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F70" i="11" l="1"/>
  <c r="AU63" i="11" l="1"/>
  <c r="AP63" i="11"/>
  <c r="AA7" i="11" l="1"/>
  <c r="AU88" i="11"/>
  <c r="AP88" i="11"/>
  <c r="AF88" i="11"/>
  <c r="W35"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E34" i="9"/>
  <c r="AM34" i="9"/>
  <c r="C34" i="9"/>
  <c r="C35" i="9" s="1"/>
  <c r="U34" i="9" s="1"/>
  <c r="U35" i="9" s="1"/>
  <c r="BW34" i="9" l="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<sst xmlns="http://schemas.openxmlformats.org/spreadsheetml/2006/main" count="1092" uniqueCount="565">
  <si>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</si>
  <si>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</si>
  <si>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</si>
  <si>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</si>
  <si>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</si>
  <si>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</si>
  <si>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</si>
  <si>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</si>
  <si>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</si>
  <si>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</si>
  <si>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</si>
  <si>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</si>
  <si>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</si>
  <si>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</si>
  <si>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</si>
  <si>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</si>
  <si>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</si>
  <si>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</si>
  <si>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</si>
  <si>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</si>
  <si>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</si>
  <si>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</si>
  <si>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</si>
  <si>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</si>
  <si>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</si>
  <si>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</si>
  <si>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</si>
  <si>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</si>
  <si>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</si>
  <si>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</si>
  <si>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</si>
  <si>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</si>
  <si>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</si>
  <si>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</si>
  <si>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</si>
  <si>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</si>
  <si>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</si>
  <si>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</si>
  <si>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</si>
  <si>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</si>
  <si>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</si>
  <si>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</si>
  <si>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</si>
  <si>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</si>
  <si>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</si>
  <si>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</si>
  <si>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</si>
  <si>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</si>
  <si>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</si>
  <si>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</si>
  <si>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</si>
  <si>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</si>
  <si>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</si>
  <si>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</si>
  <si>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</si>
  <si>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</si>
  <si>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</si>
  <si>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</si>
  <si>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</si>
  <si>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</si>
  <si>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</si>
  <si>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</si>
  <si>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</si>
  <si>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</si>
  <si>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</si>
  <si>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</si>
  <si>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</si>
  <si>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</si>
  <si>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</si>
  <si>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</si>
  <si>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</si>
  <si>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</si>
  <si>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</si>
  <si>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</si>
  <si>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</si>
  <si>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</si>
  <si>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</si>
  <si>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</si>
  <si>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</si>
  <si>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</si>
  <si>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</si>
  <si>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</si>
  <si>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</si>
  <si>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</si>
  <si>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</si>
  <si>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</si>
  <si>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</si>
  <si>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</si>
  <si>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</si>
  <si>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</si>
  <si>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</si>
  <si>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</si>
  <si>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</si>
  <si>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</si>
  <si>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</si>
  <si>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</si>
  <si>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</si>
  <si>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</si>
  <si>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</si>
  <si>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</si>
  <si>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</si>
  <si>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</si>
  <si>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</si>
  <si>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</si>
  <si>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</si>
  <si>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</si>
  <si>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</si>
  <si>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</si>
  <si>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</si>
  <si>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</si>
  <si>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</si>
  <si>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</si>
  <si>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</si>
  <si>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</si>
  <si>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</si>
  <si>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</si>
  <si>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</si>
  <si>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</si>
  <si>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</si>
  <si>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</si>
  <si>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</si>
  <si>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</si>
  <si>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</si>
  <si>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</si>
  <si>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</si>
  <si>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</si>
  <si>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</si>
  <si>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</si>
  <si>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</si>
  <si>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</si>
  <si>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</si>
  <si>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</si>
  <si>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</si>
  <si>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</si>
  <si>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</si>
  <si>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</si>
  <si>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</si>
  <si>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</si>
  <si>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</si>
  <si>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</si>
  <si>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</si>
  <si>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</si>
  <si>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</si>
  <si>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</si>
  <si>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</si>
  <si>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</si>
  <si>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</si>
  <si>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</si>
  <si>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</si>
  <si>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</si>
  <si>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</si>
  <si>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</si>
  <si>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</si>
  <si>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</si>
  <si>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</si>
  <si>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</si>
  <si>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</si>
  <si>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</si>
  <si>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</si>
  <si>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</si>
  <si>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</si>
  <si>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</si>
  <si>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</si>
  <si>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</si>
  <si>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</si>
  <si>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</si>
  <si>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</si>
  <si>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</si>
  <si>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</si>
  <si>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</si>
  <si>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</si>
  <si>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</si>
  <si>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</si>
  <si>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</si>
  <si>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</si>
  <si>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</si>
  <si>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</si>
  <si>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</si>
  <si>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</si>
  <si>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</si>
  <si>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</si>
  <si>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</si>
  <si>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</si>
  <si>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</si>
  <si>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</si>
  <si>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</si>
  <si>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</si>
  <si>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</si>
  <si>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</si>
  <si>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</si>
  <si>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</si>
  <si>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</si>
  <si>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</si>
  <si>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</si>
  <si>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</si>
  <si>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</si>
  <si>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</si>
  <si>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富山県舟橋村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</si>
  <si>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</si>
  <si>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</si>
  <si>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</si>
  <si>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</si>
  <si>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</si>
  <si>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</si>
  <si>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</si>
  <si>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</si>
  <si>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</si>
  <si>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</si>
  <si>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</si>
  <si>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</si>
  <si>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</si>
  <si>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</si>
  <si>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</si>
  <si>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</si>
  <si>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</si>
  <si>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</si>
  <si>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</si>
  <si>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</si>
  <si>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</si>
  <si>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</si>
  <si>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</si>
  <si>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</si>
  <si>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</si>
  <si>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</si>
  <si>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</si>
  <si>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</si>
  <si>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</si>
  <si>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</si>
  <si>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</si>
  <si>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</si>
  <si>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</si>
  <si>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</si>
  <si>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</si>
  <si>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</si>
  <si>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</si>
  <si>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</si>
  <si>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</si>
  <si>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</si>
  <si>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</si>
  <si>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</si>
  <si>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</si>
  <si>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</si>
  <si>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</si>
  <si>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</si>
  <si>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</si>
  <si>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</si>
  <si>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</si>
  <si>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</si>
  <si>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</si>
  <si>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</si>
  <si>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</si>
  <si>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</si>
  <si>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</si>
  <si>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</si>
  <si>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</si>
  <si>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</si>
  <si>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</si>
  <si>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</si>
  <si>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</si>
  <si>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</si>
  <si>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</si>
  <si>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</si>
  <si>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</si>
  <si>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</si>
  <si>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</si>
  <si>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</si>
  <si>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</si>
  <si>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</si>
  <si>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</si>
  <si>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</si>
  <si>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</si>
  <si>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</si>
  <si>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</si>
  <si>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</si>
  <si>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</si>
  <si>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</si>
  <si>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</si>
  <si>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</si>
  <si>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</si>
  <si>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</si>
  <si>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</si>
  <si>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</si>
  <si>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</si>
  <si>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</si>
  <si>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</si>
  <si>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</si>
  <si>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</si>
  <si>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</si>
  <si>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</si>
  <si>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</si>
  <si>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</si>
  <si>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</si>
  <si>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</si>
  <si>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</si>
  <si>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</si>
  <si>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</si>
  <si>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</si>
  <si>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</si>
  <si>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</si>
  <si>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</si>
  <si>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</si>
  <si>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</si>
  <si>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</si>
  <si>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</si>
  <si>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</si>
  <si>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</si>
  <si>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</si>
  <si>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</si>
  <si>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</si>
  <si>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</si>
  <si>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</si>
  <si>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</si>
  <si>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</si>
  <si>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</si>
  <si>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</si>
  <si>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</si>
  <si>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</si>
  <si>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</si>
  <si>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</si>
  <si>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</si>
  <si>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</si>
  <si>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</si>
  <si>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</si>
  <si>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</si>
  <si>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</si>
  <si>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</si>
  <si>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</si>
  <si>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</si>
  <si>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</si>
  <si>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</si>
  <si>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</si>
  <si>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</si>
  <si>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</si>
  <si>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</si>
  <si>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</si>
  <si>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</si>
  <si>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</si>
  <si>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</si>
  <si>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</si>
  <si>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</si>
  <si>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</si>
  <si>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</si>
  <si>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</si>
  <si>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</si>
  <si>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</si>
  <si>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</si>
  <si>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富山県舟橋村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</si>
  <si>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</si>
  <si>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</si>
  <si>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</si>
  <si>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</si>
  <si>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</si>
  <si>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</si>
  <si>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</si>
  <si>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</si>
  <si>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</si>
  <si>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</si>
  <si>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</si>
  <si>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</si>
  <si>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</si>
  <si>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</si>
  <si>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</si>
  <si>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</si>
  <si>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</si>
  <si>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</si>
  <si>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</si>
  <si>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</si>
  <si>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</si>
  <si>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</si>
  <si>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</si>
  <si>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</si>
  <si>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</si>
  <si>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</si>
  <si>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</si>
  <si>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</si>
  <si>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</si>
  <si>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</si>
  <si>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</si>
  <si>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</si>
  <si>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</si>
  <si>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</si>
  <si>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</si>
  <si>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</si>
  <si>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</si>
  <si>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</si>
  <si>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</si>
  <si>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</si>
  <si>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</si>
  <si>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</si>
  <si>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</si>
  <si>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</si>
  <si>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</si>
  <si>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</si>
  <si>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</si>
  <si>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</si>
  <si>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</si>
  <si>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</si>
  <si>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</si>
  <si>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</si>
  <si>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</si>
  <si>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</si>
  <si>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</si>
  <si>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</si>
  <si>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</si>
  <si>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</si>
  <si>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</si>
  <si>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</si>
  <si>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</si>
  <si>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</si>
  <si>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</si>
  <si>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</si>
  <si>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</si>
  <si>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</si>
  <si>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</si>
  <si>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</si>
  <si>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</si>
  <si>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</si>
  <si>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</si>
  <si>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</si>
  <si>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</si>
  <si>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</si>
  <si>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</si>
  <si>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</si>
  <si>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</si>
  <si>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</si>
  <si>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</si>
  <si>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</si>
  <si>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</si>
  <si>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</si>
  <si>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</si>
  <si>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</si>
  <si>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</si>
  <si>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</si>
  <si>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</si>
  <si>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</si>
  <si>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</si>
  <si>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宅地造成事業特別会計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</si>
  <si>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</si>
  <si>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</si>
  <si>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</si>
  <si>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</si>
  <si>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</si>
  <si>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</si>
  <si>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</si>
  <si>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</si>
  <si>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</si>
  <si>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</si>
  <si>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</si>
  <si>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</si>
  <si>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</si>
  <si>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</si>
  <si>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</si>
  <si>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</si>
  <si>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</si>
  <si>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</si>
  <si>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</si>
  <si>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</si>
  <si>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</si>
  <si>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</si>
  <si>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</si>
  <si>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</si>
  <si>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</si>
  <si>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</si>
  <si>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</si>
  <si>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</si>
  <si>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</si>
  <si>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</si>
  <si>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</si>
  <si>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</si>
  <si>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</si>
  <si>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</si>
  <si>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</si>
  <si>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</si>
  <si>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</si>
  <si>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</si>
  <si>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</si>
  <si>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</si>
  <si>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</si>
  <si>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</si>
  <si>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</si>
  <si>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</si>
  <si>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</si>
  <si>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</si>
  <si>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</si>
  <si>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</si>
  <si>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</si>
  <si>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</si>
  <si>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</si>
  <si>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</si>
  <si>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</si>
  <si>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</si>
  <si>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</si>
  <si>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</si>
  <si>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</si>
  <si>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</si>
  <si>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</si>
  <si>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</si>
  <si>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</si>
  <si>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</si>
  <si>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</si>
  <si>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</si>
  <si>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</si>
  <si>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</si>
  <si>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</si>
  <si>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</si>
  <si>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</si>
  <si>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</si>
  <si>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</si>
  <si>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</si>
  <si>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</si>
  <si>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</si>
  <si>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</si>
  <si>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</si>
  <si>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</si>
  <si>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</si>
  <si>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</si>
  <si>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</si>
  <si>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</si>
  <si>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</si>
  <si>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</si>
  <si>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</si>
  <si>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</si>
  <si>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17.23</t>
  </si>
  <si>
    <t>一般会計</t>
  </si>
  <si>
    <t>国民健康保険事業</t>
  </si>
  <si>
    <t>土地取得事業特別会計</t>
  </si>
  <si>
    <t>後期高齢者医療事業</t>
  </si>
  <si>
    <t>その他会計（赤字）</t>
  </si>
  <si>
    <t>その他会計（黒字）</t>
  </si>
  <si>
    <t>富山地区広域圏事務組合</t>
    <rPh sb="0" eb="2">
      <t>トヤマ</t>
    </rPh>
    <rPh sb="2" eb="4">
      <t>チク</t>
    </rPh>
    <rPh sb="4" eb="6">
      <t>コウイキ</t>
    </rPh>
    <rPh sb="6" eb="7">
      <t>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</si>
  <si>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</si>
  <si>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富山県市町村総合事務組合</t>
  </si>
  <si>
    <t>富山県後期高齢者医療広域連合</t>
  </si>
  <si>
    <t>［一般会計］</t>
  </si>
  <si>
    <t>［広域高齢者医療事業特別会計］</t>
  </si>
  <si>
    <t>常願寺川右岸水防市町村組合</t>
  </si>
  <si>
    <t>中新川広域行政事務組合</t>
  </si>
  <si>
    <t>［介護保険事業特別会計］</t>
  </si>
  <si>
    <t>［訪問看護事業特別会計］</t>
  </si>
  <si>
    <t>［公共下水道事業特別会計］</t>
  </si>
  <si>
    <t>三郷利田用水市町村組合</t>
  </si>
  <si>
    <t>富山県東部消防組合</t>
    <rPh sb="0" eb="3">
      <t>トヤマケン</t>
    </rPh>
    <rPh sb="3" eb="5">
      <t>トウブ</t>
    </rPh>
    <rPh sb="5" eb="7">
      <t>ショウボウ</t>
    </rPh>
    <rPh sb="7" eb="9">
      <t>クミアイ</t>
    </rPh>
    <phoneticPr fontId="2"/>
  </si>
  <si>
    <t>-</t>
    <phoneticPr fontId="2"/>
  </si>
  <si>
    <t>-</t>
    <phoneticPr fontId="2"/>
  </si>
  <si>
    <t>-</t>
    <phoneticPr fontId="2"/>
  </si>
  <si>
    <t>-</t>
    <phoneticPr fontId="2"/>
  </si>
  <si>
    <t>簡易水道事業</t>
    <rPh sb="0" eb="4">
      <t>カンイスイドウ</t>
    </rPh>
    <rPh sb="4" eb="6">
      <t>ジギョウ</t>
    </rPh>
    <phoneticPr fontId="2"/>
  </si>
  <si>
    <t>宅地造成事業</t>
    <rPh sb="0" eb="2">
      <t>タクチ</t>
    </rPh>
    <rPh sb="2" eb="4">
      <t>ゾウセイ</t>
    </rPh>
    <rPh sb="4" eb="6">
      <t>ジギョウ</t>
    </rPh>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</si>
  <si>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</si>
  <si>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</si>
  <si>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</si>
  <si>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</si>
  <si>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</si>
  <si>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</si>
  <si>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将来負担比率は今後上昇することがみこまれており、建物等の的確な維持補償を行いながら長寿命化を図る等、大規模支出の抑制に努める必要がある。</t>
    <rPh sb="0" eb="2">
      <t>ショウライ</t>
    </rPh>
    <rPh sb="2" eb="4">
      <t>フタン</t>
    </rPh>
    <rPh sb="4" eb="6">
      <t>ヒリツ</t>
    </rPh>
    <rPh sb="7" eb="9">
      <t>コンゴ</t>
    </rPh>
    <rPh sb="9" eb="11">
      <t>ジョウショウ</t>
    </rPh>
    <rPh sb="24" eb="26">
      <t>タテモノ</t>
    </rPh>
    <rPh sb="26" eb="27">
      <t>ナド</t>
    </rPh>
    <rPh sb="28" eb="30">
      <t>テキカク</t>
    </rPh>
    <rPh sb="31" eb="33">
      <t>イジ</t>
    </rPh>
    <rPh sb="33" eb="35">
      <t>ホショウ</t>
    </rPh>
    <rPh sb="36" eb="37">
      <t>オコナ</t>
    </rPh>
    <rPh sb="41" eb="42">
      <t>チョウ</t>
    </rPh>
    <rPh sb="42" eb="44">
      <t>ジュミョウ</t>
    </rPh>
    <rPh sb="44" eb="45">
      <t>カ</t>
    </rPh>
    <rPh sb="46" eb="47">
      <t>ハカ</t>
    </rPh>
    <rPh sb="48" eb="49">
      <t>ナド</t>
    </rPh>
    <rPh sb="50" eb="53">
      <t>ダイキボ</t>
    </rPh>
    <rPh sb="53" eb="55">
      <t>シシュツ</t>
    </rPh>
    <rPh sb="56" eb="58">
      <t>ヨクセイ</t>
    </rPh>
    <rPh sb="59" eb="60">
      <t>ツト</t>
    </rPh>
    <rPh sb="62" eb="64">
      <t>ヒツヨウ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</si>
  <si>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</si>
  <si>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</si>
  <si>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</si>
  <si>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</si>
  <si>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</si>
  <si>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</si>
  <si>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</si>
  <si>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に一旦はピークを経過したものの、小中学校整備事業や都市公園整備事業等により今後上昇することが見込まれるほか、平成29年度に実施の認定こども園整備事業や平成31年度までの３カ年で実施する子育てコミュニティ賃貸住宅整備事業による村債の新規発行により一層の上昇が見込まれる。</t>
    <rPh sb="0" eb="1">
      <t>リョウ</t>
    </rPh>
    <rPh sb="1" eb="3">
      <t>ヒリツ</t>
    </rPh>
    <rPh sb="6" eb="8">
      <t>イッタン</t>
    </rPh>
    <rPh sb="13" eb="15">
      <t>ケイカ</t>
    </rPh>
    <rPh sb="21" eb="25">
      <t>ショウチュウガッコウ</t>
    </rPh>
    <rPh sb="25" eb="27">
      <t>セイビ</t>
    </rPh>
    <rPh sb="27" eb="29">
      <t>ジギョウ</t>
    </rPh>
    <rPh sb="30" eb="34">
      <t>トシコウエン</t>
    </rPh>
    <rPh sb="34" eb="36">
      <t>セイビ</t>
    </rPh>
    <rPh sb="36" eb="38">
      <t>ジギョウ</t>
    </rPh>
    <rPh sb="38" eb="39">
      <t>ナド</t>
    </rPh>
    <rPh sb="42" eb="44">
      <t>コンゴ</t>
    </rPh>
    <rPh sb="44" eb="46">
      <t>ジョウショウ</t>
    </rPh>
    <rPh sb="51" eb="53">
      <t>ミコ</t>
    </rPh>
    <rPh sb="59" eb="61">
      <t>ヘイセイ</t>
    </rPh>
    <rPh sb="63" eb="64">
      <t>ネン</t>
    </rPh>
    <rPh sb="64" eb="65">
      <t>ド</t>
    </rPh>
    <rPh sb="66" eb="68">
      <t>ジッシ</t>
    </rPh>
    <rPh sb="69" eb="71">
      <t>ニンテイ</t>
    </rPh>
    <rPh sb="74" eb="75">
      <t>エン</t>
    </rPh>
    <rPh sb="75" eb="77">
      <t>セイビ</t>
    </rPh>
    <rPh sb="77" eb="79">
      <t>ジギョウ</t>
    </rPh>
    <rPh sb="80" eb="82">
      <t>ヘイセイ</t>
    </rPh>
    <rPh sb="84" eb="86">
      <t>ネンド</t>
    </rPh>
    <rPh sb="91" eb="92">
      <t>ネン</t>
    </rPh>
    <rPh sb="93" eb="95">
      <t>ジッシ</t>
    </rPh>
    <rPh sb="97" eb="99">
      <t>コソダ</t>
    </rPh>
    <rPh sb="117" eb="118">
      <t>ソン</t>
    </rPh>
    <rPh sb="118" eb="119">
      <t>サイ</t>
    </rPh>
    <rPh sb="120" eb="122">
      <t>シンキ</t>
    </rPh>
    <rPh sb="122" eb="124">
      <t>ハッコウ</t>
    </rPh>
    <rPh sb="127" eb="129">
      <t>イッソウ</t>
    </rPh>
    <rPh sb="130" eb="132">
      <t>ジョウショウ</t>
    </rPh>
    <rPh sb="133" eb="135">
      <t>ミコ</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</si>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</sst>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58640</c:v>
                </c:pt>
                <c:pt idx="1">
                  <c:v>81353</c:v>
                </c:pt>
                <c:pt idx="2">
                  <c:v>69622</c:v>
                </c:pt>
                <c:pt idx="3">
                  <c:v>56586</c:v>
                </c:pt>
                <c:pt idx="4">
                  <c:v>137588</c:v>
                </c:pt>
              </c:numCache>
            </c:numRef>
          </c:val>
          <c:smooth val="0"/>
        </c:ser>
        <c:dLbls>
          <c:showLegendKey val="0"/>
          <c:showVal val="0"/>
          <c:showCatName val="0"/>
          <c:showSerName val="0"/>
          <c:showPercent val="0"/>
          <c:showBubbleSize val="0"/>
        </c:dLbls>
        <c:marker val="1"/>
        <c:smooth val="0"/>
        <c:axId val="50479104"/>
        <c:axId val="50480640"/>
      </c:lineChart>
      <c:catAx>
        <c:axId val="5047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80640"/>
        <c:crosses val="autoZero"/>
        <c:auto val="1"/>
        <c:lblAlgn val="ctr"/>
        <c:lblOffset val="100"/>
        <c:tickLblSkip val="1"/>
        <c:tickMarkSkip val="1"/>
        <c:noMultiLvlLbl val="0"/>
      </c:catAx>
      <c:valAx>
        <c:axId val="504806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7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9.0500000000000007</c:v>
                </c:pt>
                <c:pt idx="1">
                  <c:v>5.38</c:v>
                </c:pt>
                <c:pt idx="2">
                  <c:v>5.74</c:v>
                </c:pt>
                <c:pt idx="3">
                  <c:v>5.73</c:v>
                </c:pt>
                <c:pt idx="4">
                  <c:v>7.79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75.89</c:v>
                </c:pt>
                <c:pt idx="1">
                  <c:v>85.76</c:v>
                </c:pt>
                <c:pt idx="2">
                  <c:v>88.94</c:v>
                </c:pt>
                <c:pt idx="3">
                  <c:v>85.76</c:v>
                </c:pt>
                <c:pt idx="4">
                  <c:v>69.92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2470784"/>
        <c:axId val="10247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5.44</c:v>
                </c:pt>
                <c:pt idx="1">
                  <c:v>7.28</c:v>
                </c:pt>
                <c:pt idx="2">
                  <c:v>3.05</c:v>
                </c:pt>
                <c:pt idx="3">
                  <c:v>0.2</c:v>
                </c:pt>
                <c:pt idx="4">
                  <c:v>-17.23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2470784"/>
        <c:axId val="102472704"/>
      </c:lineChart>
      <c:catAx>
        <c:axId val="1024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472704"/>
        <c:crosses val="autoZero"/>
        <c:auto val="1"/>
        <c:lblAlgn val="ctr"/>
        <c:lblOffset val="100"/>
        <c:tickLblSkip val="1"/>
        <c:tickMarkSkip val="1"/>
        <c:noMultiLvlLbl val="0"/>
      </c:catAx>
      <c:valAx>
        <c:axId val="10247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0.17</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4.2300000000000004</c:v>
                </c:pt>
                <c:pt idx="2">
                  <c:v>#N/A</c:v>
                </c:pt>
                <c:pt idx="3">
                  <c:v>1.49</c:v>
                </c:pt>
                <c:pt idx="4">
                  <c:v>#N/A</c:v>
                </c:pt>
                <c:pt idx="5">
                  <c:v>0.69</c:v>
                </c:pt>
                <c:pt idx="6">
                  <c:v>#N/A</c:v>
                </c:pt>
                <c:pt idx="7">
                  <c:v>0.06</c:v>
                </c:pt>
                <c:pt idx="8">
                  <c:v>#N/A</c:v>
                </c:pt>
                <c:pt idx="9">
                  <c:v>1.03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9.01</c:v>
                </c:pt>
                <c:pt idx="2">
                  <c:v>#N/A</c:v>
                </c:pt>
                <c:pt idx="3">
                  <c:v>5.34</c:v>
                </c:pt>
                <c:pt idx="4">
                  <c:v>#N/A</c:v>
                </c:pt>
                <c:pt idx="5">
                  <c:v>5.7</c:v>
                </c:pt>
                <c:pt idx="6">
                  <c:v>#N/A</c:v>
                </c:pt>
                <c:pt idx="7">
                  <c:v>5.73</c:v>
                </c:pt>
                <c:pt idx="8">
                  <c:v>#N/A</c:v>
                </c:pt>
                <c:pt idx="9">
                  <c:v>1.22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609024"/>
        <c:axId val="122614912"/>
      </c:barChart>
      <c:catAx>
        <c:axId val="122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14912"/>
        <c:crosses val="autoZero"/>
        <c:auto val="1"/>
        <c:lblAlgn val="ctr"/>
        <c:lblOffset val="100"/>
        <c:tickLblSkip val="1"/>
        <c:tickMarkSkip val="1"/>
        <c:noMultiLvlLbl val="0"/>
      </c:catAx>
      <c:valAx>
        <c:axId val="12261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0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161</c:v>
                </c:pt>
                <c:pt idx="5">
                  <c:v>165</c:v>
                </c:pt>
                <c:pt idx="8">
                  <c:v>173</c:v>
                </c:pt>
                <c:pt idx="11">
                  <c:v>169</c:v>
                </c:pt>
                <c:pt idx="14">
                  <c:v>172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19</c:v>
                </c:pt>
                <c:pt idx="6">
                  <c:v>16</c:v>
                </c:pt>
                <c:pt idx="9">
                  <c:v>14</c:v>
                </c:pt>
                <c:pt idx="12">
                  <c:v>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98</c:v>
                </c:pt>
                <c:pt idx="3">
                  <c:v>97</c:v>
                </c:pt>
                <c:pt idx="6">
                  <c:v>94</c:v>
                </c:pt>
                <c:pt idx="9">
                  <c:v>95</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c:v>
                </c:pt>
                <c:pt idx="3">
                  <c:v>7</c:v>
                </c:pt>
                <c:pt idx="6">
                  <c:v>2</c:v>
                </c:pt>
                <c:pt idx="9">
                  <c:v>4</c:v>
                </c:pt>
                <c:pt idx="12">
                  <c:v>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c:v>
                </c:pt>
                <c:pt idx="3">
                  <c:v>176</c:v>
                </c:pt>
                <c:pt idx="6">
                  <c:v>146</c:v>
                </c:pt>
                <c:pt idx="9">
                  <c:v>155</c:v>
                </c:pt>
                <c:pt idx="12">
                  <c:v>153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878144"/>
        <c:axId val="4988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128</c:v>
                </c:pt>
                <c:pt idx="2">
                  <c:v>#N/A</c:v>
                </c:pt>
                <c:pt idx="3">
                  <c:v>#N/A</c:v>
                </c:pt>
                <c:pt idx="4">
                  <c:v>134</c:v>
                </c:pt>
                <c:pt idx="5">
                  <c:v>#N/A</c:v>
                </c:pt>
                <c:pt idx="6">
                  <c:v>#N/A</c:v>
                </c:pt>
                <c:pt idx="7">
                  <c:v>85</c:v>
                </c:pt>
                <c:pt idx="8">
                  <c:v>#N/A</c:v>
                </c:pt>
                <c:pt idx="9">
                  <c:v>#N/A</c:v>
                </c:pt>
                <c:pt idx="10">
                  <c:v>99</c:v>
                </c:pt>
                <c:pt idx="11">
                  <c:v>#N/A</c:v>
                </c:pt>
                <c:pt idx="12">
                  <c:v>#N/A</c:v>
                </c:pt>
                <c:pt idx="13">
                  <c:v>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878144"/>
        <c:axId val="49880064"/>
      </c:lineChart>
      <c:catAx>
        <c:axId val="498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80064"/>
        <c:crosses val="autoZero"/>
        <c:auto val="1"/>
        <c:lblAlgn val="ctr"/>
        <c:lblOffset val="100"/>
        <c:tickLblSkip val="1"/>
        <c:tickMarkSkip val="1"/>
        <c:noMultiLvlLbl val="0"/>
      </c:catAx>
      <c:valAx>
        <c:axId val="498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1846</c:v>
                </c:pt>
                <c:pt idx="5">
                  <c:v>1850</c:v>
                </c:pt>
                <c:pt idx="8">
                  <c:v>1795</c:v>
                </c:pt>
                <c:pt idx="11">
                  <c:v>1763</c:v>
                </c:pt>
                <c:pt idx="14">
                  <c:v>1709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878</c:v>
                </c:pt>
                <c:pt idx="5">
                  <c:v>998</c:v>
                </c:pt>
                <c:pt idx="8">
                  <c:v>1028</c:v>
                </c:pt>
                <c:pt idx="11">
                  <c:v>1028</c:v>
                </c:pt>
                <c:pt idx="14">
                  <c:v>817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132</c:v>
                </c:pt>
                <c:pt idx="3">
                  <c:v>142</c:v>
                </c:pt>
                <c:pt idx="6">
                  <c:v>114</c:v>
                </c:pt>
                <c:pt idx="9">
                  <c:v>46</c:v>
                </c:pt>
                <c:pt idx="12">
                  <c:v>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1548</c:v>
                </c:pt>
                <c:pt idx="3">
                  <c:v>1568</c:v>
                </c:pt>
                <c:pt idx="6">
                  <c:v>1511</c:v>
                </c:pt>
                <c:pt idx="9">
                  <c:v>1413</c:v>
                </c:pt>
                <c:pt idx="12">
                  <c:v>1346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169</c:v>
                </c:pt>
                <c:pt idx="12">
                  <c:v>183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116</c:v>
                </c:pt>
                <c:pt idx="3">
                  <c:v>99</c:v>
                </c:pt>
                <c:pt idx="6">
                  <c:v>81</c:v>
                </c:pt>
                <c:pt idx="9">
                  <c:v>69</c:v>
                </c:pt>
                <c:pt idx="12">
                  <c:v>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1829</c:v>
                </c:pt>
                <c:pt idx="3">
                  <c:v>1796</c:v>
                </c:pt>
                <c:pt idx="6">
                  <c:v>1812</c:v>
                </c:pt>
                <c:pt idx="9">
                  <c:v>1787</c:v>
                </c:pt>
                <c:pt idx="12">
                  <c:v>1856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179584"/>
        <c:axId val="12218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900</c:v>
                </c:pt>
                <c:pt idx="2">
                  <c:v>#N/A</c:v>
                </c:pt>
                <c:pt idx="3">
                  <c:v>#N/A</c:v>
                </c:pt>
                <c:pt idx="4">
                  <c:v>757</c:v>
                </c:pt>
                <c:pt idx="5">
                  <c:v>#N/A</c:v>
                </c:pt>
                <c:pt idx="6">
                  <c:v>#N/A</c:v>
                </c:pt>
                <c:pt idx="7">
                  <c:v>695</c:v>
                </c:pt>
                <c:pt idx="8">
                  <c:v>#N/A</c:v>
                </c:pt>
                <c:pt idx="9">
                  <c:v>#N/A</c:v>
                </c:pt>
                <c:pt idx="10">
                  <c:v>693</c:v>
                </c:pt>
                <c:pt idx="11">
                  <c:v>#N/A</c:v>
                </c:pt>
                <c:pt idx="12">
                  <c:v>#N/A</c:v>
                </c:pt>
                <c:pt idx="13">
                  <c:v>973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179584"/>
        <c:axId val="122181504"/>
      </c:lineChart>
      <c:catAx>
        <c:axId val="1221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81504"/>
        <c:crosses val="autoZero"/>
        <c:auto val="1"/>
        <c:lblAlgn val="ctr"/>
        <c:lblOffset val="100"/>
        <c:tickLblSkip val="1"/>
        <c:tickMarkSkip val="1"/>
        <c:noMultiLvlLbl val="0"/>
      </c:catAx>
      <c:valAx>
        <c:axId val="1221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58.6</c:v>
                </c:pt>
              </c:numCache>
            </c:numRef>
          </c:xVal>
          <c:yVal>
            <c:numRef>
              <c:f>公会計指標分析・財政指標組合せ分析表!$K$51:$O$51</c:f>
              <c:numCache>
                <c:formatCode>#,##0.0;"▲ "#,##0.0</c:formatCode>
                <c:ptCount val="5"/>
                <c:pt idx="3">
                  <c:v>70</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8045312"/>
        <c:axId val="98059776"/>
      </c:scatterChart>
      <c:valAx>
        <c:axId val="98045312"/>
        <c:scaling>
          <c:orientation val="minMax"/>
          <c:max val="58.800000000000004"/>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59776"/>
        <c:crosses val="autoZero"/>
        <c:crossBetween val="midCat"/>
      </c:valAx>
      <c:valAx>
        <c:axId val="98059776"/>
        <c:scaling>
          <c:orientation val="minMax"/>
          <c:max val="8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045312"/>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13.3</c:v>
                </c:pt>
                <c:pt idx="2">
                  <c:v>12.1</c:v>
                </c:pt>
                <c:pt idx="3">
                  <c:v>11</c:v>
                </c:pt>
                <c:pt idx="4">
                  <c:v>9.6999999999999993</c:v>
                </c:pt>
              </c:numCache>
            </c:numRef>
          </c:xVal>
          <c:yVal>
            <c:numRef>
              <c:f>公会計指標分析・財政指標組合せ分析表!$K$73:$O$73</c:f>
              <c:numCache>
                <c:formatCode>#,##0.0;"▲ "#,##0.0</c:formatCode>
                <c:ptCount val="5"/>
                <c:pt idx="0">
                  <c:v>94.9</c:v>
                </c:pt>
                <c:pt idx="1">
                  <c:v>79</c:v>
                </c:pt>
                <c:pt idx="2">
                  <c:v>73.599999999999994</c:v>
                </c:pt>
                <c:pt idx="3">
                  <c:v>70</c:v>
                </c:pt>
                <c:pt idx="4">
                  <c:v>103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1461376"/>
        <c:axId val="101475840"/>
      </c:scatterChart>
      <c:valAx>
        <c:axId val="101461376"/>
        <c:scaling>
          <c:orientation val="minMax"/>
          <c:max val="13.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475840"/>
        <c:crosses val="autoZero"/>
        <c:crossBetween val="midCat"/>
      </c:valAx>
      <c:valAx>
        <c:axId val="1014758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46137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年度と比較し、概ね横這いとなった。今後は都市公園・認定こども園・子育てコミュニティ賃貸住宅整備の影響から元利償還金が増加する見込み。</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一般会計等に係る地方債の残高の増及び、充当可能基金の減により、将来負担比率が大きく上昇した。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年度で土地改良事業に係る償還が皆減する見込み。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各種の固定資産の償却状況を適宜把握し、更新費用を的確に見込むことが必要である。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4" name="直線コネクタ 63"/>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7"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8" name="直線コネクタ 67"/>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69"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0" name="フローチャート : 判断 6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1" name="フローチャート : 判断 70"/>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140970</xdr:rowOff>
    </xdr:from>
    <xdr:to>
      <xdr:col>3</xdr:col>
      <xdr:colOff>511175</xdr:colOff>
      <xdr:row>29</xdr:row>
      <xdr:rowOff>71120</xdr:rowOff>
    </xdr:to>
    <xdr:sp macro="" textlink="">
      <xdr:nvSpPr>
        <xdr:cNvPr id="77" name="円/楕円 76"/>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78" name="n_1aveValue有形固定資産減価償却率"/>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87647</xdr:rowOff>
    </xdr:from>
    <xdr:ext cx="405111" cy="259045"/>
    <xdr:sp macro="" textlink="">
      <xdr:nvSpPr>
        <xdr:cNvPr id="79" name="n_1main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168275</xdr:rowOff>
    </xdr:from>
    <xdr:to>
      <xdr:col>5</xdr:col>
      <xdr:colOff>409575</xdr:colOff>
      <xdr:row>36</xdr:row>
      <xdr:rowOff>98425</xdr:rowOff>
    </xdr:to>
    <xdr:sp macro="" textlink="">
      <xdr:nvSpPr>
        <xdr:cNvPr id="66" name="円/楕円 65"/>
        <xdr:cNvSpPr/>
      </xdr:nvSpPr>
      <xdr:spPr>
        <a:xfrm>
          <a:off x="3746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114952</xdr:rowOff>
    </xdr:from>
    <xdr:ext cx="405111" cy="259045"/>
    <xdr:sp macro="" textlink="">
      <xdr:nvSpPr>
        <xdr:cNvPr id="68" name="n_1mainValue【道路】&#10;有形固定資産減価償却率"/>
        <xdr:cNvSpPr txBox="1"/>
      </xdr:nvSpPr>
      <xdr:spPr>
        <a:xfrm>
          <a:off x="3582043"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82534</xdr:rowOff>
    </xdr:from>
    <xdr:to>
      <xdr:col>14</xdr:col>
      <xdr:colOff>79375</xdr:colOff>
      <xdr:row>42</xdr:row>
      <xdr:rowOff>12684</xdr:rowOff>
    </xdr:to>
    <xdr:sp macro="" textlink="">
      <xdr:nvSpPr>
        <xdr:cNvPr id="107" name="円/楕円 106"/>
        <xdr:cNvSpPr/>
      </xdr:nvSpPr>
      <xdr:spPr>
        <a:xfrm>
          <a:off x="9588500" y="71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3811</xdr:rowOff>
    </xdr:from>
    <xdr:ext cx="469744" cy="259045"/>
    <xdr:sp macro="" textlink="">
      <xdr:nvSpPr>
        <xdr:cNvPr id="109" name="n_1mainValue【道路】&#10;一人当たり延長"/>
        <xdr:cNvSpPr txBox="1"/>
      </xdr:nvSpPr>
      <xdr:spPr>
        <a:xfrm>
          <a:off x="9391727" y="720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79502</xdr:rowOff>
    </xdr:from>
    <xdr:to>
      <xdr:col>5</xdr:col>
      <xdr:colOff>409575</xdr:colOff>
      <xdr:row>58</xdr:row>
      <xdr:rowOff>9652</xdr:rowOff>
    </xdr:to>
    <xdr:sp macro="" textlink="">
      <xdr:nvSpPr>
        <xdr:cNvPr id="145" name="円/楕円 144"/>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26179</xdr:rowOff>
    </xdr:from>
    <xdr:ext cx="405111" cy="259045"/>
    <xdr:sp macro="" textlink="">
      <xdr:nvSpPr>
        <xdr:cNvPr id="147" name="n_1mainValue【橋りょう・トンネル】&#10;有形固定資産減価償却率"/>
        <xdr:cNvSpPr txBox="1"/>
      </xdr:nvSpPr>
      <xdr:spPr>
        <a:xfrm>
          <a:off x="3582043"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82786</xdr:rowOff>
    </xdr:from>
    <xdr:to>
      <xdr:col>14</xdr:col>
      <xdr:colOff>79375</xdr:colOff>
      <xdr:row>64</xdr:row>
      <xdr:rowOff>12936</xdr:rowOff>
    </xdr:to>
    <xdr:sp macro="" textlink="">
      <xdr:nvSpPr>
        <xdr:cNvPr id="182" name="円/楕円 181"/>
        <xdr:cNvSpPr/>
      </xdr:nvSpPr>
      <xdr:spPr>
        <a:xfrm>
          <a:off x="9588500" y="108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4063</xdr:rowOff>
    </xdr:from>
    <xdr:ext cx="599010" cy="259045"/>
    <xdr:sp macro="" textlink="">
      <xdr:nvSpPr>
        <xdr:cNvPr id="184" name="n_1mainValue【橋りょう・トンネル】&#10;一人当たり有形固定資産（償却資産）額"/>
        <xdr:cNvSpPr txBox="1"/>
      </xdr:nvSpPr>
      <xdr:spPr>
        <a:xfrm>
          <a:off x="9327094" y="109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2" name="正方形/長方形 2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3" name="正方形/長方形 2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0" name="正方形/長方形 2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1" name="テキスト ボックス 2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2" name="直線コネクタ 2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3" name="テキスト ボックス 2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4" name="直線コネクタ 2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5" name="テキスト ボックス 2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6" name="直線コネクタ 2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47" name="テキスト ボックス 2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48" name="直線コネクタ 2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49" name="テキスト ボックス 2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0" name="直線コネクタ 2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1" name="テキスト ボックス 2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2" name="直線コネクタ 2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3" name="テキスト ボックス 2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4" name="直線コネクタ 2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5" name="テキスト ボックス 2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259" name="直線コネクタ 258"/>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260"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261" name="直線コネクタ 260"/>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262"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263" name="直線コネクタ 262"/>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264"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265" name="フローチャート : 判断 264"/>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266" name="フローチャート : 判断 265"/>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7" name="テキスト ボックス 2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8" name="テキスト ボックス 2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9" name="テキスト ボックス 2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0" name="テキスト ボックス 2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1" name="テキスト ボックス 2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25944</xdr:rowOff>
    </xdr:from>
    <xdr:to>
      <xdr:col>22</xdr:col>
      <xdr:colOff>415925</xdr:colOff>
      <xdr:row>57</xdr:row>
      <xdr:rowOff>127544</xdr:rowOff>
    </xdr:to>
    <xdr:sp macro="" textlink="">
      <xdr:nvSpPr>
        <xdr:cNvPr id="272" name="円/楕円 271"/>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273"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144071</xdr:rowOff>
    </xdr:from>
    <xdr:ext cx="405111" cy="259045"/>
    <xdr:sp macro="" textlink="">
      <xdr:nvSpPr>
        <xdr:cNvPr id="274" name="n_1mainValue【学校施設】&#10;有形固定資産減価償却率"/>
        <xdr:cNvSpPr txBox="1"/>
      </xdr:nvSpPr>
      <xdr:spPr>
        <a:xfrm>
          <a:off x="15266043"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5" name="テキスト ボックス 2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86" name="直線コネクタ 2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7" name="テキスト ボックス 2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8" name="直線コネクタ 2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9" name="テキスト ボックス 2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0" name="直線コネクタ 2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1" name="テキスト ボックス 2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2" name="直線コネクタ 2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3" name="テキスト ボックス 2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4" name="直線コネクタ 2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295" name="テキスト ボックス 2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297" name="直線コネクタ 296"/>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298"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299" name="直線コネクタ 298"/>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300"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301" name="直線コネクタ 3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302"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303" name="フローチャート : 判断 302"/>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304" name="フローチャート : 判断 303"/>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5" name="テキスト ボックス 3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6" name="テキスト ボックス 3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7" name="テキスト ボックス 3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8" name="テキスト ボックス 3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9" name="テキスト ボックス 3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50698</xdr:rowOff>
    </xdr:from>
    <xdr:to>
      <xdr:col>31</xdr:col>
      <xdr:colOff>85725</xdr:colOff>
      <xdr:row>62</xdr:row>
      <xdr:rowOff>152298</xdr:rowOff>
    </xdr:to>
    <xdr:sp macro="" textlink="">
      <xdr:nvSpPr>
        <xdr:cNvPr id="310" name="円/楕円 309"/>
        <xdr:cNvSpPr/>
      </xdr:nvSpPr>
      <xdr:spPr>
        <a:xfrm>
          <a:off x="21272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311"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143425</xdr:rowOff>
    </xdr:from>
    <xdr:ext cx="469744" cy="259045"/>
    <xdr:sp macro="" textlink="">
      <xdr:nvSpPr>
        <xdr:cNvPr id="312" name="n_1mainValue【学校施設】&#10;一人当たり面積"/>
        <xdr:cNvSpPr txBox="1"/>
      </xdr:nvSpPr>
      <xdr:spPr>
        <a:xfrm>
          <a:off x="210757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4" name="正方形/長方形 3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5" name="正方形/長方形 3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6" name="正方形/長方形 3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7" name="正方形/長方形 3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8" name="正方形/長方形 3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9" name="正方形/長方形 3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0" name="正方形/長方形 3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8" name="正方形/長方形 3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9" name="正方形/長方形 3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0" name="正方形/長方形 3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1" name="正方形/長方形 3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2" name="正方形/長方形 3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3" name="正方形/長方形 3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4" name="正方形/長方形 3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5" name="正方形/長方形 3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6" name="正方形/長方形 33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37" name="正方形/長方形 3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38" name="正方形/長方形 3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39" name="正方形/長方形 3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0" name="正方形/長方形 3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41" name="正方形/長方形 3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42" name="正方形/長方形 3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43" name="正方形/長方形 3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44" name="正方形/長方形 34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345" name="正方形/長方形 3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6" name="正方形/長方形 3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7" name="テキスト ボックス 3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面積が日本最小であることから道路延長が極めて低くなっている。今後も大幅な新規路線の整備等は予定しておらず、減価償却の状況等を加味しながら適切な維持管理に努める必要がある。</a:t>
          </a:r>
        </a:p>
        <a:p>
          <a:r>
            <a:rPr kumimoji="1" lang="ja-JP" altLang="en-US" sz="1300">
              <a:latin typeface="ＭＳ Ｐゴシック"/>
            </a:rPr>
            <a:t>学校施設については、小中学校それぞれ１校保有している。児童生徒数は年々減少傾向にあることから増築等は予定しておらず、施設の長寿命化対策を適切に図る必要がある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41</xdr:row>
      <xdr:rowOff>57150</xdr:rowOff>
    </xdr:to>
    <xdr:cxnSp macro="">
      <xdr:nvCxnSpPr>
        <xdr:cNvPr id="56" name="直線コネクタ 55"/>
        <xdr:cNvCxnSpPr/>
      </xdr:nvCxnSpPr>
      <xdr:spPr>
        <a:xfrm flipV="1">
          <a:off x="4634865" y="56578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340478" cy="259045"/>
    <xdr:sp macro="" textlink="">
      <xdr:nvSpPr>
        <xdr:cNvPr id="57" name="【図書館】&#10;有形固定資産減価償却率最小値テキスト"/>
        <xdr:cNvSpPr txBox="1"/>
      </xdr:nvSpPr>
      <xdr:spPr>
        <a:xfrm>
          <a:off x="4724400" y="709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59" name="【図書館】&#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0" name="直線コネクタ 59"/>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11447</xdr:rowOff>
    </xdr:from>
    <xdr:ext cx="405111" cy="259045"/>
    <xdr:sp macro="" textlink="">
      <xdr:nvSpPr>
        <xdr:cNvPr id="61" name="【図書館】&#10;有形固定資産減価償却率平均値テキスト"/>
        <xdr:cNvSpPr txBox="1"/>
      </xdr:nvSpPr>
      <xdr:spPr>
        <a:xfrm>
          <a:off x="4724400" y="601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33020</xdr:rowOff>
    </xdr:from>
    <xdr:to>
      <xdr:col>6</xdr:col>
      <xdr:colOff>561975</xdr:colOff>
      <xdr:row>35</xdr:row>
      <xdr:rowOff>134620</xdr:rowOff>
    </xdr:to>
    <xdr:sp macro="" textlink="">
      <xdr:nvSpPr>
        <xdr:cNvPr id="62" name="フローチャート : 判断 61"/>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78740</xdr:rowOff>
    </xdr:from>
    <xdr:to>
      <xdr:col>5</xdr:col>
      <xdr:colOff>409575</xdr:colOff>
      <xdr:row>35</xdr:row>
      <xdr:rowOff>8890</xdr:rowOff>
    </xdr:to>
    <xdr:sp macro="" textlink="">
      <xdr:nvSpPr>
        <xdr:cNvPr id="63" name="フローチャート : 判断 62"/>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xdr:rowOff>
    </xdr:from>
    <xdr:ext cx="405111" cy="259045"/>
    <xdr:sp macro="" textlink="">
      <xdr:nvSpPr>
        <xdr:cNvPr id="64" name="n_1aveValue【図書館】&#10;有形固定資産減価償却率"/>
        <xdr:cNvSpPr txBox="1"/>
      </xdr:nvSpPr>
      <xdr:spPr>
        <a:xfrm>
          <a:off x="3582043"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158750</xdr:rowOff>
    </xdr:from>
    <xdr:to>
      <xdr:col>5</xdr:col>
      <xdr:colOff>409575</xdr:colOff>
      <xdr:row>34</xdr:row>
      <xdr:rowOff>88900</xdr:rowOff>
    </xdr:to>
    <xdr:sp macro="" textlink="">
      <xdr:nvSpPr>
        <xdr:cNvPr id="70" name="円/楕円 69"/>
        <xdr:cNvSpPr/>
      </xdr:nvSpPr>
      <xdr:spPr>
        <a:xfrm>
          <a:off x="3746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105427</xdr:rowOff>
    </xdr:from>
    <xdr:ext cx="405111" cy="259045"/>
    <xdr:sp macro="" textlink="">
      <xdr:nvSpPr>
        <xdr:cNvPr id="71" name="n_1mainValue【図書館】&#10;有形固定資産減価償却率"/>
        <xdr:cNvSpPr txBox="1"/>
      </xdr:nvSpPr>
      <xdr:spPr>
        <a:xfrm>
          <a:off x="3582043"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28847</xdr:rowOff>
    </xdr:from>
    <xdr:to>
      <xdr:col>15</xdr:col>
      <xdr:colOff>180340</xdr:colOff>
      <xdr:row>41</xdr:row>
      <xdr:rowOff>146413</xdr:rowOff>
    </xdr:to>
    <xdr:cxnSp macro="">
      <xdr:nvCxnSpPr>
        <xdr:cNvPr id="97" name="直線コネクタ 96"/>
        <xdr:cNvCxnSpPr/>
      </xdr:nvCxnSpPr>
      <xdr:spPr>
        <a:xfrm flipV="1">
          <a:off x="10476865" y="6715397"/>
          <a:ext cx="0" cy="460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150240</xdr:rowOff>
    </xdr:from>
    <xdr:ext cx="469744" cy="259045"/>
    <xdr:sp macro="" textlink="">
      <xdr:nvSpPr>
        <xdr:cNvPr id="98" name="【図書館】&#10;一人当たり面積最小値テキスト"/>
        <xdr:cNvSpPr txBox="1"/>
      </xdr:nvSpPr>
      <xdr:spPr>
        <a:xfrm>
          <a:off x="105664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41</xdr:row>
      <xdr:rowOff>146413</xdr:rowOff>
    </xdr:from>
    <xdr:to>
      <xdr:col>15</xdr:col>
      <xdr:colOff>269875</xdr:colOff>
      <xdr:row>41</xdr:row>
      <xdr:rowOff>146413</xdr:rowOff>
    </xdr:to>
    <xdr:cxnSp macro="">
      <xdr:nvCxnSpPr>
        <xdr:cNvPr id="99" name="直線コネクタ 98"/>
        <xdr:cNvCxnSpPr/>
      </xdr:nvCxnSpPr>
      <xdr:spPr>
        <a:xfrm>
          <a:off x="10388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146974</xdr:rowOff>
    </xdr:from>
    <xdr:ext cx="469744" cy="259045"/>
    <xdr:sp macro="" textlink="">
      <xdr:nvSpPr>
        <xdr:cNvPr id="100" name="【図書館】&#10;一人当たり面積最大値テキスト"/>
        <xdr:cNvSpPr txBox="1"/>
      </xdr:nvSpPr>
      <xdr:spPr>
        <a:xfrm>
          <a:off x="10566400" y="649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15</xdr:col>
      <xdr:colOff>92075</xdr:colOff>
      <xdr:row>39</xdr:row>
      <xdr:rowOff>28847</xdr:rowOff>
    </xdr:from>
    <xdr:to>
      <xdr:col>15</xdr:col>
      <xdr:colOff>269875</xdr:colOff>
      <xdr:row>39</xdr:row>
      <xdr:rowOff>28847</xdr:rowOff>
    </xdr:to>
    <xdr:cxnSp macro="">
      <xdr:nvCxnSpPr>
        <xdr:cNvPr id="101" name="直線コネクタ 100"/>
        <xdr:cNvCxnSpPr/>
      </xdr:nvCxnSpPr>
      <xdr:spPr>
        <a:xfrm>
          <a:off x="10388600" y="671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39750</xdr:rowOff>
    </xdr:from>
    <xdr:ext cx="469744" cy="259045"/>
    <xdr:sp macro="" textlink="">
      <xdr:nvSpPr>
        <xdr:cNvPr id="102" name="【図書館】&#10;一人当たり面積平均値テキスト"/>
        <xdr:cNvSpPr txBox="1"/>
      </xdr:nvSpPr>
      <xdr:spPr>
        <a:xfrm>
          <a:off x="10566400" y="689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61323</xdr:rowOff>
    </xdr:from>
    <xdr:to>
      <xdr:col>15</xdr:col>
      <xdr:colOff>231775</xdr:colOff>
      <xdr:row>40</xdr:row>
      <xdr:rowOff>162923</xdr:rowOff>
    </xdr:to>
    <xdr:sp macro="" textlink="">
      <xdr:nvSpPr>
        <xdr:cNvPr id="103" name="フローチャート : 判断 102"/>
        <xdr:cNvSpPr/>
      </xdr:nvSpPr>
      <xdr:spPr>
        <a:xfrm>
          <a:off x="10426700" y="69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116840</xdr:rowOff>
    </xdr:from>
    <xdr:to>
      <xdr:col>14</xdr:col>
      <xdr:colOff>79375</xdr:colOff>
      <xdr:row>39</xdr:row>
      <xdr:rowOff>46990</xdr:rowOff>
    </xdr:to>
    <xdr:sp macro="" textlink="">
      <xdr:nvSpPr>
        <xdr:cNvPr id="104" name="フローチャート : 判断 103"/>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38117</xdr:rowOff>
    </xdr:from>
    <xdr:ext cx="469744" cy="259045"/>
    <xdr:sp macro="" textlink="">
      <xdr:nvSpPr>
        <xdr:cNvPr id="105" name="n_1ave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84183</xdr:rowOff>
    </xdr:from>
    <xdr:to>
      <xdr:col>14</xdr:col>
      <xdr:colOff>79375</xdr:colOff>
      <xdr:row>33</xdr:row>
      <xdr:rowOff>14333</xdr:rowOff>
    </xdr:to>
    <xdr:sp macro="" textlink="">
      <xdr:nvSpPr>
        <xdr:cNvPr id="111" name="円/楕円 110"/>
        <xdr:cNvSpPr/>
      </xdr:nvSpPr>
      <xdr:spPr>
        <a:xfrm>
          <a:off x="9588500" y="55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30860</xdr:rowOff>
    </xdr:from>
    <xdr:ext cx="469744" cy="259045"/>
    <xdr:sp macro="" textlink="">
      <xdr:nvSpPr>
        <xdr:cNvPr id="112" name="n_1mainValue【図書館】&#10;一人当たり面積"/>
        <xdr:cNvSpPr txBox="1"/>
      </xdr:nvSpPr>
      <xdr:spPr>
        <a:xfrm>
          <a:off x="9391727" y="534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8" name="正方形/長方形 12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9" name="テキスト ボックス 1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9" name="テキスト ボックス 1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1" name="テキスト ボックス 1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83</xdr:row>
      <xdr:rowOff>19050</xdr:rowOff>
    </xdr:to>
    <xdr:cxnSp macro="">
      <xdr:nvCxnSpPr>
        <xdr:cNvPr id="153" name="直線コネクタ 152"/>
        <xdr:cNvCxnSpPr/>
      </xdr:nvCxnSpPr>
      <xdr:spPr>
        <a:xfrm flipV="1">
          <a:off x="4634865" y="1328547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54" name="【福祉施設】&#10;有形固定資産減価償却率最小値テキスト"/>
        <xdr:cNvSpPr txBox="1"/>
      </xdr:nvSpPr>
      <xdr:spPr>
        <a:xfrm>
          <a:off x="47244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83</xdr:row>
      <xdr:rowOff>19050</xdr:rowOff>
    </xdr:from>
    <xdr:to>
      <xdr:col>6</xdr:col>
      <xdr:colOff>600075</xdr:colOff>
      <xdr:row>83</xdr:row>
      <xdr:rowOff>19050</xdr:rowOff>
    </xdr:to>
    <xdr:cxnSp macro="">
      <xdr:nvCxnSpPr>
        <xdr:cNvPr id="155" name="直線コネクタ 154"/>
        <xdr:cNvCxnSpPr/>
      </xdr:nvCxnSpPr>
      <xdr:spPr>
        <a:xfrm>
          <a:off x="4546600" y="14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156"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157" name="直線コネクタ 156"/>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38116</xdr:rowOff>
    </xdr:from>
    <xdr:ext cx="405111" cy="259045"/>
    <xdr:sp macro="" textlink="">
      <xdr:nvSpPr>
        <xdr:cNvPr id="158" name="【福祉施設】&#10;有形固定資産減価償却率平均値テキスト"/>
        <xdr:cNvSpPr txBox="1"/>
      </xdr:nvSpPr>
      <xdr:spPr>
        <a:xfrm>
          <a:off x="47244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59689</xdr:rowOff>
    </xdr:from>
    <xdr:to>
      <xdr:col>6</xdr:col>
      <xdr:colOff>561975</xdr:colOff>
      <xdr:row>81</xdr:row>
      <xdr:rowOff>161289</xdr:rowOff>
    </xdr:to>
    <xdr:sp macro="" textlink="">
      <xdr:nvSpPr>
        <xdr:cNvPr id="159" name="フローチャート : 判断 15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29211</xdr:rowOff>
    </xdr:from>
    <xdr:to>
      <xdr:col>5</xdr:col>
      <xdr:colOff>409575</xdr:colOff>
      <xdr:row>80</xdr:row>
      <xdr:rowOff>130811</xdr:rowOff>
    </xdr:to>
    <xdr:sp macro="" textlink="">
      <xdr:nvSpPr>
        <xdr:cNvPr id="160" name="フローチャート : 判断 159"/>
        <xdr:cNvSpPr/>
      </xdr:nvSpPr>
      <xdr:spPr>
        <a:xfrm>
          <a:off x="3746500" y="137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147338</xdr:rowOff>
    </xdr:from>
    <xdr:ext cx="405111" cy="259045"/>
    <xdr:sp macro="" textlink="">
      <xdr:nvSpPr>
        <xdr:cNvPr id="161" name="n_1aveValue【福祉施設】&#10;有形固定資産減価償却率"/>
        <xdr:cNvSpPr txBox="1"/>
      </xdr:nvSpPr>
      <xdr:spPr>
        <a:xfrm>
          <a:off x="3582043"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29211</xdr:rowOff>
    </xdr:from>
    <xdr:to>
      <xdr:col>5</xdr:col>
      <xdr:colOff>409575</xdr:colOff>
      <xdr:row>85</xdr:row>
      <xdr:rowOff>130811</xdr:rowOff>
    </xdr:to>
    <xdr:sp macro="" textlink="">
      <xdr:nvSpPr>
        <xdr:cNvPr id="167" name="円/楕円 166"/>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121938</xdr:rowOff>
    </xdr:from>
    <xdr:ext cx="405111" cy="259045"/>
    <xdr:sp macro="" textlink="">
      <xdr:nvSpPr>
        <xdr:cNvPr id="168" name="n_1mainValue【福祉施設】&#10;有形固定資産減価償却率"/>
        <xdr:cNvSpPr txBox="1"/>
      </xdr:nvSpPr>
      <xdr:spPr>
        <a:xfrm>
          <a:off x="3582043"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4" name="直線コネクタ 193"/>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5"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6" name="直線コネクタ 195"/>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7"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8" name="直線コネクタ 197"/>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9"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200" name="フローチャート : 判断 199"/>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201" name="フローチャート : 判断 200"/>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202"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75474</xdr:rowOff>
    </xdr:from>
    <xdr:to>
      <xdr:col>14</xdr:col>
      <xdr:colOff>79375</xdr:colOff>
      <xdr:row>85</xdr:row>
      <xdr:rowOff>5624</xdr:rowOff>
    </xdr:to>
    <xdr:sp macro="" textlink="">
      <xdr:nvSpPr>
        <xdr:cNvPr id="208" name="円/楕円 207"/>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168201</xdr:rowOff>
    </xdr:from>
    <xdr:ext cx="469744" cy="259045"/>
    <xdr:sp macro="" textlink="">
      <xdr:nvSpPr>
        <xdr:cNvPr id="209" name="n_1main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0" name="直線コネクタ 2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21" name="テキスト ボックス 2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2" name="直線コネクタ 2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3" name="テキスト ボックス 2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4" name="直線コネクタ 2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5" name="テキスト ボックス 2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6" name="直線コネクタ 2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7" name="テキスト ボックス 2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8" name="直線コネクタ 2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9" name="テキスト ボックス 2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3" name="直線コネクタ 232"/>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4"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5" name="直線コネクタ 234"/>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6"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7" name="直線コネクタ 236"/>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8"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9" name="フローチャート : 判断 238"/>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40" name="フローチャート : 判断 239"/>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41" name="n_1aveValue【市民会館】&#10;有形固定資産減価償却率"/>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158750</xdr:rowOff>
    </xdr:from>
    <xdr:to>
      <xdr:col>5</xdr:col>
      <xdr:colOff>409575</xdr:colOff>
      <xdr:row>104</xdr:row>
      <xdr:rowOff>88900</xdr:rowOff>
    </xdr:to>
    <xdr:sp macro="" textlink="">
      <xdr:nvSpPr>
        <xdr:cNvPr id="247" name="円/楕円 246"/>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80027</xdr:rowOff>
    </xdr:from>
    <xdr:ext cx="405111" cy="259045"/>
    <xdr:sp macro="" textlink="">
      <xdr:nvSpPr>
        <xdr:cNvPr id="248" name="n_1mainValue【市民会館】&#10;有形固定資産減価償却率"/>
        <xdr:cNvSpPr txBox="1"/>
      </xdr:nvSpPr>
      <xdr:spPr>
        <a:xfrm>
          <a:off x="3582043"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9" name="テキスト ボックス 25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60" name="直線コネクタ 25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1" name="テキスト ボックス 26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2" name="直線コネクタ 26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3" name="テキスト ボックス 26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4" name="直線コネクタ 26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5" name="テキスト ボックス 26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6" name="直線コネクタ 26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7" name="テキスト ボックス 26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8" name="直線コネクタ 2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9" name="テキスト ボックス 2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71" name="直線コネクタ 270"/>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72"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73" name="直線コネクタ 272"/>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74"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75" name="直線コネクタ 274"/>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76"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77" name="フローチャート : 判断 276"/>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78" name="フローチャート : 判断 277"/>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52088</xdr:rowOff>
    </xdr:from>
    <xdr:ext cx="469744" cy="259045"/>
    <xdr:sp macro="" textlink="">
      <xdr:nvSpPr>
        <xdr:cNvPr id="279"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0" name="テキスト ボックス 2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1" name="テキスト ボックス 2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2" name="テキスト ボックス 2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3" name="テキスト ボックス 2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4" name="テキスト ボックス 2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73406</xdr:rowOff>
    </xdr:from>
    <xdr:to>
      <xdr:col>14</xdr:col>
      <xdr:colOff>79375</xdr:colOff>
      <xdr:row>104</xdr:row>
      <xdr:rowOff>3556</xdr:rowOff>
    </xdr:to>
    <xdr:sp macro="" textlink="">
      <xdr:nvSpPr>
        <xdr:cNvPr id="285" name="円/楕円 284"/>
        <xdr:cNvSpPr/>
      </xdr:nvSpPr>
      <xdr:spPr>
        <a:xfrm>
          <a:off x="9588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166133</xdr:rowOff>
    </xdr:from>
    <xdr:ext cx="469744" cy="259045"/>
    <xdr:sp macro="" textlink="">
      <xdr:nvSpPr>
        <xdr:cNvPr id="286" name="n_1mainValue【市民会館】&#10;一人当たり面積"/>
        <xdr:cNvSpPr txBox="1"/>
      </xdr:nvSpPr>
      <xdr:spPr>
        <a:xfrm>
          <a:off x="93917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2" name="正方形/長方形 3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3" name="正方形/長方形 3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4" name="正方形/長方形 3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5" name="正方形/長方形 3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6" name="正方形/長方形 3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7" name="正方形/長方形 3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8" name="正方形/長方形 3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7" name="テキスト ボックス 3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8" name="直線コネクタ 3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9" name="テキスト ボックス 3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30" name="直線コネクタ 3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1" name="テキスト ボックス 3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2" name="直線コネクタ 3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3" name="テキスト ボックス 3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4" name="直線コネクタ 3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5" name="テキスト ボックス 3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6" name="直線コネクタ 3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7" name="テキスト ボックス 3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41" name="直線コネクタ 340"/>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342"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343" name="直線コネクタ 342"/>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344"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345" name="直線コネクタ 344"/>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346"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347" name="フローチャート : 判断 346"/>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348" name="フローチャート : 判断 347"/>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349" name="n_1aveValue【消防施設】&#10;有形固定資産減価償却率"/>
        <xdr:cNvSpPr txBox="1"/>
      </xdr:nvSpPr>
      <xdr:spPr>
        <a:xfrm>
          <a:off x="15266043"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58165</xdr:rowOff>
    </xdr:from>
    <xdr:to>
      <xdr:col>22</xdr:col>
      <xdr:colOff>415925</xdr:colOff>
      <xdr:row>80</xdr:row>
      <xdr:rowOff>159765</xdr:rowOff>
    </xdr:to>
    <xdr:sp macro="" textlink="">
      <xdr:nvSpPr>
        <xdr:cNvPr id="355" name="円/楕円 354"/>
        <xdr:cNvSpPr/>
      </xdr:nvSpPr>
      <xdr:spPr>
        <a:xfrm>
          <a:off x="15430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4842</xdr:rowOff>
    </xdr:from>
    <xdr:ext cx="405111" cy="259045"/>
    <xdr:sp macro="" textlink="">
      <xdr:nvSpPr>
        <xdr:cNvPr id="356" name="n_1mainValue【消防施設】&#10;有形固定資産減価償却率"/>
        <xdr:cNvSpPr txBox="1"/>
      </xdr:nvSpPr>
      <xdr:spPr>
        <a:xfrm>
          <a:off x="15266043"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7" name="直線コネクタ 3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8" name="テキスト ボックス 3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9" name="直線コネクタ 3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0" name="テキスト ボックス 3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1" name="直線コネクタ 3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2" name="テキスト ボックス 3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3" name="直線コネクタ 3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4" name="テキスト ボックス 3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5" name="直線コネクタ 3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6" name="テキスト ボックス 3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7" name="直線コネクタ 3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8" name="テキスト ボックス 3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82" name="直線コネクタ 381"/>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83"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84" name="直線コネクタ 383"/>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85"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86" name="直線コネクタ 385"/>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87"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88" name="フローチャート : 判断 38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89" name="フローチャート : 判断 388"/>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390"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396" name="円/楕円 395"/>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153506</xdr:rowOff>
    </xdr:from>
    <xdr:ext cx="469744" cy="259045"/>
    <xdr:sp macro="" textlink="">
      <xdr:nvSpPr>
        <xdr:cNvPr id="397" name="n_1mainValue【消防施設】&#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8" name="直線コネクタ 4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9" name="テキスト ボックス 4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0" name="直線コネクタ 4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1" name="テキスト ボックス 4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2" name="直線コネクタ 4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3" name="テキスト ボックス 4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4" name="直線コネクタ 4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5" name="テキスト ボックス 4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6" name="直線コネクタ 4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7" name="テキスト ボックス 4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8" name="直線コネクタ 4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9" name="テキスト ボックス 4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23" name="直線コネクタ 422"/>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24"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25" name="直線コネクタ 424"/>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26"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27" name="直線コネクタ 426"/>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8"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9" name="フローチャート : 判断 428"/>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30" name="フローチャート : 判断 429"/>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431"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105411</xdr:rowOff>
    </xdr:from>
    <xdr:to>
      <xdr:col>22</xdr:col>
      <xdr:colOff>415925</xdr:colOff>
      <xdr:row>104</xdr:row>
      <xdr:rowOff>35561</xdr:rowOff>
    </xdr:to>
    <xdr:sp macro="" textlink="">
      <xdr:nvSpPr>
        <xdr:cNvPr id="437" name="円/楕円 436"/>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26688</xdr:rowOff>
    </xdr:from>
    <xdr:ext cx="405111" cy="259045"/>
    <xdr:sp macro="" textlink="">
      <xdr:nvSpPr>
        <xdr:cNvPr id="438" name="n_1mainValue【庁舎】&#10;有形固定資産減価償却率"/>
        <xdr:cNvSpPr txBox="1"/>
      </xdr:nvSpPr>
      <xdr:spPr>
        <a:xfrm>
          <a:off x="15266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50" name="直線コネクタ 4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1" name="テキスト ボックス 4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2" name="直線コネクタ 4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3" name="テキスト ボックス 4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4" name="直線コネクタ 4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5" name="テキスト ボックス 4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6" name="直線コネクタ 4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7" name="テキスト ボックス 4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8" name="直線コネクタ 4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9" name="テキスト ボックス 4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63" name="直線コネクタ 462"/>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64"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65" name="直線コネクタ 464"/>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66"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67" name="直線コネクタ 466"/>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68"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69" name="フローチャート : 判断 468"/>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70" name="フローチャート : 判断 469"/>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471"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163830</xdr:rowOff>
    </xdr:from>
    <xdr:to>
      <xdr:col>31</xdr:col>
      <xdr:colOff>85725</xdr:colOff>
      <xdr:row>105</xdr:row>
      <xdr:rowOff>93980</xdr:rowOff>
    </xdr:to>
    <xdr:sp macro="" textlink="">
      <xdr:nvSpPr>
        <xdr:cNvPr id="477" name="円/楕円 476"/>
        <xdr:cNvSpPr/>
      </xdr:nvSpPr>
      <xdr:spPr>
        <a:xfrm>
          <a:off x="2127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85107</xdr:rowOff>
    </xdr:from>
    <xdr:ext cx="469744" cy="259045"/>
    <xdr:sp macro="" textlink="">
      <xdr:nvSpPr>
        <xdr:cNvPr id="478" name="n_1mainValue【庁舎】&#10;一人当たり面積"/>
        <xdr:cNvSpPr txBox="1"/>
      </xdr:nvSpPr>
      <xdr:spPr>
        <a:xfrm>
          <a:off x="21075727" y="180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及び市民会館は建設後２０～２５年が経過し、これまでも電機設備や給排水設備、防水機能の改修を実施してきた。本村では、今後既存の上記施設以外に新たなハコモノを建設する予定がないため、一層の有効活用を図るべく、施設機能の向上や長寿命化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近年の宅地開発に伴う人口増加により、類似団体を上回る収入があるため、類似団体平均を上回る。</a:t>
          </a:r>
          <a:endParaRPr kumimoji="1" lang="en-US" altLang="ja-JP" sz="1300" baseline="0">
            <a:latin typeface="ＭＳ Ｐゴシック"/>
          </a:endParaRPr>
        </a:p>
        <a:p>
          <a:r>
            <a:rPr kumimoji="1" lang="ja-JP" altLang="en-US" sz="1300" baseline="0">
              <a:latin typeface="ＭＳ Ｐゴシック"/>
            </a:rPr>
            <a:t>　しかしながら、今後は大きな人口増が予測されないため、税等の徴収強化等により歳入確保に努める。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151554</xdr:rowOff>
    </xdr:to>
    <xdr:cxnSp macro="">
      <xdr:nvCxnSpPr>
        <xdr:cNvPr id="67" name="直線コネクタ 66"/>
        <xdr:cNvCxnSpPr/>
      </xdr:nvCxnSpPr>
      <xdr:spPr>
        <a:xfrm flipV="1">
          <a:off x="4114800" y="75158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151554</xdr:rowOff>
    </xdr:from>
    <xdr:to>
      <xdr:col>6</xdr:col>
      <xdr:colOff>0</xdr:colOff>
      <xdr:row>43</xdr:row>
      <xdr:rowOff>151554</xdr:rowOff>
    </xdr:to>
    <xdr:cxnSp macro="">
      <xdr:nvCxnSpPr>
        <xdr:cNvPr id="70" name="直線コネクタ 69"/>
        <xdr:cNvCxnSpPr/>
      </xdr:nvCxnSpPr>
      <xdr:spPr>
        <a:xfrm>
          <a:off x="3225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151554</xdr:rowOff>
    </xdr:to>
    <xdr:cxnSp macro="">
      <xdr:nvCxnSpPr>
        <xdr:cNvPr id="73" name="直線コネクタ 72"/>
        <xdr:cNvCxnSpPr/>
      </xdr:nvCxnSpPr>
      <xdr:spPr>
        <a:xfrm>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143510</xdr:rowOff>
    </xdr:to>
    <xdr:cxnSp macro="">
      <xdr:nvCxnSpPr>
        <xdr:cNvPr id="76" name="直線コネクタ 75"/>
        <xdr:cNvCxnSpPr/>
      </xdr:nvCxnSpPr>
      <xdr:spPr>
        <a:xfrm>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6" name="円/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7" name="財政力該当値テキスト"/>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100754</xdr:rowOff>
    </xdr:from>
    <xdr:to>
      <xdr:col>6</xdr:col>
      <xdr:colOff>50800</xdr:colOff>
      <xdr:row>44</xdr:row>
      <xdr:rowOff>30904</xdr:rowOff>
    </xdr:to>
    <xdr:sp macro="" textlink="">
      <xdr:nvSpPr>
        <xdr:cNvPr id="88" name="円/楕円 87"/>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41081</xdr:rowOff>
    </xdr:from>
    <xdr:ext cx="736600" cy="259045"/>
    <xdr:sp macro="" textlink="">
      <xdr:nvSpPr>
        <xdr:cNvPr id="89" name="テキスト ボックス 88"/>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100754</xdr:rowOff>
    </xdr:from>
    <xdr:to>
      <xdr:col>4</xdr:col>
      <xdr:colOff>533400</xdr:colOff>
      <xdr:row>44</xdr:row>
      <xdr:rowOff>30904</xdr:rowOff>
    </xdr:to>
    <xdr:sp macro="" textlink="">
      <xdr:nvSpPr>
        <xdr:cNvPr id="90" name="円/楕円 89"/>
        <xdr:cNvSpPr/>
      </xdr:nvSpPr>
      <xdr:spPr>
        <a:xfrm>
          <a:off x="3175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41081</xdr:rowOff>
    </xdr:from>
    <xdr:ext cx="762000" cy="259045"/>
    <xdr:sp macro="" textlink="">
      <xdr:nvSpPr>
        <xdr:cNvPr id="91" name="テキスト ボックス 90"/>
        <xdr:cNvSpPr txBox="1"/>
      </xdr:nvSpPr>
      <xdr:spPr>
        <a:xfrm>
          <a:off x="2844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2" name="円/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3" name="テキスト ボックス 92"/>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95" name="テキスト ボックス 94"/>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7.3%</a:t>
          </a:r>
          <a:r>
            <a:rPr kumimoji="1" lang="ja-JP" altLang="en-US" sz="1300">
              <a:latin typeface="ＭＳ Ｐゴシック"/>
            </a:rPr>
            <a:t>悪化した。要因は都市公園整備等に係る起債の償還開始に伴う公債費の増のほか、各公共施設の維持管理、子育て支援関連事業への経常経費が増加したことに伴うものである。</a:t>
          </a:r>
          <a:endParaRPr kumimoji="1" lang="en-US" altLang="ja-JP" sz="1300">
            <a:latin typeface="ＭＳ Ｐゴシック"/>
          </a:endParaRPr>
        </a:p>
        <a:p>
          <a:r>
            <a:rPr kumimoji="1" lang="ja-JP" altLang="en-US" sz="1300">
              <a:latin typeface="ＭＳ Ｐゴシック"/>
            </a:rPr>
            <a:t>今後、財政構造を見直し、比率の改善に努める必要がある。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65913</xdr:rowOff>
    </xdr:from>
    <xdr:to>
      <xdr:col>7</xdr:col>
      <xdr:colOff>152400</xdr:colOff>
      <xdr:row>65</xdr:row>
      <xdr:rowOff>70612</xdr:rowOff>
    </xdr:to>
    <xdr:cxnSp macro="">
      <xdr:nvCxnSpPr>
        <xdr:cNvPr id="128" name="直線コネクタ 127"/>
        <xdr:cNvCxnSpPr/>
      </xdr:nvCxnSpPr>
      <xdr:spPr>
        <a:xfrm>
          <a:off x="4114800" y="11038713"/>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65913</xdr:rowOff>
    </xdr:to>
    <xdr:cxnSp macro="">
      <xdr:nvCxnSpPr>
        <xdr:cNvPr id="131" name="直線コネクタ 130"/>
        <xdr:cNvCxnSpPr/>
      </xdr:nvCxnSpPr>
      <xdr:spPr>
        <a:xfrm>
          <a:off x="3225800" y="1093978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157734</xdr:rowOff>
    </xdr:to>
    <xdr:cxnSp macro="">
      <xdr:nvCxnSpPr>
        <xdr:cNvPr id="134" name="直線コネクタ 133"/>
        <xdr:cNvCxnSpPr/>
      </xdr:nvCxnSpPr>
      <xdr:spPr>
        <a:xfrm flipV="1">
          <a:off x="2336800" y="1093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63</xdr:row>
      <xdr:rowOff>157734</xdr:rowOff>
    </xdr:to>
    <xdr:cxnSp macro="">
      <xdr:nvCxnSpPr>
        <xdr:cNvPr id="137" name="直線コネクタ 136"/>
        <xdr:cNvCxnSpPr/>
      </xdr:nvCxnSpPr>
      <xdr:spPr>
        <a:xfrm>
          <a:off x="1447800" y="1093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7" name="円/楕円 146"/>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48"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15113</xdr:rowOff>
    </xdr:from>
    <xdr:to>
      <xdr:col>6</xdr:col>
      <xdr:colOff>50800</xdr:colOff>
      <xdr:row>64</xdr:row>
      <xdr:rowOff>116713</xdr:rowOff>
    </xdr:to>
    <xdr:sp macro="" textlink="">
      <xdr:nvSpPr>
        <xdr:cNvPr id="149" name="円/楕円 148"/>
        <xdr:cNvSpPr/>
      </xdr:nvSpPr>
      <xdr:spPr>
        <a:xfrm>
          <a:off x="4064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101490</xdr:rowOff>
    </xdr:from>
    <xdr:ext cx="736600" cy="259045"/>
    <xdr:sp macro="" textlink="">
      <xdr:nvSpPr>
        <xdr:cNvPr id="150" name="テキスト ボックス 149"/>
        <xdr:cNvSpPr txBox="1"/>
      </xdr:nvSpPr>
      <xdr:spPr>
        <a:xfrm>
          <a:off x="3733800" y="1107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1" name="円/楕円 150"/>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2" name="テキスト ボックス 151"/>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3" name="円/楕円 152"/>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47261</xdr:rowOff>
    </xdr:from>
    <xdr:ext cx="762000" cy="259045"/>
    <xdr:sp macro="" textlink="">
      <xdr:nvSpPr>
        <xdr:cNvPr id="154" name="テキスト ボックス 153"/>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5" name="円/楕円 154"/>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56" name="テキスト ボックス 15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消防、廃棄物処理、下水道、介護保険</a:t>
          </a:r>
          <a:r>
            <a:rPr kumimoji="1" lang="ja-JP" altLang="en-US" sz="1300">
              <a:solidFill>
                <a:schemeClr val="dk1"/>
              </a:solidFill>
              <a:effectLst/>
              <a:latin typeface="+mn-lt"/>
              <a:ea typeface="+mn-ea"/>
              <a:cs typeface="+mn-cs"/>
            </a:rPr>
            <a:t>に係る事業を一部事務組合で実施しているほか、</a:t>
          </a:r>
          <a:r>
            <a:rPr kumimoji="1" lang="ja-JP" altLang="en-US" sz="1300">
              <a:latin typeface="ＭＳ Ｐゴシック"/>
            </a:rPr>
            <a:t>平野部に位置し面積も極めて小さいため、職員数が少ない。</a:t>
          </a:r>
          <a:endParaRPr kumimoji="1" lang="en-US" altLang="ja-JP" sz="1300">
            <a:latin typeface="ＭＳ Ｐゴシック"/>
          </a:endParaRPr>
        </a:p>
        <a:p>
          <a:r>
            <a:rPr kumimoji="1" lang="ja-JP" altLang="en-US" sz="1300">
              <a:latin typeface="ＭＳ Ｐゴシック"/>
            </a:rPr>
            <a:t>しかしながら、今後も事業等の見直しを図り、経費の節減に努める必要がある。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106925</xdr:rowOff>
    </xdr:from>
    <xdr:to>
      <xdr:col>7</xdr:col>
      <xdr:colOff>152400</xdr:colOff>
      <xdr:row>81</xdr:row>
      <xdr:rowOff>107407</xdr:rowOff>
    </xdr:to>
    <xdr:cxnSp macro="">
      <xdr:nvCxnSpPr>
        <xdr:cNvPr id="188" name="直線コネクタ 187"/>
        <xdr:cNvCxnSpPr/>
      </xdr:nvCxnSpPr>
      <xdr:spPr>
        <a:xfrm flipV="1">
          <a:off x="4114800" y="13994375"/>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99292</xdr:rowOff>
    </xdr:from>
    <xdr:to>
      <xdr:col>6</xdr:col>
      <xdr:colOff>0</xdr:colOff>
      <xdr:row>81</xdr:row>
      <xdr:rowOff>107407</xdr:rowOff>
    </xdr:to>
    <xdr:cxnSp macro="">
      <xdr:nvCxnSpPr>
        <xdr:cNvPr id="191" name="直線コネクタ 190"/>
        <xdr:cNvCxnSpPr/>
      </xdr:nvCxnSpPr>
      <xdr:spPr>
        <a:xfrm>
          <a:off x="3225800" y="13986742"/>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93140</xdr:rowOff>
    </xdr:from>
    <xdr:to>
      <xdr:col>4</xdr:col>
      <xdr:colOff>482600</xdr:colOff>
      <xdr:row>81</xdr:row>
      <xdr:rowOff>99292</xdr:rowOff>
    </xdr:to>
    <xdr:cxnSp macro="">
      <xdr:nvCxnSpPr>
        <xdr:cNvPr id="194" name="直線コネクタ 193"/>
        <xdr:cNvCxnSpPr/>
      </xdr:nvCxnSpPr>
      <xdr:spPr>
        <a:xfrm>
          <a:off x="2336800" y="13980590"/>
          <a:ext cx="889000" cy="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89460</xdr:rowOff>
    </xdr:from>
    <xdr:to>
      <xdr:col>3</xdr:col>
      <xdr:colOff>279400</xdr:colOff>
      <xdr:row>81</xdr:row>
      <xdr:rowOff>93140</xdr:rowOff>
    </xdr:to>
    <xdr:cxnSp macro="">
      <xdr:nvCxnSpPr>
        <xdr:cNvPr id="197" name="直線コネクタ 196"/>
        <xdr:cNvCxnSpPr/>
      </xdr:nvCxnSpPr>
      <xdr:spPr>
        <a:xfrm>
          <a:off x="1447800" y="13976910"/>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56125</xdr:rowOff>
    </xdr:from>
    <xdr:to>
      <xdr:col>7</xdr:col>
      <xdr:colOff>203200</xdr:colOff>
      <xdr:row>81</xdr:row>
      <xdr:rowOff>157725</xdr:rowOff>
    </xdr:to>
    <xdr:sp macro="" textlink="">
      <xdr:nvSpPr>
        <xdr:cNvPr id="207" name="円/楕円 206"/>
        <xdr:cNvSpPr/>
      </xdr:nvSpPr>
      <xdr:spPr>
        <a:xfrm>
          <a:off x="4902200" y="139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148852</xdr:rowOff>
    </xdr:from>
    <xdr:ext cx="762000" cy="259045"/>
    <xdr:sp macro="" textlink="">
      <xdr:nvSpPr>
        <xdr:cNvPr id="208" name="人件費・物件費等の状況該当値テキスト"/>
        <xdr:cNvSpPr txBox="1"/>
      </xdr:nvSpPr>
      <xdr:spPr>
        <a:xfrm>
          <a:off x="5041900" y="138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56607</xdr:rowOff>
    </xdr:from>
    <xdr:to>
      <xdr:col>6</xdr:col>
      <xdr:colOff>50800</xdr:colOff>
      <xdr:row>81</xdr:row>
      <xdr:rowOff>158207</xdr:rowOff>
    </xdr:to>
    <xdr:sp macro="" textlink="">
      <xdr:nvSpPr>
        <xdr:cNvPr id="209" name="円/楕円 208"/>
        <xdr:cNvSpPr/>
      </xdr:nvSpPr>
      <xdr:spPr>
        <a:xfrm>
          <a:off x="4064000" y="139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168384</xdr:rowOff>
    </xdr:from>
    <xdr:ext cx="736600" cy="259045"/>
    <xdr:sp macro="" textlink="">
      <xdr:nvSpPr>
        <xdr:cNvPr id="210" name="テキスト ボックス 209"/>
        <xdr:cNvSpPr txBox="1"/>
      </xdr:nvSpPr>
      <xdr:spPr>
        <a:xfrm>
          <a:off x="3733800" y="137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48492</xdr:rowOff>
    </xdr:from>
    <xdr:to>
      <xdr:col>4</xdr:col>
      <xdr:colOff>533400</xdr:colOff>
      <xdr:row>81</xdr:row>
      <xdr:rowOff>150092</xdr:rowOff>
    </xdr:to>
    <xdr:sp macro="" textlink="">
      <xdr:nvSpPr>
        <xdr:cNvPr id="211" name="円/楕円 210"/>
        <xdr:cNvSpPr/>
      </xdr:nvSpPr>
      <xdr:spPr>
        <a:xfrm>
          <a:off x="3175000" y="139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160269</xdr:rowOff>
    </xdr:from>
    <xdr:ext cx="762000" cy="259045"/>
    <xdr:sp macro="" textlink="">
      <xdr:nvSpPr>
        <xdr:cNvPr id="212" name="テキスト ボックス 211"/>
        <xdr:cNvSpPr txBox="1"/>
      </xdr:nvSpPr>
      <xdr:spPr>
        <a:xfrm>
          <a:off x="2844800" y="137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218,900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42340</xdr:rowOff>
    </xdr:from>
    <xdr:to>
      <xdr:col>3</xdr:col>
      <xdr:colOff>330200</xdr:colOff>
      <xdr:row>81</xdr:row>
      <xdr:rowOff>143940</xdr:rowOff>
    </xdr:to>
    <xdr:sp macro="" textlink="">
      <xdr:nvSpPr>
        <xdr:cNvPr id="213" name="円/楕円 212"/>
        <xdr:cNvSpPr/>
      </xdr:nvSpPr>
      <xdr:spPr>
        <a:xfrm>
          <a:off x="2286000" y="139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154117</xdr:rowOff>
    </xdr:from>
    <xdr:ext cx="762000" cy="259045"/>
    <xdr:sp macro="" textlink="">
      <xdr:nvSpPr>
        <xdr:cNvPr id="214" name="テキスト ボックス 213"/>
        <xdr:cNvSpPr txBox="1"/>
      </xdr:nvSpPr>
      <xdr:spPr>
        <a:xfrm>
          <a:off x="1955800" y="1369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38660</xdr:rowOff>
    </xdr:from>
    <xdr:to>
      <xdr:col>2</xdr:col>
      <xdr:colOff>127000</xdr:colOff>
      <xdr:row>81</xdr:row>
      <xdr:rowOff>140260</xdr:rowOff>
    </xdr:to>
    <xdr:sp macro="" textlink="">
      <xdr:nvSpPr>
        <xdr:cNvPr id="215" name="円/楕円 214"/>
        <xdr:cNvSpPr/>
      </xdr:nvSpPr>
      <xdr:spPr>
        <a:xfrm>
          <a:off x="1397000" y="139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150437</xdr:rowOff>
    </xdr:from>
    <xdr:ext cx="762000" cy="259045"/>
    <xdr:sp macro="" textlink="">
      <xdr:nvSpPr>
        <xdr:cNvPr id="216" name="テキスト ボックス 215"/>
        <xdr:cNvSpPr txBox="1"/>
      </xdr:nvSpPr>
      <xdr:spPr>
        <a:xfrm>
          <a:off x="1066800" y="1369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今後とも人件費の抑制と各種手当の見直しを図り一層の適正化に努める。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67945</xdr:rowOff>
    </xdr:from>
    <xdr:to>
      <xdr:col>24</xdr:col>
      <xdr:colOff>558800</xdr:colOff>
      <xdr:row>85</xdr:row>
      <xdr:rowOff>122238</xdr:rowOff>
    </xdr:to>
    <xdr:cxnSp macro="">
      <xdr:nvCxnSpPr>
        <xdr:cNvPr id="246" name="直線コネクタ 245"/>
        <xdr:cNvCxnSpPr/>
      </xdr:nvCxnSpPr>
      <xdr:spPr>
        <a:xfrm flipV="1">
          <a:off x="16179800" y="1464119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100648</xdr:rowOff>
    </xdr:from>
    <xdr:to>
      <xdr:col>23</xdr:col>
      <xdr:colOff>406400</xdr:colOff>
      <xdr:row>85</xdr:row>
      <xdr:rowOff>122238</xdr:rowOff>
    </xdr:to>
    <xdr:cxnSp macro="">
      <xdr:nvCxnSpPr>
        <xdr:cNvPr id="249" name="直線コネクタ 248"/>
        <xdr:cNvCxnSpPr/>
      </xdr:nvCxnSpPr>
      <xdr:spPr>
        <a:xfrm>
          <a:off x="15290800" y="145024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100648</xdr:rowOff>
    </xdr:from>
    <xdr:to>
      <xdr:col>22</xdr:col>
      <xdr:colOff>203200</xdr:colOff>
      <xdr:row>85</xdr:row>
      <xdr:rowOff>104139</xdr:rowOff>
    </xdr:to>
    <xdr:cxnSp macro="">
      <xdr:nvCxnSpPr>
        <xdr:cNvPr id="252" name="直線コネクタ 251"/>
        <xdr:cNvCxnSpPr/>
      </xdr:nvCxnSpPr>
      <xdr:spPr>
        <a:xfrm flipV="1">
          <a:off x="14401800" y="14502448"/>
          <a:ext cx="889000" cy="17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18098</xdr:rowOff>
    </xdr:to>
    <xdr:cxnSp macro="">
      <xdr:nvCxnSpPr>
        <xdr:cNvPr id="255" name="直線コネクタ 254"/>
        <xdr:cNvCxnSpPr/>
      </xdr:nvCxnSpPr>
      <xdr:spPr>
        <a:xfrm flipV="1">
          <a:off x="13512800" y="14677389"/>
          <a:ext cx="889000" cy="4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65" name="円/楕円 264"/>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33672</xdr:rowOff>
    </xdr:from>
    <xdr:ext cx="762000" cy="259045"/>
    <xdr:sp macro="" textlink="">
      <xdr:nvSpPr>
        <xdr:cNvPr id="266" name="給与水準   （国との比較）該当値テキスト"/>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67" name="円/楕円 266"/>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11765</xdr:rowOff>
    </xdr:from>
    <xdr:ext cx="736600" cy="259045"/>
    <xdr:sp macro="" textlink="">
      <xdr:nvSpPr>
        <xdr:cNvPr id="268" name="テキスト ボックス 267"/>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49848</xdr:rowOff>
    </xdr:from>
    <xdr:to>
      <xdr:col>22</xdr:col>
      <xdr:colOff>254000</xdr:colOff>
      <xdr:row>84</xdr:row>
      <xdr:rowOff>151448</xdr:rowOff>
    </xdr:to>
    <xdr:sp macro="" textlink="">
      <xdr:nvSpPr>
        <xdr:cNvPr id="269" name="円/楕円 268"/>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161625</xdr:rowOff>
    </xdr:from>
    <xdr:ext cx="762000" cy="259045"/>
    <xdr:sp macro="" textlink="">
      <xdr:nvSpPr>
        <xdr:cNvPr id="270" name="テキスト ボックス 269"/>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1" name="円/楕円 270"/>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72" name="テキスト ボックス 271"/>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138748</xdr:rowOff>
    </xdr:from>
    <xdr:to>
      <xdr:col>19</xdr:col>
      <xdr:colOff>533400</xdr:colOff>
      <xdr:row>88</xdr:row>
      <xdr:rowOff>68898</xdr:rowOff>
    </xdr:to>
    <xdr:sp macro="" textlink="">
      <xdr:nvSpPr>
        <xdr:cNvPr id="273" name="円/楕円 272"/>
        <xdr:cNvSpPr/>
      </xdr:nvSpPr>
      <xdr:spPr>
        <a:xfrm>
          <a:off x="13462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79075</xdr:rowOff>
    </xdr:from>
    <xdr:ext cx="762000" cy="259045"/>
    <xdr:sp macro="" textlink="">
      <xdr:nvSpPr>
        <xdr:cNvPr id="274" name="テキスト ボックス 273"/>
        <xdr:cNvSpPr txBox="1"/>
      </xdr:nvSpPr>
      <xdr:spPr>
        <a:xfrm>
          <a:off x="13131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前述のように、平野部に位置し面積も極めて小さいことから職員数が少ない。今後とも引続き、適正な定員管理に努める。</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88392</xdr:rowOff>
    </xdr:from>
    <xdr:to>
      <xdr:col>24</xdr:col>
      <xdr:colOff>558800</xdr:colOff>
      <xdr:row>58</xdr:row>
      <xdr:rowOff>95516</xdr:rowOff>
    </xdr:to>
    <xdr:cxnSp macro="">
      <xdr:nvCxnSpPr>
        <xdr:cNvPr id="310" name="直線コネクタ 309"/>
        <xdr:cNvCxnSpPr/>
      </xdr:nvCxnSpPr>
      <xdr:spPr>
        <a:xfrm flipV="1">
          <a:off x="16179800" y="10032492"/>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95516</xdr:rowOff>
    </xdr:from>
    <xdr:to>
      <xdr:col>23</xdr:col>
      <xdr:colOff>406400</xdr:colOff>
      <xdr:row>58</xdr:row>
      <xdr:rowOff>97355</xdr:rowOff>
    </xdr:to>
    <xdr:cxnSp macro="">
      <xdr:nvCxnSpPr>
        <xdr:cNvPr id="313" name="直線コネクタ 312"/>
        <xdr:cNvCxnSpPr/>
      </xdr:nvCxnSpPr>
      <xdr:spPr>
        <a:xfrm flipV="1">
          <a:off x="15290800" y="10039616"/>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93563</xdr:rowOff>
    </xdr:from>
    <xdr:to>
      <xdr:col>22</xdr:col>
      <xdr:colOff>203200</xdr:colOff>
      <xdr:row>58</xdr:row>
      <xdr:rowOff>97355</xdr:rowOff>
    </xdr:to>
    <xdr:cxnSp macro="">
      <xdr:nvCxnSpPr>
        <xdr:cNvPr id="316" name="直線コネクタ 315"/>
        <xdr:cNvCxnSpPr/>
      </xdr:nvCxnSpPr>
      <xdr:spPr>
        <a:xfrm>
          <a:off x="14401800" y="10037663"/>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93563</xdr:rowOff>
    </xdr:from>
    <xdr:to>
      <xdr:col>21</xdr:col>
      <xdr:colOff>0</xdr:colOff>
      <xdr:row>58</xdr:row>
      <xdr:rowOff>98619</xdr:rowOff>
    </xdr:to>
    <xdr:cxnSp macro="">
      <xdr:nvCxnSpPr>
        <xdr:cNvPr id="319" name="直線コネクタ 318"/>
        <xdr:cNvCxnSpPr/>
      </xdr:nvCxnSpPr>
      <xdr:spPr>
        <a:xfrm flipV="1">
          <a:off x="13512800" y="10037663"/>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37592</xdr:rowOff>
    </xdr:from>
    <xdr:to>
      <xdr:col>24</xdr:col>
      <xdr:colOff>609600</xdr:colOff>
      <xdr:row>58</xdr:row>
      <xdr:rowOff>139192</xdr:rowOff>
    </xdr:to>
    <xdr:sp macro="" textlink="">
      <xdr:nvSpPr>
        <xdr:cNvPr id="329" name="円/楕円 328"/>
        <xdr:cNvSpPr/>
      </xdr:nvSpPr>
      <xdr:spPr>
        <a:xfrm>
          <a:off x="169672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130319</xdr:rowOff>
    </xdr:from>
    <xdr:ext cx="762000" cy="259045"/>
    <xdr:sp macro="" textlink="">
      <xdr:nvSpPr>
        <xdr:cNvPr id="330" name="定員管理の状況該当値テキスト"/>
        <xdr:cNvSpPr txBox="1"/>
      </xdr:nvSpPr>
      <xdr:spPr>
        <a:xfrm>
          <a:off x="17106900" y="990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44716</xdr:rowOff>
    </xdr:from>
    <xdr:to>
      <xdr:col>23</xdr:col>
      <xdr:colOff>457200</xdr:colOff>
      <xdr:row>58</xdr:row>
      <xdr:rowOff>146316</xdr:rowOff>
    </xdr:to>
    <xdr:sp macro="" textlink="">
      <xdr:nvSpPr>
        <xdr:cNvPr id="331" name="円/楕円 330"/>
        <xdr:cNvSpPr/>
      </xdr:nvSpPr>
      <xdr:spPr>
        <a:xfrm>
          <a:off x="16129000" y="99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156493</xdr:rowOff>
    </xdr:from>
    <xdr:ext cx="736600" cy="259045"/>
    <xdr:sp macro="" textlink="">
      <xdr:nvSpPr>
        <xdr:cNvPr id="332" name="テキスト ボックス 331"/>
        <xdr:cNvSpPr txBox="1"/>
      </xdr:nvSpPr>
      <xdr:spPr>
        <a:xfrm>
          <a:off x="15798800" y="975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46555</xdr:rowOff>
    </xdr:from>
    <xdr:to>
      <xdr:col>22</xdr:col>
      <xdr:colOff>254000</xdr:colOff>
      <xdr:row>58</xdr:row>
      <xdr:rowOff>148155</xdr:rowOff>
    </xdr:to>
    <xdr:sp macro="" textlink="">
      <xdr:nvSpPr>
        <xdr:cNvPr id="333" name="円/楕円 332"/>
        <xdr:cNvSpPr/>
      </xdr:nvSpPr>
      <xdr:spPr>
        <a:xfrm>
          <a:off x="15240000" y="99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158332</xdr:rowOff>
    </xdr:from>
    <xdr:ext cx="762000" cy="259045"/>
    <xdr:sp macro="" textlink="">
      <xdr:nvSpPr>
        <xdr:cNvPr id="334" name="テキスト ボックス 333"/>
        <xdr:cNvSpPr txBox="1"/>
      </xdr:nvSpPr>
      <xdr:spPr>
        <a:xfrm>
          <a:off x="14909800" y="975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42763</xdr:rowOff>
    </xdr:from>
    <xdr:to>
      <xdr:col>21</xdr:col>
      <xdr:colOff>50800</xdr:colOff>
      <xdr:row>58</xdr:row>
      <xdr:rowOff>144363</xdr:rowOff>
    </xdr:to>
    <xdr:sp macro="" textlink="">
      <xdr:nvSpPr>
        <xdr:cNvPr id="335" name="円/楕円 334"/>
        <xdr:cNvSpPr/>
      </xdr:nvSpPr>
      <xdr:spPr>
        <a:xfrm>
          <a:off x="14351000" y="99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154540</xdr:rowOff>
    </xdr:from>
    <xdr:ext cx="762000" cy="259045"/>
    <xdr:sp macro="" textlink="">
      <xdr:nvSpPr>
        <xdr:cNvPr id="336" name="テキスト ボックス 335"/>
        <xdr:cNvSpPr txBox="1"/>
      </xdr:nvSpPr>
      <xdr:spPr>
        <a:xfrm>
          <a:off x="14020800" y="97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47819</xdr:rowOff>
    </xdr:from>
    <xdr:to>
      <xdr:col>19</xdr:col>
      <xdr:colOff>533400</xdr:colOff>
      <xdr:row>58</xdr:row>
      <xdr:rowOff>149419</xdr:rowOff>
    </xdr:to>
    <xdr:sp macro="" textlink="">
      <xdr:nvSpPr>
        <xdr:cNvPr id="337" name="円/楕円 336"/>
        <xdr:cNvSpPr/>
      </xdr:nvSpPr>
      <xdr:spPr>
        <a:xfrm>
          <a:off x="13462000" y="99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159596</xdr:rowOff>
    </xdr:from>
    <xdr:ext cx="762000" cy="259045"/>
    <xdr:sp macro="" textlink="">
      <xdr:nvSpPr>
        <xdr:cNvPr id="338" name="テキスト ボックス 337"/>
        <xdr:cNvSpPr txBox="1"/>
      </xdr:nvSpPr>
      <xdr:spPr>
        <a:xfrm>
          <a:off x="13131800" y="97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8</a:t>
          </a:r>
          <a:r>
            <a:rPr kumimoji="1" lang="ja-JP" altLang="en-US" sz="1300">
              <a:latin typeface="ＭＳ Ｐゴシック"/>
            </a:rPr>
            <a:t>年度分の舟橋会館建設に係る償還が終了したため、償還額が減少した。</a:t>
          </a:r>
          <a:endParaRPr kumimoji="1" lang="en-US" altLang="ja-JP" sz="1300">
            <a:latin typeface="ＭＳ Ｐゴシック"/>
          </a:endParaRPr>
        </a:p>
        <a:p>
          <a:r>
            <a:rPr kumimoji="1" lang="ja-JP" altLang="en-US" sz="1300">
              <a:latin typeface="ＭＳ Ｐゴシック"/>
            </a:rPr>
            <a:t>しかしながら、今後は都市公園、認定こども園、子育てコミュニティ賃貸住宅の整備に係る償還が始まるため、平成３３年度をピークに</a:t>
          </a:r>
          <a:r>
            <a:rPr kumimoji="1" lang="en-US" altLang="ja-JP" sz="1300">
              <a:latin typeface="ＭＳ Ｐゴシック"/>
            </a:rPr>
            <a:t>15%</a:t>
          </a:r>
          <a:r>
            <a:rPr kumimoji="1" lang="ja-JP" altLang="en-US" sz="1300">
              <a:latin typeface="ＭＳ Ｐゴシック"/>
            </a:rPr>
            <a:t>前後まで上昇することが見込まれる。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95250</xdr:rowOff>
    </xdr:to>
    <xdr:cxnSp macro="">
      <xdr:nvCxnSpPr>
        <xdr:cNvPr id="371" name="直線コネクタ 370"/>
        <xdr:cNvCxnSpPr/>
      </xdr:nvCxnSpPr>
      <xdr:spPr>
        <a:xfrm flipV="1">
          <a:off x="16179800" y="736303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12277</xdr:rowOff>
    </xdr:to>
    <xdr:cxnSp macro="">
      <xdr:nvCxnSpPr>
        <xdr:cNvPr id="374" name="直線コネクタ 373"/>
        <xdr:cNvCxnSpPr/>
      </xdr:nvCxnSpPr>
      <xdr:spPr>
        <a:xfrm flipV="1">
          <a:off x="15290800" y="746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108796</xdr:rowOff>
    </xdr:to>
    <xdr:cxnSp macro="">
      <xdr:nvCxnSpPr>
        <xdr:cNvPr id="377" name="直線コネクタ 376"/>
        <xdr:cNvCxnSpPr/>
      </xdr:nvCxnSpPr>
      <xdr:spPr>
        <a:xfrm flipV="1">
          <a:off x="14401800" y="75560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44</xdr:row>
      <xdr:rowOff>108796</xdr:rowOff>
    </xdr:to>
    <xdr:cxnSp macro="">
      <xdr:nvCxnSpPr>
        <xdr:cNvPr id="380" name="直線コネクタ 379"/>
        <xdr:cNvCxnSpPr/>
      </xdr:nvCxnSpPr>
      <xdr:spPr>
        <a:xfrm>
          <a:off x="13512800" y="76284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390" name="円/楕円 389"/>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391"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2" name="円/楕円 39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3" name="テキスト ボックス 39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394" name="円/楕円 393"/>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395" name="テキスト ボックス 394"/>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57996</xdr:rowOff>
    </xdr:from>
    <xdr:to>
      <xdr:col>21</xdr:col>
      <xdr:colOff>50800</xdr:colOff>
      <xdr:row>44</xdr:row>
      <xdr:rowOff>159596</xdr:rowOff>
    </xdr:to>
    <xdr:sp macro="" textlink="">
      <xdr:nvSpPr>
        <xdr:cNvPr id="396" name="円/楕円 395"/>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144373</xdr:rowOff>
    </xdr:from>
    <xdr:ext cx="762000" cy="259045"/>
    <xdr:sp macro="" textlink="">
      <xdr:nvSpPr>
        <xdr:cNvPr id="397" name="テキスト ボックス 396"/>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398" name="円/楕円 397"/>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399" name="テキスト ボックス 39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都市公園の整備や認定こども園の整備等のハード整備の影響から、地方債残高が増加、また駅南駐車場の用地買収に伴う基金の取崩しも大きく影響し、大幅増となった。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年以降も認定こども園整備や子育てコミュニティ賃貸住宅整備事業による起債の発行を予定しており、</a:t>
          </a:r>
          <a:r>
            <a:rPr kumimoji="1" lang="en-US" altLang="ja-JP" sz="1300">
              <a:latin typeface="ＭＳ Ｐゴシック"/>
            </a:rPr>
            <a:t>130%</a:t>
          </a:r>
          <a:r>
            <a:rPr kumimoji="1" lang="ja-JP" altLang="en-US" sz="1300">
              <a:latin typeface="ＭＳ Ｐゴシック"/>
            </a:rPr>
            <a:t>前後への上昇を見込んでいる。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19050</xdr:rowOff>
    </xdr:from>
    <xdr:to>
      <xdr:col>24</xdr:col>
      <xdr:colOff>558800</xdr:colOff>
      <xdr:row>18</xdr:row>
      <xdr:rowOff>113030</xdr:rowOff>
    </xdr:to>
    <xdr:cxnSp macro="">
      <xdr:nvCxnSpPr>
        <xdr:cNvPr id="433" name="直線コネクタ 432"/>
        <xdr:cNvCxnSpPr/>
      </xdr:nvCxnSpPr>
      <xdr:spPr>
        <a:xfrm>
          <a:off x="16179800" y="293370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19050</xdr:rowOff>
    </xdr:from>
    <xdr:to>
      <xdr:col>23</xdr:col>
      <xdr:colOff>406400</xdr:colOff>
      <xdr:row>17</xdr:row>
      <xdr:rowOff>48006</xdr:rowOff>
    </xdr:to>
    <xdr:cxnSp macro="">
      <xdr:nvCxnSpPr>
        <xdr:cNvPr id="436" name="直線コネクタ 435"/>
        <xdr:cNvCxnSpPr/>
      </xdr:nvCxnSpPr>
      <xdr:spPr>
        <a:xfrm flipV="1">
          <a:off x="15290800" y="293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48006</xdr:rowOff>
    </xdr:from>
    <xdr:to>
      <xdr:col>22</xdr:col>
      <xdr:colOff>203200</xdr:colOff>
      <xdr:row>17</xdr:row>
      <xdr:rowOff>91440</xdr:rowOff>
    </xdr:to>
    <xdr:cxnSp macro="">
      <xdr:nvCxnSpPr>
        <xdr:cNvPr id="439" name="直線コネクタ 438"/>
        <xdr:cNvCxnSpPr/>
      </xdr:nvCxnSpPr>
      <xdr:spPr>
        <a:xfrm flipV="1">
          <a:off x="14401800" y="29626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91440</xdr:rowOff>
    </xdr:from>
    <xdr:to>
      <xdr:col>21</xdr:col>
      <xdr:colOff>0</xdr:colOff>
      <xdr:row>18</xdr:row>
      <xdr:rowOff>47879</xdr:rowOff>
    </xdr:to>
    <xdr:cxnSp macro="">
      <xdr:nvCxnSpPr>
        <xdr:cNvPr id="442" name="直線コネクタ 441"/>
        <xdr:cNvCxnSpPr/>
      </xdr:nvCxnSpPr>
      <xdr:spPr>
        <a:xfrm flipV="1">
          <a:off x="13512800" y="3006090"/>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62230</xdr:rowOff>
    </xdr:from>
    <xdr:to>
      <xdr:col>24</xdr:col>
      <xdr:colOff>609600</xdr:colOff>
      <xdr:row>18</xdr:row>
      <xdr:rowOff>163830</xdr:rowOff>
    </xdr:to>
    <xdr:sp macro="" textlink="">
      <xdr:nvSpPr>
        <xdr:cNvPr id="452" name="円/楕円 451"/>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34307</xdr:rowOff>
    </xdr:from>
    <xdr:ext cx="762000" cy="259045"/>
    <xdr:sp macro="" textlink="">
      <xdr:nvSpPr>
        <xdr:cNvPr id="453"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139700</xdr:rowOff>
    </xdr:from>
    <xdr:to>
      <xdr:col>23</xdr:col>
      <xdr:colOff>457200</xdr:colOff>
      <xdr:row>17</xdr:row>
      <xdr:rowOff>69850</xdr:rowOff>
    </xdr:to>
    <xdr:sp macro="" textlink="">
      <xdr:nvSpPr>
        <xdr:cNvPr id="454" name="円/楕円 453"/>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54627</xdr:rowOff>
    </xdr:from>
    <xdr:ext cx="736600" cy="259045"/>
    <xdr:sp macro="" textlink="">
      <xdr:nvSpPr>
        <xdr:cNvPr id="455" name="テキスト ボックス 454"/>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168656</xdr:rowOff>
    </xdr:from>
    <xdr:to>
      <xdr:col>22</xdr:col>
      <xdr:colOff>254000</xdr:colOff>
      <xdr:row>17</xdr:row>
      <xdr:rowOff>98806</xdr:rowOff>
    </xdr:to>
    <xdr:sp macro="" textlink="">
      <xdr:nvSpPr>
        <xdr:cNvPr id="456" name="円/楕円 455"/>
        <xdr:cNvSpPr/>
      </xdr:nvSpPr>
      <xdr:spPr>
        <a:xfrm>
          <a:off x="15240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83583</xdr:rowOff>
    </xdr:from>
    <xdr:ext cx="762000" cy="259045"/>
    <xdr:sp macro="" textlink="">
      <xdr:nvSpPr>
        <xdr:cNvPr id="457" name="テキスト ボックス 456"/>
        <xdr:cNvSpPr txBox="1"/>
      </xdr:nvSpPr>
      <xdr:spPr>
        <a:xfrm>
          <a:off x="14909800" y="29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58" name="円/楕円 457"/>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59" name="テキスト ボックス 458"/>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168529</xdr:rowOff>
    </xdr:from>
    <xdr:to>
      <xdr:col>19</xdr:col>
      <xdr:colOff>533400</xdr:colOff>
      <xdr:row>18</xdr:row>
      <xdr:rowOff>98679</xdr:rowOff>
    </xdr:to>
    <xdr:sp macro="" textlink="">
      <xdr:nvSpPr>
        <xdr:cNvPr id="460" name="円/楕円 459"/>
        <xdr:cNvSpPr/>
      </xdr:nvSpPr>
      <xdr:spPr>
        <a:xfrm>
          <a:off x="13462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83456</xdr:rowOff>
    </xdr:from>
    <xdr:ext cx="762000" cy="259045"/>
    <xdr:sp macro="" textlink="">
      <xdr:nvSpPr>
        <xdr:cNvPr id="461" name="テキスト ボックス 460"/>
        <xdr:cNvSpPr txBox="1"/>
      </xdr:nvSpPr>
      <xdr:spPr>
        <a:xfrm>
          <a:off x="13131800" y="31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消防、廃棄物処理、下水道、介護保険の各事業を一部事務組合で実施していることから類似団体と比べて抑制されている。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140716</xdr:rowOff>
    </xdr:from>
    <xdr:to>
      <xdr:col>7</xdr:col>
      <xdr:colOff>15875</xdr:colOff>
      <xdr:row>33</xdr:row>
      <xdr:rowOff>69850</xdr:rowOff>
    </xdr:to>
    <xdr:cxnSp macro="">
      <xdr:nvCxnSpPr>
        <xdr:cNvPr id="64" name="直線コネクタ 63"/>
        <xdr:cNvCxnSpPr/>
      </xdr:nvCxnSpPr>
      <xdr:spPr>
        <a:xfrm>
          <a:off x="3987800" y="56271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108712</xdr:rowOff>
    </xdr:from>
    <xdr:to>
      <xdr:col>5</xdr:col>
      <xdr:colOff>549275</xdr:colOff>
      <xdr:row>32</xdr:row>
      <xdr:rowOff>140716</xdr:rowOff>
    </xdr:to>
    <xdr:cxnSp macro="">
      <xdr:nvCxnSpPr>
        <xdr:cNvPr id="67" name="直線コネクタ 66"/>
        <xdr:cNvCxnSpPr/>
      </xdr:nvCxnSpPr>
      <xdr:spPr>
        <a:xfrm>
          <a:off x="3098800" y="55951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108712</xdr:rowOff>
    </xdr:from>
    <xdr:to>
      <xdr:col>4</xdr:col>
      <xdr:colOff>346075</xdr:colOff>
      <xdr:row>32</xdr:row>
      <xdr:rowOff>131572</xdr:rowOff>
    </xdr:to>
    <xdr:cxnSp macro="">
      <xdr:nvCxnSpPr>
        <xdr:cNvPr id="70" name="直線コネクタ 69"/>
        <xdr:cNvCxnSpPr/>
      </xdr:nvCxnSpPr>
      <xdr:spPr>
        <a:xfrm flipV="1">
          <a:off x="2209800" y="55951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104140</xdr:rowOff>
    </xdr:from>
    <xdr:to>
      <xdr:col>3</xdr:col>
      <xdr:colOff>142875</xdr:colOff>
      <xdr:row>32</xdr:row>
      <xdr:rowOff>131572</xdr:rowOff>
    </xdr:to>
    <xdr:cxnSp macro="">
      <xdr:nvCxnSpPr>
        <xdr:cNvPr id="73" name="直線コネクタ 72"/>
        <xdr:cNvCxnSpPr/>
      </xdr:nvCxnSpPr>
      <xdr:spPr>
        <a:xfrm>
          <a:off x="1320800" y="55905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3" name="円/楕円 82"/>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35577</xdr:rowOff>
    </xdr:from>
    <xdr:ext cx="762000" cy="259045"/>
    <xdr:sp macro="" textlink="">
      <xdr:nvSpPr>
        <xdr:cNvPr id="84"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89916</xdr:rowOff>
    </xdr:from>
    <xdr:to>
      <xdr:col>5</xdr:col>
      <xdr:colOff>600075</xdr:colOff>
      <xdr:row>33</xdr:row>
      <xdr:rowOff>20066</xdr:rowOff>
    </xdr:to>
    <xdr:sp macro="" textlink="">
      <xdr:nvSpPr>
        <xdr:cNvPr id="85" name="円/楕円 84"/>
        <xdr:cNvSpPr/>
      </xdr:nvSpPr>
      <xdr:spPr>
        <a:xfrm>
          <a:off x="3937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30243</xdr:rowOff>
    </xdr:from>
    <xdr:ext cx="736600" cy="259045"/>
    <xdr:sp macro="" textlink="">
      <xdr:nvSpPr>
        <xdr:cNvPr id="86" name="テキスト ボックス 85"/>
        <xdr:cNvSpPr txBox="1"/>
      </xdr:nvSpPr>
      <xdr:spPr>
        <a:xfrm>
          <a:off x="3606800" y="534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57912</xdr:rowOff>
    </xdr:from>
    <xdr:to>
      <xdr:col>4</xdr:col>
      <xdr:colOff>396875</xdr:colOff>
      <xdr:row>32</xdr:row>
      <xdr:rowOff>159512</xdr:rowOff>
    </xdr:to>
    <xdr:sp macro="" textlink="">
      <xdr:nvSpPr>
        <xdr:cNvPr id="87" name="円/楕円 86"/>
        <xdr:cNvSpPr/>
      </xdr:nvSpPr>
      <xdr:spPr>
        <a:xfrm>
          <a:off x="3048000" y="55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30</xdr:row>
      <xdr:rowOff>169689</xdr:rowOff>
    </xdr:from>
    <xdr:ext cx="762000" cy="259045"/>
    <xdr:sp macro="" textlink="">
      <xdr:nvSpPr>
        <xdr:cNvPr id="88" name="テキスト ボックス 87"/>
        <xdr:cNvSpPr txBox="1"/>
      </xdr:nvSpPr>
      <xdr:spPr>
        <a:xfrm>
          <a:off x="2717800" y="53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80772</xdr:rowOff>
    </xdr:from>
    <xdr:to>
      <xdr:col>3</xdr:col>
      <xdr:colOff>193675</xdr:colOff>
      <xdr:row>33</xdr:row>
      <xdr:rowOff>10922</xdr:rowOff>
    </xdr:to>
    <xdr:sp macro="" textlink="">
      <xdr:nvSpPr>
        <xdr:cNvPr id="89" name="円/楕円 88"/>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21099</xdr:rowOff>
    </xdr:from>
    <xdr:ext cx="762000" cy="259045"/>
    <xdr:sp macro="" textlink="">
      <xdr:nvSpPr>
        <xdr:cNvPr id="90" name="テキスト ボックス 89"/>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53340</xdr:rowOff>
    </xdr:from>
    <xdr:to>
      <xdr:col>1</xdr:col>
      <xdr:colOff>676275</xdr:colOff>
      <xdr:row>32</xdr:row>
      <xdr:rowOff>154940</xdr:rowOff>
    </xdr:to>
    <xdr:sp macro="" textlink="">
      <xdr:nvSpPr>
        <xdr:cNvPr id="91" name="円/楕円 90"/>
        <xdr:cNvSpPr/>
      </xdr:nvSpPr>
      <xdr:spPr>
        <a:xfrm>
          <a:off x="1270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30</xdr:row>
      <xdr:rowOff>165117</xdr:rowOff>
    </xdr:from>
    <xdr:ext cx="762000" cy="259045"/>
    <xdr:sp macro="" textlink="">
      <xdr:nvSpPr>
        <xdr:cNvPr id="92" name="テキスト ボックス 91"/>
        <xdr:cNvSpPr txBox="1"/>
      </xdr:nvSpPr>
      <xdr:spPr>
        <a:xfrm>
          <a:off x="939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幅広い業務で電算化を図っており、住民サービスの向上と事務の効率化を図っている。人件費を抑制しているが、小規模財政のため類似団体より高位で水位している。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19558</xdr:rowOff>
    </xdr:from>
    <xdr:to>
      <xdr:col>24</xdr:col>
      <xdr:colOff>31750</xdr:colOff>
      <xdr:row>19</xdr:row>
      <xdr:rowOff>42418</xdr:rowOff>
    </xdr:to>
    <xdr:cxnSp macro="">
      <xdr:nvCxnSpPr>
        <xdr:cNvPr id="122" name="直線コネクタ 121"/>
        <xdr:cNvCxnSpPr/>
      </xdr:nvCxnSpPr>
      <xdr:spPr>
        <a:xfrm>
          <a:off x="15671800" y="32771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19</xdr:row>
      <xdr:rowOff>19558</xdr:rowOff>
    </xdr:to>
    <xdr:cxnSp macro="">
      <xdr:nvCxnSpPr>
        <xdr:cNvPr id="125" name="直線コネクタ 124"/>
        <xdr:cNvCxnSpPr/>
      </xdr:nvCxnSpPr>
      <xdr:spPr>
        <a:xfrm>
          <a:off x="14782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104140</xdr:rowOff>
    </xdr:to>
    <xdr:cxnSp macro="">
      <xdr:nvCxnSpPr>
        <xdr:cNvPr id="128" name="直線コネクタ 127"/>
        <xdr:cNvCxnSpPr/>
      </xdr:nvCxnSpPr>
      <xdr:spPr>
        <a:xfrm flipV="1">
          <a:off x="13893800" y="3185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113284</xdr:rowOff>
    </xdr:to>
    <xdr:cxnSp macro="">
      <xdr:nvCxnSpPr>
        <xdr:cNvPr id="131" name="直線コネクタ 130"/>
        <xdr:cNvCxnSpPr/>
      </xdr:nvCxnSpPr>
      <xdr:spPr>
        <a:xfrm flipV="1">
          <a:off x="13004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163068</xdr:rowOff>
    </xdr:from>
    <xdr:to>
      <xdr:col>24</xdr:col>
      <xdr:colOff>82550</xdr:colOff>
      <xdr:row>19</xdr:row>
      <xdr:rowOff>93218</xdr:rowOff>
    </xdr:to>
    <xdr:sp macro="" textlink="">
      <xdr:nvSpPr>
        <xdr:cNvPr id="141" name="円/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3" name="円/楕円 142"/>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4" name="テキスト ボックス 143"/>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48768</xdr:rowOff>
    </xdr:from>
    <xdr:to>
      <xdr:col>21</xdr:col>
      <xdr:colOff>412750</xdr:colOff>
      <xdr:row>18</xdr:row>
      <xdr:rowOff>150368</xdr:rowOff>
    </xdr:to>
    <xdr:sp macro="" textlink="">
      <xdr:nvSpPr>
        <xdr:cNvPr id="145" name="円/楕円 144"/>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135145</xdr:rowOff>
    </xdr:from>
    <xdr:ext cx="762000" cy="259045"/>
    <xdr:sp macro="" textlink="">
      <xdr:nvSpPr>
        <xdr:cNvPr id="146" name="テキスト ボックス 145"/>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7" name="円/楕円 146"/>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48" name="テキスト ボックス 147"/>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62484</xdr:rowOff>
    </xdr:from>
    <xdr:to>
      <xdr:col>19</xdr:col>
      <xdr:colOff>6350</xdr:colOff>
      <xdr:row>18</xdr:row>
      <xdr:rowOff>164084</xdr:rowOff>
    </xdr:to>
    <xdr:sp macro="" textlink="">
      <xdr:nvSpPr>
        <xdr:cNvPr id="149" name="円/楕円 148"/>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148861</xdr:rowOff>
    </xdr:from>
    <xdr:ext cx="762000" cy="259045"/>
    <xdr:sp macro="" textlink="">
      <xdr:nvSpPr>
        <xdr:cNvPr id="150" name="テキスト ボックス 149"/>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保育所の民営化に伴い、運営に係る物件費等が減少し、子ども子育て支援費に係る扶助費が上昇した。</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58</xdr:row>
      <xdr:rowOff>94343</xdr:rowOff>
    </xdr:to>
    <xdr:cxnSp macro="">
      <xdr:nvCxnSpPr>
        <xdr:cNvPr id="184" name="直線コネクタ 183"/>
        <xdr:cNvCxnSpPr/>
      </xdr:nvCxnSpPr>
      <xdr:spPr>
        <a:xfrm>
          <a:off x="3987800" y="9613900"/>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12700</xdr:rowOff>
    </xdr:to>
    <xdr:cxnSp macro="">
      <xdr:nvCxnSpPr>
        <xdr:cNvPr id="187" name="直線コネクタ 186"/>
        <xdr:cNvCxnSpPr/>
      </xdr:nvCxnSpPr>
      <xdr:spPr>
        <a:xfrm>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102507</xdr:rowOff>
    </xdr:to>
    <xdr:cxnSp macro="">
      <xdr:nvCxnSpPr>
        <xdr:cNvPr id="190" name="直線コネクタ 189"/>
        <xdr:cNvCxnSpPr/>
      </xdr:nvCxnSpPr>
      <xdr:spPr>
        <a:xfrm>
          <a:off x="2209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151493</xdr:rowOff>
    </xdr:to>
    <xdr:cxnSp macro="">
      <xdr:nvCxnSpPr>
        <xdr:cNvPr id="193" name="直線コネクタ 192"/>
        <xdr:cNvCxnSpPr/>
      </xdr:nvCxnSpPr>
      <xdr:spPr>
        <a:xfrm flipV="1">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3" name="円/楕円 202"/>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4"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5" name="円/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7" name="円/楕円 206"/>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8" name="テキスト ボックス 20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09" name="円/楕円 20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0" name="テキスト ボックス 209"/>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1" name="円/楕円 21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2" name="テキスト ボックス 211"/>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他の項目同様、平成</a:t>
          </a:r>
          <a:r>
            <a:rPr kumimoji="1" lang="en-US" altLang="ja-JP" sz="1300">
              <a:latin typeface="ＭＳ Ｐゴシック"/>
            </a:rPr>
            <a:t>28</a:t>
          </a:r>
          <a:r>
            <a:rPr kumimoji="1" lang="ja-JP" altLang="en-US" sz="1300">
              <a:latin typeface="ＭＳ Ｐゴシック"/>
            </a:rPr>
            <a:t>年度を上回った。国民健康保険や簡易水道事業等、特別会計への繰越金が上昇しており、今後は特別会計を含めた事業の見直しが必要である。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165100</xdr:rowOff>
    </xdr:to>
    <xdr:cxnSp macro="">
      <xdr:nvCxnSpPr>
        <xdr:cNvPr id="244" name="直線コネクタ 243"/>
        <xdr:cNvCxnSpPr/>
      </xdr:nvCxnSpPr>
      <xdr:spPr>
        <a:xfrm>
          <a:off x="15671800" y="1005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111760</xdr:rowOff>
    </xdr:to>
    <xdr:cxnSp macro="">
      <xdr:nvCxnSpPr>
        <xdr:cNvPr id="247" name="直線コネクタ 246"/>
        <xdr:cNvCxnSpPr/>
      </xdr:nvCxnSpPr>
      <xdr:spPr>
        <a:xfrm>
          <a:off x="14782800" y="1005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111760</xdr:rowOff>
    </xdr:to>
    <xdr:cxnSp macro="">
      <xdr:nvCxnSpPr>
        <xdr:cNvPr id="250" name="直線コネクタ 249"/>
        <xdr:cNvCxnSpPr/>
      </xdr:nvCxnSpPr>
      <xdr:spPr>
        <a:xfrm>
          <a:off x="13893800" y="1004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142240</xdr:rowOff>
    </xdr:to>
    <xdr:cxnSp macro="">
      <xdr:nvCxnSpPr>
        <xdr:cNvPr id="253" name="直線コネクタ 252"/>
        <xdr:cNvCxnSpPr/>
      </xdr:nvCxnSpPr>
      <xdr:spPr>
        <a:xfrm flipV="1">
          <a:off x="13004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3" name="円/楕円 262"/>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4"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5" name="円/楕円 264"/>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6" name="テキスト ボックス 265"/>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67" name="円/楕円 266"/>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68" name="テキスト ボックス 267"/>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69" name="円/楕円 268"/>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0" name="テキスト ボックス 269"/>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1" name="円/楕円 270"/>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2" name="テキスト ボックス 271"/>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東部消防組合への負担金や、村社会福祉協議会への補助金が増加しており、平成</a:t>
          </a:r>
          <a:r>
            <a:rPr kumimoji="1" lang="en-US" altLang="ja-JP" sz="1300">
              <a:latin typeface="ＭＳ Ｐゴシック"/>
            </a:rPr>
            <a:t>29</a:t>
          </a:r>
          <a:r>
            <a:rPr kumimoji="1" lang="ja-JP" altLang="en-US" sz="1300">
              <a:latin typeface="ＭＳ Ｐゴシック"/>
            </a:rPr>
            <a:t>年度は類似団体を上回った。今後、各事業効果等を適切に見直しし、適切な額の支出に努めること必要である。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168148</xdr:rowOff>
    </xdr:to>
    <xdr:cxnSp macro="">
      <xdr:nvCxnSpPr>
        <xdr:cNvPr id="302" name="直線コネクタ 301"/>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127000</xdr:rowOff>
    </xdr:to>
    <xdr:cxnSp macro="">
      <xdr:nvCxnSpPr>
        <xdr:cNvPr id="305" name="直線コネクタ 304"/>
        <xdr:cNvCxnSpPr/>
      </xdr:nvCxnSpPr>
      <xdr:spPr>
        <a:xfrm>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108712</xdr:rowOff>
    </xdr:to>
    <xdr:cxnSp macro="">
      <xdr:nvCxnSpPr>
        <xdr:cNvPr id="308" name="直線コネクタ 307"/>
        <xdr:cNvCxnSpPr/>
      </xdr:nvCxnSpPr>
      <xdr:spPr>
        <a:xfrm>
          <a:off x="13893800" y="61803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8128</xdr:rowOff>
    </xdr:to>
    <xdr:cxnSp macro="">
      <xdr:nvCxnSpPr>
        <xdr:cNvPr id="311" name="直線コネクタ 310"/>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1" name="円/楕円 320"/>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2"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3" name="円/楕円 32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4" name="テキスト ボックス 32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5" name="円/楕円 324"/>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6" name="テキスト ボックス 32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7" name="円/楕円 326"/>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8" name="テキスト ボックス 32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9" name="円/楕円 328"/>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0" name="テキスト ボックス 329"/>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類似団体を下回っているものの、今後は都市公園、認定こども園、子育てコミュニティ賃貸住宅の整備に係る償還に伴い増加する見込み。新規地方債の抑制等を通じ、健全な財政運営に努める。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123190</xdr:rowOff>
    </xdr:to>
    <xdr:cxnSp macro="">
      <xdr:nvCxnSpPr>
        <xdr:cNvPr id="362" name="直線コネクタ 361"/>
        <xdr:cNvCxnSpPr/>
      </xdr:nvCxnSpPr>
      <xdr:spPr>
        <a:xfrm>
          <a:off x="3987800" y="12966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107950</xdr:rowOff>
    </xdr:to>
    <xdr:cxnSp macro="">
      <xdr:nvCxnSpPr>
        <xdr:cNvPr id="365" name="直線コネクタ 364"/>
        <xdr:cNvCxnSpPr/>
      </xdr:nvCxnSpPr>
      <xdr:spPr>
        <a:xfrm>
          <a:off x="3098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76</xdr:row>
      <xdr:rowOff>12700</xdr:rowOff>
    </xdr:to>
    <xdr:cxnSp macro="">
      <xdr:nvCxnSpPr>
        <xdr:cNvPr id="368" name="直線コネクタ 367"/>
        <xdr:cNvCxnSpPr/>
      </xdr:nvCxnSpPr>
      <xdr:spPr>
        <a:xfrm flipV="1">
          <a:off x="2209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12700</xdr:rowOff>
    </xdr:to>
    <xdr:cxnSp macro="">
      <xdr:nvCxnSpPr>
        <xdr:cNvPr id="371" name="直線コネクタ 370"/>
        <xdr:cNvCxnSpPr/>
      </xdr:nvCxnSpPr>
      <xdr:spPr>
        <a:xfrm>
          <a:off x="1320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1" name="円/楕円 380"/>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2"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3" name="円/楕円 382"/>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4" name="テキスト ボックス 383"/>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85" name="円/楕円 384"/>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149877</xdr:rowOff>
    </xdr:from>
    <xdr:ext cx="762000" cy="259045"/>
    <xdr:sp macro="" textlink="">
      <xdr:nvSpPr>
        <xdr:cNvPr id="386" name="テキスト ボックス 385"/>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7" name="円/楕円 386"/>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8" name="テキスト ボックス 38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89" name="円/楕円 388"/>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0" name="テキスト ボックス 389"/>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都市公園や認定こども園整備等に伴い、大きく上昇した。</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171087</xdr:rowOff>
    </xdr:from>
    <xdr:to>
      <xdr:col>24</xdr:col>
      <xdr:colOff>31750</xdr:colOff>
      <xdr:row>79</xdr:row>
      <xdr:rowOff>53521</xdr:rowOff>
    </xdr:to>
    <xdr:cxnSp macro="">
      <xdr:nvCxnSpPr>
        <xdr:cNvPr id="425" name="直線コネクタ 424"/>
        <xdr:cNvCxnSpPr/>
      </xdr:nvCxnSpPr>
      <xdr:spPr>
        <a:xfrm>
          <a:off x="15671800" y="1337273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53521</xdr:rowOff>
    </xdr:from>
    <xdr:to>
      <xdr:col>22</xdr:col>
      <xdr:colOff>565150</xdr:colOff>
      <xdr:row>77</xdr:row>
      <xdr:rowOff>171087</xdr:rowOff>
    </xdr:to>
    <xdr:cxnSp macro="">
      <xdr:nvCxnSpPr>
        <xdr:cNvPr id="428" name="直線コネクタ 427"/>
        <xdr:cNvCxnSpPr/>
      </xdr:nvCxnSpPr>
      <xdr:spPr>
        <a:xfrm>
          <a:off x="14782800" y="1325517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169455</xdr:rowOff>
    </xdr:from>
    <xdr:to>
      <xdr:col>21</xdr:col>
      <xdr:colOff>361950</xdr:colOff>
      <xdr:row>77</xdr:row>
      <xdr:rowOff>53521</xdr:rowOff>
    </xdr:to>
    <xdr:cxnSp macro="">
      <xdr:nvCxnSpPr>
        <xdr:cNvPr id="431" name="直線コネクタ 430"/>
        <xdr:cNvCxnSpPr/>
      </xdr:nvCxnSpPr>
      <xdr:spPr>
        <a:xfrm>
          <a:off x="13893800" y="1319965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153126</xdr:rowOff>
    </xdr:from>
    <xdr:to>
      <xdr:col>20</xdr:col>
      <xdr:colOff>158750</xdr:colOff>
      <xdr:row>76</xdr:row>
      <xdr:rowOff>169455</xdr:rowOff>
    </xdr:to>
    <xdr:cxnSp macro="">
      <xdr:nvCxnSpPr>
        <xdr:cNvPr id="434" name="直線コネクタ 433"/>
        <xdr:cNvCxnSpPr/>
      </xdr:nvCxnSpPr>
      <xdr:spPr>
        <a:xfrm>
          <a:off x="13004800" y="131833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2721</xdr:rowOff>
    </xdr:from>
    <xdr:to>
      <xdr:col>24</xdr:col>
      <xdr:colOff>82550</xdr:colOff>
      <xdr:row>79</xdr:row>
      <xdr:rowOff>104321</xdr:rowOff>
    </xdr:to>
    <xdr:sp macro="" textlink="">
      <xdr:nvSpPr>
        <xdr:cNvPr id="444" name="円/楕円 443"/>
        <xdr:cNvSpPr/>
      </xdr:nvSpPr>
      <xdr:spPr>
        <a:xfrm>
          <a:off x="16459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146248</xdr:rowOff>
    </xdr:from>
    <xdr:ext cx="762000" cy="259045"/>
    <xdr:sp macro="" textlink="">
      <xdr:nvSpPr>
        <xdr:cNvPr id="445" name="公債費以外該当値テキスト"/>
        <xdr:cNvSpPr txBox="1"/>
      </xdr:nvSpPr>
      <xdr:spPr>
        <a:xfrm>
          <a:off x="16598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120287</xdr:rowOff>
    </xdr:from>
    <xdr:to>
      <xdr:col>22</xdr:col>
      <xdr:colOff>615950</xdr:colOff>
      <xdr:row>78</xdr:row>
      <xdr:rowOff>50437</xdr:rowOff>
    </xdr:to>
    <xdr:sp macro="" textlink="">
      <xdr:nvSpPr>
        <xdr:cNvPr id="446" name="円/楕円 445"/>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35214</xdr:rowOff>
    </xdr:from>
    <xdr:ext cx="736600" cy="259045"/>
    <xdr:sp macro="" textlink="">
      <xdr:nvSpPr>
        <xdr:cNvPr id="447" name="テキスト ボックス 446"/>
        <xdr:cNvSpPr txBox="1"/>
      </xdr:nvSpPr>
      <xdr:spPr>
        <a:xfrm>
          <a:off x="15290800" y="1340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2721</xdr:rowOff>
    </xdr:from>
    <xdr:to>
      <xdr:col>21</xdr:col>
      <xdr:colOff>412750</xdr:colOff>
      <xdr:row>77</xdr:row>
      <xdr:rowOff>104321</xdr:rowOff>
    </xdr:to>
    <xdr:sp macro="" textlink="">
      <xdr:nvSpPr>
        <xdr:cNvPr id="448" name="円/楕円 447"/>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114498</xdr:rowOff>
    </xdr:from>
    <xdr:ext cx="762000" cy="259045"/>
    <xdr:sp macro="" textlink="">
      <xdr:nvSpPr>
        <xdr:cNvPr id="449" name="テキスト ボックス 448"/>
        <xdr:cNvSpPr txBox="1"/>
      </xdr:nvSpPr>
      <xdr:spPr>
        <a:xfrm>
          <a:off x="14401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118655</xdr:rowOff>
    </xdr:from>
    <xdr:to>
      <xdr:col>20</xdr:col>
      <xdr:colOff>209550</xdr:colOff>
      <xdr:row>77</xdr:row>
      <xdr:rowOff>48805</xdr:rowOff>
    </xdr:to>
    <xdr:sp macro="" textlink="">
      <xdr:nvSpPr>
        <xdr:cNvPr id="450" name="円/楕円 449"/>
        <xdr:cNvSpPr/>
      </xdr:nvSpPr>
      <xdr:spPr>
        <a:xfrm>
          <a:off x="13843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33582</xdr:rowOff>
    </xdr:from>
    <xdr:ext cx="762000" cy="259045"/>
    <xdr:sp macro="" textlink="">
      <xdr:nvSpPr>
        <xdr:cNvPr id="451" name="テキスト ボックス 450"/>
        <xdr:cNvSpPr txBox="1"/>
      </xdr:nvSpPr>
      <xdr:spPr>
        <a:xfrm>
          <a:off x="13512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52" name="円/楕円 451"/>
        <xdr:cNvSpPr/>
      </xdr:nvSpPr>
      <xdr:spPr>
        <a:xfrm>
          <a:off x="12954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53" name="テキスト ボックス 452"/>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富山県舟橋村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161320</xdr:rowOff>
    </xdr:from>
    <xdr:ext cx="762000" cy="259045"/>
    <xdr:sp macro="" textlink="">
      <xdr:nvSpPr>
        <xdr:cNvPr id="47" name="人口1人当たり決算額の推移最小値テキスト130"/>
        <xdr:cNvSpPr txBox="1"/>
      </xdr:nvSpPr>
      <xdr:spPr>
        <a:xfrm>
          <a:off x="5740400" y="346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111298</xdr:rowOff>
    </xdr:from>
    <xdr:to>
      <xdr:col>4</xdr:col>
      <xdr:colOff>1117600</xdr:colOff>
      <xdr:row>19</xdr:row>
      <xdr:rowOff>151143</xdr:rowOff>
    </xdr:to>
    <xdr:cxnSp macro="">
      <xdr:nvCxnSpPr>
        <xdr:cNvPr id="51" name="直線コネクタ 50"/>
        <xdr:cNvCxnSpPr/>
      </xdr:nvCxnSpPr>
      <xdr:spPr bwMode="auto">
        <a:xfrm>
          <a:off x="5003800" y="3416473"/>
          <a:ext cx="647700" cy="3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111298</xdr:rowOff>
    </xdr:from>
    <xdr:to>
      <xdr:col>4</xdr:col>
      <xdr:colOff>469900</xdr:colOff>
      <xdr:row>19</xdr:row>
      <xdr:rowOff>129109</xdr:rowOff>
    </xdr:to>
    <xdr:cxnSp macro="">
      <xdr:nvCxnSpPr>
        <xdr:cNvPr id="54" name="直線コネクタ 53"/>
        <xdr:cNvCxnSpPr/>
      </xdr:nvCxnSpPr>
      <xdr:spPr bwMode="auto">
        <a:xfrm flipV="1">
          <a:off x="4305300" y="3416473"/>
          <a:ext cx="698500" cy="1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129109</xdr:rowOff>
    </xdr:from>
    <xdr:to>
      <xdr:col>3</xdr:col>
      <xdr:colOff>904875</xdr:colOff>
      <xdr:row>19</xdr:row>
      <xdr:rowOff>131537</xdr:rowOff>
    </xdr:to>
    <xdr:cxnSp macro="">
      <xdr:nvCxnSpPr>
        <xdr:cNvPr id="57" name="直線コネクタ 56"/>
        <xdr:cNvCxnSpPr/>
      </xdr:nvCxnSpPr>
      <xdr:spPr bwMode="auto">
        <a:xfrm flipV="1">
          <a:off x="3606800" y="3434284"/>
          <a:ext cx="698500" cy="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131537</xdr:rowOff>
    </xdr:from>
    <xdr:to>
      <xdr:col>3</xdr:col>
      <xdr:colOff>206375</xdr:colOff>
      <xdr:row>19</xdr:row>
      <xdr:rowOff>138428</xdr:rowOff>
    </xdr:to>
    <xdr:cxnSp macro="">
      <xdr:nvCxnSpPr>
        <xdr:cNvPr id="60" name="直線コネクタ 59"/>
        <xdr:cNvCxnSpPr/>
      </xdr:nvCxnSpPr>
      <xdr:spPr bwMode="auto">
        <a:xfrm flipV="1">
          <a:off x="2908300" y="3436712"/>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100343</xdr:rowOff>
    </xdr:from>
    <xdr:to>
      <xdr:col>5</xdr:col>
      <xdr:colOff>34925</xdr:colOff>
      <xdr:row>20</xdr:row>
      <xdr:rowOff>30493</xdr:rowOff>
    </xdr:to>
    <xdr:sp macro="" textlink="">
      <xdr:nvSpPr>
        <xdr:cNvPr id="70" name="円/楕円 69"/>
        <xdr:cNvSpPr/>
      </xdr:nvSpPr>
      <xdr:spPr bwMode="auto">
        <a:xfrm>
          <a:off x="5600700" y="340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8920</xdr:rowOff>
    </xdr:from>
    <xdr:ext cx="762000" cy="259045"/>
    <xdr:sp macro="" textlink="">
      <xdr:nvSpPr>
        <xdr:cNvPr id="71" name="人口1人当たり決算額の推移該当値テキスト130"/>
        <xdr:cNvSpPr txBox="1"/>
      </xdr:nvSpPr>
      <xdr:spPr>
        <a:xfrm>
          <a:off x="5740400" y="331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60498</xdr:rowOff>
    </xdr:from>
    <xdr:to>
      <xdr:col>4</xdr:col>
      <xdr:colOff>520700</xdr:colOff>
      <xdr:row>19</xdr:row>
      <xdr:rowOff>162098</xdr:rowOff>
    </xdr:to>
    <xdr:sp macro="" textlink="">
      <xdr:nvSpPr>
        <xdr:cNvPr id="72" name="円/楕円 71"/>
        <xdr:cNvSpPr/>
      </xdr:nvSpPr>
      <xdr:spPr bwMode="auto">
        <a:xfrm>
          <a:off x="4953000" y="336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146875</xdr:rowOff>
    </xdr:from>
    <xdr:ext cx="736600" cy="259045"/>
    <xdr:sp macro="" textlink="">
      <xdr:nvSpPr>
        <xdr:cNvPr id="73" name="テキスト ボックス 72"/>
        <xdr:cNvSpPr txBox="1"/>
      </xdr:nvSpPr>
      <xdr:spPr>
        <a:xfrm>
          <a:off x="4622800" y="345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118,783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78309</xdr:rowOff>
    </xdr:from>
    <xdr:to>
      <xdr:col>3</xdr:col>
      <xdr:colOff>955675</xdr:colOff>
      <xdr:row>20</xdr:row>
      <xdr:rowOff>8459</xdr:rowOff>
    </xdr:to>
    <xdr:sp macro="" textlink="">
      <xdr:nvSpPr>
        <xdr:cNvPr id="74" name="円/楕円 73"/>
        <xdr:cNvSpPr/>
      </xdr:nvSpPr>
      <xdr:spPr bwMode="auto">
        <a:xfrm>
          <a:off x="4254500" y="338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164686</xdr:rowOff>
    </xdr:from>
    <xdr:ext cx="762000" cy="259045"/>
    <xdr:sp macro="" textlink="">
      <xdr:nvSpPr>
        <xdr:cNvPr id="75" name="テキスト ボックス 74"/>
        <xdr:cNvSpPr txBox="1"/>
      </xdr:nvSpPr>
      <xdr:spPr>
        <a:xfrm>
          <a:off x="3924300" y="34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107,875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80737</xdr:rowOff>
    </xdr:from>
    <xdr:to>
      <xdr:col>3</xdr:col>
      <xdr:colOff>257175</xdr:colOff>
      <xdr:row>20</xdr:row>
      <xdr:rowOff>10887</xdr:rowOff>
    </xdr:to>
    <xdr:sp macro="" textlink="">
      <xdr:nvSpPr>
        <xdr:cNvPr id="76" name="円/楕円 75"/>
        <xdr:cNvSpPr/>
      </xdr:nvSpPr>
      <xdr:spPr bwMode="auto">
        <a:xfrm>
          <a:off x="3556000" y="338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167114</xdr:rowOff>
    </xdr:from>
    <xdr:ext cx="762000" cy="259045"/>
    <xdr:sp macro="" textlink="">
      <xdr:nvSpPr>
        <xdr:cNvPr id="77" name="テキスト ボックス 76"/>
        <xdr:cNvSpPr txBox="1"/>
      </xdr:nvSpPr>
      <xdr:spPr>
        <a:xfrm>
          <a:off x="3225800" y="347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106,388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87628</xdr:rowOff>
    </xdr:from>
    <xdr:to>
      <xdr:col>2</xdr:col>
      <xdr:colOff>692150</xdr:colOff>
      <xdr:row>20</xdr:row>
      <xdr:rowOff>17778</xdr:rowOff>
    </xdr:to>
    <xdr:sp macro="" textlink="">
      <xdr:nvSpPr>
        <xdr:cNvPr id="78" name="円/楕円 77"/>
        <xdr:cNvSpPr/>
      </xdr:nvSpPr>
      <xdr:spPr bwMode="auto">
        <a:xfrm>
          <a:off x="2857500" y="339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2555</xdr:rowOff>
    </xdr:from>
    <xdr:ext cx="762000" cy="259045"/>
    <xdr:sp macro="" textlink="">
      <xdr:nvSpPr>
        <xdr:cNvPr id="79" name="テキスト ボックス 78"/>
        <xdr:cNvSpPr txBox="1"/>
      </xdr:nvSpPr>
      <xdr:spPr>
        <a:xfrm>
          <a:off x="2527300" y="347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260827</xdr:rowOff>
    </xdr:from>
    <xdr:to>
      <xdr:col>4</xdr:col>
      <xdr:colOff>1117600</xdr:colOff>
      <xdr:row>35</xdr:row>
      <xdr:rowOff>268394</xdr:rowOff>
    </xdr:to>
    <xdr:cxnSp macro="">
      <xdr:nvCxnSpPr>
        <xdr:cNvPr id="110" name="直線コネクタ 109"/>
        <xdr:cNvCxnSpPr/>
      </xdr:nvCxnSpPr>
      <xdr:spPr bwMode="auto">
        <a:xfrm>
          <a:off x="5003800" y="6871177"/>
          <a:ext cx="647700" cy="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260827</xdr:rowOff>
    </xdr:from>
    <xdr:to>
      <xdr:col>4</xdr:col>
      <xdr:colOff>469900</xdr:colOff>
      <xdr:row>35</xdr:row>
      <xdr:rowOff>284775</xdr:rowOff>
    </xdr:to>
    <xdr:cxnSp macro="">
      <xdr:nvCxnSpPr>
        <xdr:cNvPr id="113" name="直線コネクタ 112"/>
        <xdr:cNvCxnSpPr/>
      </xdr:nvCxnSpPr>
      <xdr:spPr bwMode="auto">
        <a:xfrm flipV="1">
          <a:off x="4305300" y="6871177"/>
          <a:ext cx="698500" cy="2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214750</xdr:rowOff>
    </xdr:from>
    <xdr:to>
      <xdr:col>3</xdr:col>
      <xdr:colOff>904875</xdr:colOff>
      <xdr:row>35</xdr:row>
      <xdr:rowOff>284775</xdr:rowOff>
    </xdr:to>
    <xdr:cxnSp macro="">
      <xdr:nvCxnSpPr>
        <xdr:cNvPr id="116" name="直線コネクタ 115"/>
        <xdr:cNvCxnSpPr/>
      </xdr:nvCxnSpPr>
      <xdr:spPr bwMode="auto">
        <a:xfrm>
          <a:off x="3606800" y="6825100"/>
          <a:ext cx="698500" cy="7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214750</xdr:rowOff>
    </xdr:from>
    <xdr:to>
      <xdr:col>3</xdr:col>
      <xdr:colOff>206375</xdr:colOff>
      <xdr:row>35</xdr:row>
      <xdr:rowOff>220818</xdr:rowOff>
    </xdr:to>
    <xdr:cxnSp macro="">
      <xdr:nvCxnSpPr>
        <xdr:cNvPr id="119" name="直線コネクタ 118"/>
        <xdr:cNvCxnSpPr/>
      </xdr:nvCxnSpPr>
      <xdr:spPr bwMode="auto">
        <a:xfrm flipV="1">
          <a:off x="2908300" y="6825100"/>
          <a:ext cx="698500" cy="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217594</xdr:rowOff>
    </xdr:from>
    <xdr:to>
      <xdr:col>5</xdr:col>
      <xdr:colOff>34925</xdr:colOff>
      <xdr:row>35</xdr:row>
      <xdr:rowOff>319194</xdr:rowOff>
    </xdr:to>
    <xdr:sp macro="" textlink="">
      <xdr:nvSpPr>
        <xdr:cNvPr id="129" name="円/楕円 128"/>
        <xdr:cNvSpPr/>
      </xdr:nvSpPr>
      <xdr:spPr bwMode="auto">
        <a:xfrm>
          <a:off x="5600700" y="68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189671</xdr:rowOff>
    </xdr:from>
    <xdr:ext cx="762000" cy="259045"/>
    <xdr:sp macro="" textlink="">
      <xdr:nvSpPr>
        <xdr:cNvPr id="130" name="人口1人当たり決算額の推移該当値テキスト445"/>
        <xdr:cNvSpPr txBox="1"/>
      </xdr:nvSpPr>
      <xdr:spPr>
        <a:xfrm>
          <a:off x="5740400" y="68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210027</xdr:rowOff>
    </xdr:from>
    <xdr:to>
      <xdr:col>4</xdr:col>
      <xdr:colOff>520700</xdr:colOff>
      <xdr:row>35</xdr:row>
      <xdr:rowOff>311627</xdr:rowOff>
    </xdr:to>
    <xdr:sp macro="" textlink="">
      <xdr:nvSpPr>
        <xdr:cNvPr id="131" name="円/楕円 130"/>
        <xdr:cNvSpPr/>
      </xdr:nvSpPr>
      <xdr:spPr bwMode="auto">
        <a:xfrm>
          <a:off x="4953000" y="682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296404</xdr:rowOff>
    </xdr:from>
    <xdr:ext cx="736600" cy="259045"/>
    <xdr:sp macro="" textlink="">
      <xdr:nvSpPr>
        <xdr:cNvPr id="132" name="テキスト ボックス 131"/>
        <xdr:cNvSpPr txBox="1"/>
      </xdr:nvSpPr>
      <xdr:spPr>
        <a:xfrm>
          <a:off x="4622800" y="690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233975</xdr:rowOff>
    </xdr:from>
    <xdr:to>
      <xdr:col>3</xdr:col>
      <xdr:colOff>955675</xdr:colOff>
      <xdr:row>35</xdr:row>
      <xdr:rowOff>335575</xdr:rowOff>
    </xdr:to>
    <xdr:sp macro="" textlink="">
      <xdr:nvSpPr>
        <xdr:cNvPr id="133" name="円/楕円 132"/>
        <xdr:cNvSpPr/>
      </xdr:nvSpPr>
      <xdr:spPr bwMode="auto">
        <a:xfrm>
          <a:off x="4254500" y="684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320352</xdr:rowOff>
    </xdr:from>
    <xdr:ext cx="762000" cy="259045"/>
    <xdr:sp macro="" textlink="">
      <xdr:nvSpPr>
        <xdr:cNvPr id="134" name="テキスト ボックス 133"/>
        <xdr:cNvSpPr txBox="1"/>
      </xdr:nvSpPr>
      <xdr:spPr>
        <a:xfrm>
          <a:off x="3924300" y="693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163950</xdr:rowOff>
    </xdr:from>
    <xdr:to>
      <xdr:col>3</xdr:col>
      <xdr:colOff>257175</xdr:colOff>
      <xdr:row>35</xdr:row>
      <xdr:rowOff>265550</xdr:rowOff>
    </xdr:to>
    <xdr:sp macro="" textlink="">
      <xdr:nvSpPr>
        <xdr:cNvPr id="135" name="円/楕円 134"/>
        <xdr:cNvSpPr/>
      </xdr:nvSpPr>
      <xdr:spPr bwMode="auto">
        <a:xfrm>
          <a:off x="3556000" y="67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250327</xdr:rowOff>
    </xdr:from>
    <xdr:ext cx="762000" cy="259045"/>
    <xdr:sp macro="" textlink="">
      <xdr:nvSpPr>
        <xdr:cNvPr id="136" name="テキスト ボックス 135"/>
        <xdr:cNvSpPr txBox="1"/>
      </xdr:nvSpPr>
      <xdr:spPr>
        <a:xfrm>
          <a:off x="3225800" y="6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170018</xdr:rowOff>
    </xdr:from>
    <xdr:to>
      <xdr:col>2</xdr:col>
      <xdr:colOff>692150</xdr:colOff>
      <xdr:row>35</xdr:row>
      <xdr:rowOff>271618</xdr:rowOff>
    </xdr:to>
    <xdr:sp macro="" textlink="">
      <xdr:nvSpPr>
        <xdr:cNvPr id="137" name="円/楕円 136"/>
        <xdr:cNvSpPr/>
      </xdr:nvSpPr>
      <xdr:spPr bwMode="auto">
        <a:xfrm>
          <a:off x="2857500" y="678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256395</xdr:rowOff>
    </xdr:from>
    <xdr:ext cx="762000" cy="259045"/>
    <xdr:sp macro="" textlink="">
      <xdr:nvSpPr>
        <xdr:cNvPr id="138" name="テキスト ボックス 137"/>
        <xdr:cNvSpPr txBox="1"/>
      </xdr:nvSpPr>
      <xdr:spPr>
        <a:xfrm>
          <a:off x="2527300" y="68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137432</xdr:rowOff>
    </xdr:from>
    <xdr:to>
      <xdr:col>6</xdr:col>
      <xdr:colOff>511175</xdr:colOff>
      <xdr:row>38</xdr:row>
      <xdr:rowOff>143508</xdr:rowOff>
    </xdr:to>
    <xdr:cxnSp macro="">
      <xdr:nvCxnSpPr>
        <xdr:cNvPr id="62" name="直線コネクタ 61"/>
        <xdr:cNvCxnSpPr/>
      </xdr:nvCxnSpPr>
      <xdr:spPr>
        <a:xfrm>
          <a:off x="3797300" y="6652532"/>
          <a:ext cx="8382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137432</xdr:rowOff>
    </xdr:from>
    <xdr:to>
      <xdr:col>5</xdr:col>
      <xdr:colOff>358775</xdr:colOff>
      <xdr:row>38</xdr:row>
      <xdr:rowOff>149816</xdr:rowOff>
    </xdr:to>
    <xdr:cxnSp macro="">
      <xdr:nvCxnSpPr>
        <xdr:cNvPr id="65" name="直線コネクタ 64"/>
        <xdr:cNvCxnSpPr/>
      </xdr:nvCxnSpPr>
      <xdr:spPr>
        <a:xfrm flipV="1">
          <a:off x="2908300" y="6652532"/>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143255</xdr:rowOff>
    </xdr:from>
    <xdr:to>
      <xdr:col>4</xdr:col>
      <xdr:colOff>155575</xdr:colOff>
      <xdr:row>38</xdr:row>
      <xdr:rowOff>149816</xdr:rowOff>
    </xdr:to>
    <xdr:cxnSp macro="">
      <xdr:nvCxnSpPr>
        <xdr:cNvPr id="68" name="直線コネクタ 67"/>
        <xdr:cNvCxnSpPr/>
      </xdr:nvCxnSpPr>
      <xdr:spPr>
        <a:xfrm>
          <a:off x="2019300" y="6658355"/>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143255</xdr:rowOff>
    </xdr:from>
    <xdr:to>
      <xdr:col>2</xdr:col>
      <xdr:colOff>638175</xdr:colOff>
      <xdr:row>38</xdr:row>
      <xdr:rowOff>144917</xdr:rowOff>
    </xdr:to>
    <xdr:cxnSp macro="">
      <xdr:nvCxnSpPr>
        <xdr:cNvPr id="71" name="直線コネクタ 70"/>
        <xdr:cNvCxnSpPr/>
      </xdr:nvCxnSpPr>
      <xdr:spPr>
        <a:xfrm flipV="1">
          <a:off x="1130300" y="6658355"/>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92708</xdr:rowOff>
    </xdr:from>
    <xdr:to>
      <xdr:col>6</xdr:col>
      <xdr:colOff>561975</xdr:colOff>
      <xdr:row>39</xdr:row>
      <xdr:rowOff>22858</xdr:rowOff>
    </xdr:to>
    <xdr:sp macro="" textlink="">
      <xdr:nvSpPr>
        <xdr:cNvPr id="81" name="円/楕円 80"/>
        <xdr:cNvSpPr/>
      </xdr:nvSpPr>
      <xdr:spPr>
        <a:xfrm>
          <a:off x="4584700" y="66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7635</xdr:rowOff>
    </xdr:from>
    <xdr:ext cx="534377" cy="259045"/>
    <xdr:sp macro="" textlink="">
      <xdr:nvSpPr>
        <xdr:cNvPr id="82" name="人件費該当値テキスト"/>
        <xdr:cNvSpPr txBox="1"/>
      </xdr:nvSpPr>
      <xdr:spPr>
        <a:xfrm>
          <a:off x="4686300" y="65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77,668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86632</xdr:rowOff>
    </xdr:from>
    <xdr:to>
      <xdr:col>5</xdr:col>
      <xdr:colOff>409575</xdr:colOff>
      <xdr:row>39</xdr:row>
      <xdr:rowOff>16782</xdr:rowOff>
    </xdr:to>
    <xdr:sp macro="" textlink="">
      <xdr:nvSpPr>
        <xdr:cNvPr id="83" name="円/楕円 82"/>
        <xdr:cNvSpPr/>
      </xdr:nvSpPr>
      <xdr:spPr>
        <a:xfrm>
          <a:off x="3746500" y="66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7909</xdr:rowOff>
    </xdr:from>
    <xdr:ext cx="534377" cy="259045"/>
    <xdr:sp macro="" textlink="">
      <xdr:nvSpPr>
        <xdr:cNvPr id="84" name="テキスト ボックス 83"/>
        <xdr:cNvSpPr txBox="1"/>
      </xdr:nvSpPr>
      <xdr:spPr>
        <a:xfrm>
          <a:off x="3530111" y="66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99016</xdr:rowOff>
    </xdr:from>
    <xdr:to>
      <xdr:col>4</xdr:col>
      <xdr:colOff>206375</xdr:colOff>
      <xdr:row>39</xdr:row>
      <xdr:rowOff>29166</xdr:rowOff>
    </xdr:to>
    <xdr:sp macro="" textlink="">
      <xdr:nvSpPr>
        <xdr:cNvPr id="85" name="円/楕円 84"/>
        <xdr:cNvSpPr/>
      </xdr:nvSpPr>
      <xdr:spPr>
        <a:xfrm>
          <a:off x="2857500" y="66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20293</xdr:rowOff>
    </xdr:from>
    <xdr:ext cx="534377" cy="259045"/>
    <xdr:sp macro="" textlink="">
      <xdr:nvSpPr>
        <xdr:cNvPr id="86" name="テキスト ボックス 85"/>
        <xdr:cNvSpPr txBox="1"/>
      </xdr:nvSpPr>
      <xdr:spPr>
        <a:xfrm>
          <a:off x="2641111" y="67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92455</xdr:rowOff>
    </xdr:from>
    <xdr:to>
      <xdr:col>3</xdr:col>
      <xdr:colOff>3175</xdr:colOff>
      <xdr:row>39</xdr:row>
      <xdr:rowOff>22605</xdr:rowOff>
    </xdr:to>
    <xdr:sp macro="" textlink="">
      <xdr:nvSpPr>
        <xdr:cNvPr id="87" name="円/楕円 86"/>
        <xdr:cNvSpPr/>
      </xdr:nvSpPr>
      <xdr:spPr>
        <a:xfrm>
          <a:off x="1968500" y="66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13732</xdr:rowOff>
    </xdr:from>
    <xdr:ext cx="534377" cy="259045"/>
    <xdr:sp macro="" textlink="">
      <xdr:nvSpPr>
        <xdr:cNvPr id="88" name="テキスト ボックス 87"/>
        <xdr:cNvSpPr txBox="1"/>
      </xdr:nvSpPr>
      <xdr:spPr>
        <a:xfrm>
          <a:off x="1752111" y="67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94117</xdr:rowOff>
    </xdr:from>
    <xdr:to>
      <xdr:col>1</xdr:col>
      <xdr:colOff>485775</xdr:colOff>
      <xdr:row>39</xdr:row>
      <xdr:rowOff>24267</xdr:rowOff>
    </xdr:to>
    <xdr:sp macro="" textlink="">
      <xdr:nvSpPr>
        <xdr:cNvPr id="89" name="円/楕円 88"/>
        <xdr:cNvSpPr/>
      </xdr:nvSpPr>
      <xdr:spPr>
        <a:xfrm>
          <a:off x="1079500" y="66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15394</xdr:rowOff>
    </xdr:from>
    <xdr:ext cx="534377" cy="259045"/>
    <xdr:sp macro="" textlink="">
      <xdr:nvSpPr>
        <xdr:cNvPr id="90" name="テキスト ボックス 89"/>
        <xdr:cNvSpPr txBox="1"/>
      </xdr:nvSpPr>
      <xdr:spPr>
        <a:xfrm>
          <a:off x="863111" y="67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106304</xdr:rowOff>
    </xdr:from>
    <xdr:to>
      <xdr:col>6</xdr:col>
      <xdr:colOff>511175</xdr:colOff>
      <xdr:row>57</xdr:row>
      <xdr:rowOff>109263</xdr:rowOff>
    </xdr:to>
    <xdr:cxnSp macro="">
      <xdr:nvCxnSpPr>
        <xdr:cNvPr id="115" name="直線コネクタ 114"/>
        <xdr:cNvCxnSpPr/>
      </xdr:nvCxnSpPr>
      <xdr:spPr>
        <a:xfrm flipV="1">
          <a:off x="3797300" y="9878954"/>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109263</xdr:rowOff>
    </xdr:from>
    <xdr:to>
      <xdr:col>5</xdr:col>
      <xdr:colOff>358775</xdr:colOff>
      <xdr:row>57</xdr:row>
      <xdr:rowOff>113515</xdr:rowOff>
    </xdr:to>
    <xdr:cxnSp macro="">
      <xdr:nvCxnSpPr>
        <xdr:cNvPr id="118" name="直線コネクタ 117"/>
        <xdr:cNvCxnSpPr/>
      </xdr:nvCxnSpPr>
      <xdr:spPr>
        <a:xfrm flipV="1">
          <a:off x="2908300" y="988191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113515</xdr:rowOff>
    </xdr:from>
    <xdr:to>
      <xdr:col>4</xdr:col>
      <xdr:colOff>155575</xdr:colOff>
      <xdr:row>57</xdr:row>
      <xdr:rowOff>122872</xdr:rowOff>
    </xdr:to>
    <xdr:cxnSp macro="">
      <xdr:nvCxnSpPr>
        <xdr:cNvPr id="121" name="直線コネクタ 120"/>
        <xdr:cNvCxnSpPr/>
      </xdr:nvCxnSpPr>
      <xdr:spPr>
        <a:xfrm flipV="1">
          <a:off x="2019300" y="9886165"/>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122872</xdr:rowOff>
    </xdr:from>
    <xdr:to>
      <xdr:col>2</xdr:col>
      <xdr:colOff>638175</xdr:colOff>
      <xdr:row>57</xdr:row>
      <xdr:rowOff>128467</xdr:rowOff>
    </xdr:to>
    <xdr:cxnSp macro="">
      <xdr:nvCxnSpPr>
        <xdr:cNvPr id="124" name="直線コネクタ 123"/>
        <xdr:cNvCxnSpPr/>
      </xdr:nvCxnSpPr>
      <xdr:spPr>
        <a:xfrm flipV="1">
          <a:off x="1130300" y="9895522"/>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55504</xdr:rowOff>
    </xdr:from>
    <xdr:to>
      <xdr:col>6</xdr:col>
      <xdr:colOff>561975</xdr:colOff>
      <xdr:row>57</xdr:row>
      <xdr:rowOff>157104</xdr:rowOff>
    </xdr:to>
    <xdr:sp macro="" textlink="">
      <xdr:nvSpPr>
        <xdr:cNvPr id="134" name="円/楕円 133"/>
        <xdr:cNvSpPr/>
      </xdr:nvSpPr>
      <xdr:spPr>
        <a:xfrm>
          <a:off x="4584700" y="98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141881</xdr:rowOff>
    </xdr:from>
    <xdr:ext cx="599010" cy="259045"/>
    <xdr:sp macro="" textlink="">
      <xdr:nvSpPr>
        <xdr:cNvPr id="135" name="物件費該当値テキスト"/>
        <xdr:cNvSpPr txBox="1"/>
      </xdr:nvSpPr>
      <xdr:spPr>
        <a:xfrm>
          <a:off x="4686300" y="974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58463</xdr:rowOff>
    </xdr:from>
    <xdr:to>
      <xdr:col>5</xdr:col>
      <xdr:colOff>409575</xdr:colOff>
      <xdr:row>57</xdr:row>
      <xdr:rowOff>160063</xdr:rowOff>
    </xdr:to>
    <xdr:sp macro="" textlink="">
      <xdr:nvSpPr>
        <xdr:cNvPr id="136" name="円/楕円 135"/>
        <xdr:cNvSpPr/>
      </xdr:nvSpPr>
      <xdr:spPr>
        <a:xfrm>
          <a:off x="3746500" y="98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151190</xdr:rowOff>
    </xdr:from>
    <xdr:ext cx="599010" cy="259045"/>
    <xdr:sp macro="" textlink="">
      <xdr:nvSpPr>
        <xdr:cNvPr id="137" name="テキスト ボックス 136"/>
        <xdr:cNvSpPr txBox="1"/>
      </xdr:nvSpPr>
      <xdr:spPr>
        <a:xfrm>
          <a:off x="3497794" y="99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62715</xdr:rowOff>
    </xdr:from>
    <xdr:to>
      <xdr:col>4</xdr:col>
      <xdr:colOff>206375</xdr:colOff>
      <xdr:row>57</xdr:row>
      <xdr:rowOff>164315</xdr:rowOff>
    </xdr:to>
    <xdr:sp macro="" textlink="">
      <xdr:nvSpPr>
        <xdr:cNvPr id="138" name="円/楕円 137"/>
        <xdr:cNvSpPr/>
      </xdr:nvSpPr>
      <xdr:spPr>
        <a:xfrm>
          <a:off x="2857500" y="98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155442</xdr:rowOff>
    </xdr:from>
    <xdr:ext cx="599010" cy="259045"/>
    <xdr:sp macro="" textlink="">
      <xdr:nvSpPr>
        <xdr:cNvPr id="139" name="テキスト ボックス 138"/>
        <xdr:cNvSpPr txBox="1"/>
      </xdr:nvSpPr>
      <xdr:spPr>
        <a:xfrm>
          <a:off x="2608794" y="99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72072</xdr:rowOff>
    </xdr:from>
    <xdr:to>
      <xdr:col>3</xdr:col>
      <xdr:colOff>3175</xdr:colOff>
      <xdr:row>58</xdr:row>
      <xdr:rowOff>2222</xdr:rowOff>
    </xdr:to>
    <xdr:sp macro="" textlink="">
      <xdr:nvSpPr>
        <xdr:cNvPr id="140" name="円/楕円 139"/>
        <xdr:cNvSpPr/>
      </xdr:nvSpPr>
      <xdr:spPr>
        <a:xfrm>
          <a:off x="1968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164799</xdr:rowOff>
    </xdr:from>
    <xdr:ext cx="599010" cy="259045"/>
    <xdr:sp macro="" textlink="">
      <xdr:nvSpPr>
        <xdr:cNvPr id="141" name="テキスト ボックス 140"/>
        <xdr:cNvSpPr txBox="1"/>
      </xdr:nvSpPr>
      <xdr:spPr>
        <a:xfrm>
          <a:off x="1719794" y="993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77667</xdr:rowOff>
    </xdr:from>
    <xdr:to>
      <xdr:col>1</xdr:col>
      <xdr:colOff>485775</xdr:colOff>
      <xdr:row>58</xdr:row>
      <xdr:rowOff>7817</xdr:rowOff>
    </xdr:to>
    <xdr:sp macro="" textlink="">
      <xdr:nvSpPr>
        <xdr:cNvPr id="142" name="円/楕円 141"/>
        <xdr:cNvSpPr/>
      </xdr:nvSpPr>
      <xdr:spPr>
        <a:xfrm>
          <a:off x="1079500" y="98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170394</xdr:rowOff>
    </xdr:from>
    <xdr:ext cx="599010" cy="259045"/>
    <xdr:sp macro="" textlink="">
      <xdr:nvSpPr>
        <xdr:cNvPr id="143" name="テキスト ボックス 142"/>
        <xdr:cNvSpPr txBox="1"/>
      </xdr:nvSpPr>
      <xdr:spPr>
        <a:xfrm>
          <a:off x="830794" y="99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100664</xdr:rowOff>
    </xdr:from>
    <xdr:to>
      <xdr:col>6</xdr:col>
      <xdr:colOff>511175</xdr:colOff>
      <xdr:row>78</xdr:row>
      <xdr:rowOff>115587</xdr:rowOff>
    </xdr:to>
    <xdr:cxnSp macro="">
      <xdr:nvCxnSpPr>
        <xdr:cNvPr id="170" name="直線コネクタ 169"/>
        <xdr:cNvCxnSpPr/>
      </xdr:nvCxnSpPr>
      <xdr:spPr>
        <a:xfrm>
          <a:off x="3797300" y="13473764"/>
          <a:ext cx="8382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100664</xdr:rowOff>
    </xdr:from>
    <xdr:to>
      <xdr:col>5</xdr:col>
      <xdr:colOff>358775</xdr:colOff>
      <xdr:row>78</xdr:row>
      <xdr:rowOff>109675</xdr:rowOff>
    </xdr:to>
    <xdr:cxnSp macro="">
      <xdr:nvCxnSpPr>
        <xdr:cNvPr id="173" name="直線コネクタ 172"/>
        <xdr:cNvCxnSpPr/>
      </xdr:nvCxnSpPr>
      <xdr:spPr>
        <a:xfrm flipV="1">
          <a:off x="2908300" y="13473764"/>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105524</xdr:rowOff>
    </xdr:from>
    <xdr:to>
      <xdr:col>4</xdr:col>
      <xdr:colOff>155575</xdr:colOff>
      <xdr:row>78</xdr:row>
      <xdr:rowOff>109675</xdr:rowOff>
    </xdr:to>
    <xdr:cxnSp macro="">
      <xdr:nvCxnSpPr>
        <xdr:cNvPr id="176" name="直線コネクタ 175"/>
        <xdr:cNvCxnSpPr/>
      </xdr:nvCxnSpPr>
      <xdr:spPr>
        <a:xfrm>
          <a:off x="2019300" y="1347862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99854</xdr:rowOff>
    </xdr:from>
    <xdr:to>
      <xdr:col>2</xdr:col>
      <xdr:colOff>638175</xdr:colOff>
      <xdr:row>78</xdr:row>
      <xdr:rowOff>105524</xdr:rowOff>
    </xdr:to>
    <xdr:cxnSp macro="">
      <xdr:nvCxnSpPr>
        <xdr:cNvPr id="179" name="直線コネクタ 178"/>
        <xdr:cNvCxnSpPr/>
      </xdr:nvCxnSpPr>
      <xdr:spPr>
        <a:xfrm>
          <a:off x="1130300" y="1347295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64787</xdr:rowOff>
    </xdr:from>
    <xdr:to>
      <xdr:col>6</xdr:col>
      <xdr:colOff>561975</xdr:colOff>
      <xdr:row>78</xdr:row>
      <xdr:rowOff>166387</xdr:rowOff>
    </xdr:to>
    <xdr:sp macro="" textlink="">
      <xdr:nvSpPr>
        <xdr:cNvPr id="189" name="円/楕円 188"/>
        <xdr:cNvSpPr/>
      </xdr:nvSpPr>
      <xdr:spPr>
        <a:xfrm>
          <a:off x="4584700" y="13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151164</xdr:rowOff>
    </xdr:from>
    <xdr:ext cx="469744" cy="259045"/>
    <xdr:sp macro="" textlink="">
      <xdr:nvSpPr>
        <xdr:cNvPr id="190" name="維持補修費該当値テキスト"/>
        <xdr:cNvSpPr txBox="1"/>
      </xdr:nvSpPr>
      <xdr:spPr>
        <a:xfrm>
          <a:off x="4686300" y="133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49864</xdr:rowOff>
    </xdr:from>
    <xdr:to>
      <xdr:col>5</xdr:col>
      <xdr:colOff>409575</xdr:colOff>
      <xdr:row>78</xdr:row>
      <xdr:rowOff>151464</xdr:rowOff>
    </xdr:to>
    <xdr:sp macro="" textlink="">
      <xdr:nvSpPr>
        <xdr:cNvPr id="191" name="円/楕円 190"/>
        <xdr:cNvSpPr/>
      </xdr:nvSpPr>
      <xdr:spPr>
        <a:xfrm>
          <a:off x="3746500" y="134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142591</xdr:rowOff>
    </xdr:from>
    <xdr:ext cx="469744" cy="259045"/>
    <xdr:sp macro="" textlink="">
      <xdr:nvSpPr>
        <xdr:cNvPr id="192" name="テキスト ボックス 191"/>
        <xdr:cNvSpPr txBox="1"/>
      </xdr:nvSpPr>
      <xdr:spPr>
        <a:xfrm>
          <a:off x="3562427" y="1351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58875</xdr:rowOff>
    </xdr:from>
    <xdr:to>
      <xdr:col>4</xdr:col>
      <xdr:colOff>206375</xdr:colOff>
      <xdr:row>78</xdr:row>
      <xdr:rowOff>160475</xdr:rowOff>
    </xdr:to>
    <xdr:sp macro="" textlink="">
      <xdr:nvSpPr>
        <xdr:cNvPr id="193" name="円/楕円 192"/>
        <xdr:cNvSpPr/>
      </xdr:nvSpPr>
      <xdr:spPr>
        <a:xfrm>
          <a:off x="2857500" y="134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151602</xdr:rowOff>
    </xdr:from>
    <xdr:ext cx="469744" cy="259045"/>
    <xdr:sp macro="" textlink="">
      <xdr:nvSpPr>
        <xdr:cNvPr id="194" name="テキスト ボックス 193"/>
        <xdr:cNvSpPr txBox="1"/>
      </xdr:nvSpPr>
      <xdr:spPr>
        <a:xfrm>
          <a:off x="2673427" y="135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54724</xdr:rowOff>
    </xdr:from>
    <xdr:to>
      <xdr:col>3</xdr:col>
      <xdr:colOff>3175</xdr:colOff>
      <xdr:row>78</xdr:row>
      <xdr:rowOff>156324</xdr:rowOff>
    </xdr:to>
    <xdr:sp macro="" textlink="">
      <xdr:nvSpPr>
        <xdr:cNvPr id="195" name="円/楕円 194"/>
        <xdr:cNvSpPr/>
      </xdr:nvSpPr>
      <xdr:spPr>
        <a:xfrm>
          <a:off x="1968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147451</xdr:rowOff>
    </xdr:from>
    <xdr:ext cx="469744" cy="259045"/>
    <xdr:sp macro="" textlink="">
      <xdr:nvSpPr>
        <xdr:cNvPr id="196" name="テキスト ボックス 195"/>
        <xdr:cNvSpPr txBox="1"/>
      </xdr:nvSpPr>
      <xdr:spPr>
        <a:xfrm>
          <a:off x="1784427" y="1352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49054</xdr:rowOff>
    </xdr:from>
    <xdr:to>
      <xdr:col>1</xdr:col>
      <xdr:colOff>485775</xdr:colOff>
      <xdr:row>78</xdr:row>
      <xdr:rowOff>150654</xdr:rowOff>
    </xdr:to>
    <xdr:sp macro="" textlink="">
      <xdr:nvSpPr>
        <xdr:cNvPr id="197" name="円/楕円 196"/>
        <xdr:cNvSpPr/>
      </xdr:nvSpPr>
      <xdr:spPr>
        <a:xfrm>
          <a:off x="10795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141781</xdr:rowOff>
    </xdr:from>
    <xdr:ext cx="469744" cy="259045"/>
    <xdr:sp macro="" textlink="">
      <xdr:nvSpPr>
        <xdr:cNvPr id="198" name="テキスト ボックス 197"/>
        <xdr:cNvSpPr txBox="1"/>
      </xdr:nvSpPr>
      <xdr:spPr>
        <a:xfrm>
          <a:off x="895427" y="135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102476</xdr:rowOff>
    </xdr:from>
    <xdr:to>
      <xdr:col>6</xdr:col>
      <xdr:colOff>511175</xdr:colOff>
      <xdr:row>97</xdr:row>
      <xdr:rowOff>21476</xdr:rowOff>
    </xdr:to>
    <xdr:cxnSp macro="">
      <xdr:nvCxnSpPr>
        <xdr:cNvPr id="227" name="直線コネクタ 226"/>
        <xdr:cNvCxnSpPr/>
      </xdr:nvCxnSpPr>
      <xdr:spPr>
        <a:xfrm flipV="1">
          <a:off x="3797300" y="16390226"/>
          <a:ext cx="838200" cy="2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21476</xdr:rowOff>
    </xdr:from>
    <xdr:to>
      <xdr:col>5</xdr:col>
      <xdr:colOff>358775</xdr:colOff>
      <xdr:row>97</xdr:row>
      <xdr:rowOff>56855</xdr:rowOff>
    </xdr:to>
    <xdr:cxnSp macro="">
      <xdr:nvCxnSpPr>
        <xdr:cNvPr id="230" name="直線コネクタ 229"/>
        <xdr:cNvCxnSpPr/>
      </xdr:nvCxnSpPr>
      <xdr:spPr>
        <a:xfrm flipV="1">
          <a:off x="2908300" y="16652126"/>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56855</xdr:rowOff>
    </xdr:from>
    <xdr:to>
      <xdr:col>4</xdr:col>
      <xdr:colOff>155575</xdr:colOff>
      <xdr:row>97</xdr:row>
      <xdr:rowOff>63798</xdr:rowOff>
    </xdr:to>
    <xdr:cxnSp macro="">
      <xdr:nvCxnSpPr>
        <xdr:cNvPr id="233" name="直線コネクタ 232"/>
        <xdr:cNvCxnSpPr/>
      </xdr:nvCxnSpPr>
      <xdr:spPr>
        <a:xfrm flipV="1">
          <a:off x="2019300" y="16687505"/>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60071</xdr:rowOff>
    </xdr:from>
    <xdr:to>
      <xdr:col>2</xdr:col>
      <xdr:colOff>638175</xdr:colOff>
      <xdr:row>97</xdr:row>
      <xdr:rowOff>63798</xdr:rowOff>
    </xdr:to>
    <xdr:cxnSp macro="">
      <xdr:nvCxnSpPr>
        <xdr:cNvPr id="236" name="直線コネクタ 235"/>
        <xdr:cNvCxnSpPr/>
      </xdr:nvCxnSpPr>
      <xdr:spPr>
        <a:xfrm>
          <a:off x="1130300" y="16690721"/>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51676</xdr:rowOff>
    </xdr:from>
    <xdr:to>
      <xdr:col>6</xdr:col>
      <xdr:colOff>561975</xdr:colOff>
      <xdr:row>95</xdr:row>
      <xdr:rowOff>153276</xdr:rowOff>
    </xdr:to>
    <xdr:sp macro="" textlink="">
      <xdr:nvSpPr>
        <xdr:cNvPr id="246" name="円/楕円 245"/>
        <xdr:cNvSpPr/>
      </xdr:nvSpPr>
      <xdr:spPr>
        <a:xfrm>
          <a:off x="4584700" y="163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74553</xdr:rowOff>
    </xdr:from>
    <xdr:ext cx="534377" cy="259045"/>
    <xdr:sp macro="" textlink="">
      <xdr:nvSpPr>
        <xdr:cNvPr id="247" name="扶助費該当値テキスト"/>
        <xdr:cNvSpPr txBox="1"/>
      </xdr:nvSpPr>
      <xdr:spPr>
        <a:xfrm>
          <a:off x="4686300" y="161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142126</xdr:rowOff>
    </xdr:from>
    <xdr:to>
      <xdr:col>5</xdr:col>
      <xdr:colOff>409575</xdr:colOff>
      <xdr:row>97</xdr:row>
      <xdr:rowOff>72276</xdr:rowOff>
    </xdr:to>
    <xdr:sp macro="" textlink="">
      <xdr:nvSpPr>
        <xdr:cNvPr id="248" name="円/楕円 247"/>
        <xdr:cNvSpPr/>
      </xdr:nvSpPr>
      <xdr:spPr>
        <a:xfrm>
          <a:off x="3746500" y="1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63403</xdr:rowOff>
    </xdr:from>
    <xdr:ext cx="534377" cy="259045"/>
    <xdr:sp macro="" textlink="">
      <xdr:nvSpPr>
        <xdr:cNvPr id="249" name="テキスト ボックス 248"/>
        <xdr:cNvSpPr txBox="1"/>
      </xdr:nvSpPr>
      <xdr:spPr>
        <a:xfrm>
          <a:off x="3530111" y="166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6055</xdr:rowOff>
    </xdr:from>
    <xdr:to>
      <xdr:col>4</xdr:col>
      <xdr:colOff>206375</xdr:colOff>
      <xdr:row>97</xdr:row>
      <xdr:rowOff>107655</xdr:rowOff>
    </xdr:to>
    <xdr:sp macro="" textlink="">
      <xdr:nvSpPr>
        <xdr:cNvPr id="250" name="円/楕円 249"/>
        <xdr:cNvSpPr/>
      </xdr:nvSpPr>
      <xdr:spPr>
        <a:xfrm>
          <a:off x="2857500" y="166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98782</xdr:rowOff>
    </xdr:from>
    <xdr:ext cx="534377" cy="259045"/>
    <xdr:sp macro="" textlink="">
      <xdr:nvSpPr>
        <xdr:cNvPr id="251" name="テキスト ボックス 250"/>
        <xdr:cNvSpPr txBox="1"/>
      </xdr:nvSpPr>
      <xdr:spPr>
        <a:xfrm>
          <a:off x="2641111" y="167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12998</xdr:rowOff>
    </xdr:from>
    <xdr:to>
      <xdr:col>3</xdr:col>
      <xdr:colOff>3175</xdr:colOff>
      <xdr:row>97</xdr:row>
      <xdr:rowOff>114598</xdr:rowOff>
    </xdr:to>
    <xdr:sp macro="" textlink="">
      <xdr:nvSpPr>
        <xdr:cNvPr id="252" name="円/楕円 251"/>
        <xdr:cNvSpPr/>
      </xdr:nvSpPr>
      <xdr:spPr>
        <a:xfrm>
          <a:off x="1968500" y="166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105725</xdr:rowOff>
    </xdr:from>
    <xdr:ext cx="534377" cy="259045"/>
    <xdr:sp macro="" textlink="">
      <xdr:nvSpPr>
        <xdr:cNvPr id="253" name="テキスト ボックス 252"/>
        <xdr:cNvSpPr txBox="1"/>
      </xdr:nvSpPr>
      <xdr:spPr>
        <a:xfrm>
          <a:off x="1752111" y="167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9271</xdr:rowOff>
    </xdr:from>
    <xdr:to>
      <xdr:col>1</xdr:col>
      <xdr:colOff>485775</xdr:colOff>
      <xdr:row>97</xdr:row>
      <xdr:rowOff>110871</xdr:rowOff>
    </xdr:to>
    <xdr:sp macro="" textlink="">
      <xdr:nvSpPr>
        <xdr:cNvPr id="254" name="円/楕円 253"/>
        <xdr:cNvSpPr/>
      </xdr:nvSpPr>
      <xdr:spPr>
        <a:xfrm>
          <a:off x="10795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101998</xdr:rowOff>
    </xdr:from>
    <xdr:ext cx="534377" cy="259045"/>
    <xdr:sp macro="" textlink="">
      <xdr:nvSpPr>
        <xdr:cNvPr id="255" name="テキスト ボックス 254"/>
        <xdr:cNvSpPr txBox="1"/>
      </xdr:nvSpPr>
      <xdr:spPr>
        <a:xfrm>
          <a:off x="863111" y="167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70875</xdr:rowOff>
    </xdr:from>
    <xdr:to>
      <xdr:col>15</xdr:col>
      <xdr:colOff>180975</xdr:colOff>
      <xdr:row>38</xdr:row>
      <xdr:rowOff>81721</xdr:rowOff>
    </xdr:to>
    <xdr:cxnSp macro="">
      <xdr:nvCxnSpPr>
        <xdr:cNvPr id="286" name="直線コネクタ 285"/>
        <xdr:cNvCxnSpPr/>
      </xdr:nvCxnSpPr>
      <xdr:spPr>
        <a:xfrm>
          <a:off x="9639300" y="6585975"/>
          <a:ext cx="8382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70875</xdr:rowOff>
    </xdr:from>
    <xdr:to>
      <xdr:col>14</xdr:col>
      <xdr:colOff>28575</xdr:colOff>
      <xdr:row>38</xdr:row>
      <xdr:rowOff>108686</xdr:rowOff>
    </xdr:to>
    <xdr:cxnSp macro="">
      <xdr:nvCxnSpPr>
        <xdr:cNvPr id="289" name="直線コネクタ 288"/>
        <xdr:cNvCxnSpPr/>
      </xdr:nvCxnSpPr>
      <xdr:spPr>
        <a:xfrm flipV="1">
          <a:off x="8750300" y="6585975"/>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108686</xdr:rowOff>
    </xdr:from>
    <xdr:to>
      <xdr:col>12</xdr:col>
      <xdr:colOff>511175</xdr:colOff>
      <xdr:row>38</xdr:row>
      <xdr:rowOff>137221</xdr:rowOff>
    </xdr:to>
    <xdr:cxnSp macro="">
      <xdr:nvCxnSpPr>
        <xdr:cNvPr id="292" name="直線コネクタ 291"/>
        <xdr:cNvCxnSpPr/>
      </xdr:nvCxnSpPr>
      <xdr:spPr>
        <a:xfrm flipV="1">
          <a:off x="7861300" y="6623786"/>
          <a:ext cx="889000" cy="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100224</xdr:rowOff>
    </xdr:from>
    <xdr:to>
      <xdr:col>11</xdr:col>
      <xdr:colOff>307975</xdr:colOff>
      <xdr:row>38</xdr:row>
      <xdr:rowOff>137221</xdr:rowOff>
    </xdr:to>
    <xdr:cxnSp macro="">
      <xdr:nvCxnSpPr>
        <xdr:cNvPr id="295" name="直線コネクタ 294"/>
        <xdr:cNvCxnSpPr/>
      </xdr:nvCxnSpPr>
      <xdr:spPr>
        <a:xfrm>
          <a:off x="6972300" y="6615324"/>
          <a:ext cx="8890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30921</xdr:rowOff>
    </xdr:from>
    <xdr:to>
      <xdr:col>15</xdr:col>
      <xdr:colOff>231775</xdr:colOff>
      <xdr:row>38</xdr:row>
      <xdr:rowOff>132521</xdr:rowOff>
    </xdr:to>
    <xdr:sp macro="" textlink="">
      <xdr:nvSpPr>
        <xdr:cNvPr id="305" name="円/楕円 304"/>
        <xdr:cNvSpPr/>
      </xdr:nvSpPr>
      <xdr:spPr>
        <a:xfrm>
          <a:off x="10426700" y="65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117298</xdr:rowOff>
    </xdr:from>
    <xdr:ext cx="534377" cy="259045"/>
    <xdr:sp macro="" textlink="">
      <xdr:nvSpPr>
        <xdr:cNvPr id="306" name="補助費等該当値テキスト"/>
        <xdr:cNvSpPr txBox="1"/>
      </xdr:nvSpPr>
      <xdr:spPr>
        <a:xfrm>
          <a:off x="10528300" y="64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20075</xdr:rowOff>
    </xdr:from>
    <xdr:to>
      <xdr:col>14</xdr:col>
      <xdr:colOff>79375</xdr:colOff>
      <xdr:row>38</xdr:row>
      <xdr:rowOff>121675</xdr:rowOff>
    </xdr:to>
    <xdr:sp macro="" textlink="">
      <xdr:nvSpPr>
        <xdr:cNvPr id="307" name="円/楕円 306"/>
        <xdr:cNvSpPr/>
      </xdr:nvSpPr>
      <xdr:spPr>
        <a:xfrm>
          <a:off x="9588500" y="65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112802</xdr:rowOff>
    </xdr:from>
    <xdr:ext cx="534377" cy="259045"/>
    <xdr:sp macro="" textlink="">
      <xdr:nvSpPr>
        <xdr:cNvPr id="308" name="テキスト ボックス 307"/>
        <xdr:cNvSpPr txBox="1"/>
      </xdr:nvSpPr>
      <xdr:spPr>
        <a:xfrm>
          <a:off x="9372111" y="66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57886</xdr:rowOff>
    </xdr:from>
    <xdr:to>
      <xdr:col>12</xdr:col>
      <xdr:colOff>561975</xdr:colOff>
      <xdr:row>38</xdr:row>
      <xdr:rowOff>159486</xdr:rowOff>
    </xdr:to>
    <xdr:sp macro="" textlink="">
      <xdr:nvSpPr>
        <xdr:cNvPr id="309" name="円/楕円 308"/>
        <xdr:cNvSpPr/>
      </xdr:nvSpPr>
      <xdr:spPr>
        <a:xfrm>
          <a:off x="8699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150613</xdr:rowOff>
    </xdr:from>
    <xdr:ext cx="534377" cy="259045"/>
    <xdr:sp macro="" textlink="">
      <xdr:nvSpPr>
        <xdr:cNvPr id="310" name="テキスト ボックス 309"/>
        <xdr:cNvSpPr txBox="1"/>
      </xdr:nvSpPr>
      <xdr:spPr>
        <a:xfrm>
          <a:off x="8483111" y="66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86421</xdr:rowOff>
    </xdr:from>
    <xdr:to>
      <xdr:col>11</xdr:col>
      <xdr:colOff>358775</xdr:colOff>
      <xdr:row>39</xdr:row>
      <xdr:rowOff>16571</xdr:rowOff>
    </xdr:to>
    <xdr:sp macro="" textlink="">
      <xdr:nvSpPr>
        <xdr:cNvPr id="311" name="円/楕円 310"/>
        <xdr:cNvSpPr/>
      </xdr:nvSpPr>
      <xdr:spPr>
        <a:xfrm>
          <a:off x="7810500" y="66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7698</xdr:rowOff>
    </xdr:from>
    <xdr:ext cx="534377" cy="259045"/>
    <xdr:sp macro="" textlink="">
      <xdr:nvSpPr>
        <xdr:cNvPr id="312" name="テキスト ボックス 311"/>
        <xdr:cNvSpPr txBox="1"/>
      </xdr:nvSpPr>
      <xdr:spPr>
        <a:xfrm>
          <a:off x="7594111" y="66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49424</xdr:rowOff>
    </xdr:from>
    <xdr:to>
      <xdr:col>10</xdr:col>
      <xdr:colOff>155575</xdr:colOff>
      <xdr:row>38</xdr:row>
      <xdr:rowOff>151024</xdr:rowOff>
    </xdr:to>
    <xdr:sp macro="" textlink="">
      <xdr:nvSpPr>
        <xdr:cNvPr id="313" name="円/楕円 312"/>
        <xdr:cNvSpPr/>
      </xdr:nvSpPr>
      <xdr:spPr>
        <a:xfrm>
          <a:off x="6921500" y="65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142151</xdr:rowOff>
    </xdr:from>
    <xdr:ext cx="534377" cy="259045"/>
    <xdr:sp macro="" textlink="">
      <xdr:nvSpPr>
        <xdr:cNvPr id="314" name="テキスト ボックス 313"/>
        <xdr:cNvSpPr txBox="1"/>
      </xdr:nvSpPr>
      <xdr:spPr>
        <a:xfrm>
          <a:off x="6705111" y="66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163479</xdr:rowOff>
    </xdr:from>
    <xdr:to>
      <xdr:col>15</xdr:col>
      <xdr:colOff>180975</xdr:colOff>
      <xdr:row>59</xdr:row>
      <xdr:rowOff>22891</xdr:rowOff>
    </xdr:to>
    <xdr:cxnSp macro="">
      <xdr:nvCxnSpPr>
        <xdr:cNvPr id="343" name="直線コネクタ 342"/>
        <xdr:cNvCxnSpPr/>
      </xdr:nvCxnSpPr>
      <xdr:spPr>
        <a:xfrm flipV="1">
          <a:off x="9639300" y="10107579"/>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17924</xdr:rowOff>
    </xdr:from>
    <xdr:to>
      <xdr:col>14</xdr:col>
      <xdr:colOff>28575</xdr:colOff>
      <xdr:row>59</xdr:row>
      <xdr:rowOff>22891</xdr:rowOff>
    </xdr:to>
    <xdr:cxnSp macro="">
      <xdr:nvCxnSpPr>
        <xdr:cNvPr id="346" name="直線コネクタ 345"/>
        <xdr:cNvCxnSpPr/>
      </xdr:nvCxnSpPr>
      <xdr:spPr>
        <a:xfrm>
          <a:off x="8750300" y="10133474"/>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13454</xdr:rowOff>
    </xdr:from>
    <xdr:to>
      <xdr:col>12</xdr:col>
      <xdr:colOff>511175</xdr:colOff>
      <xdr:row>59</xdr:row>
      <xdr:rowOff>17924</xdr:rowOff>
    </xdr:to>
    <xdr:cxnSp macro="">
      <xdr:nvCxnSpPr>
        <xdr:cNvPr id="349" name="直線コネクタ 348"/>
        <xdr:cNvCxnSpPr/>
      </xdr:nvCxnSpPr>
      <xdr:spPr>
        <a:xfrm>
          <a:off x="7861300" y="10129004"/>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13454</xdr:rowOff>
    </xdr:from>
    <xdr:to>
      <xdr:col>11</xdr:col>
      <xdr:colOff>307975</xdr:colOff>
      <xdr:row>59</xdr:row>
      <xdr:rowOff>22108</xdr:rowOff>
    </xdr:to>
    <xdr:cxnSp macro="">
      <xdr:nvCxnSpPr>
        <xdr:cNvPr id="352" name="直線コネクタ 351"/>
        <xdr:cNvCxnSpPr/>
      </xdr:nvCxnSpPr>
      <xdr:spPr>
        <a:xfrm flipV="1">
          <a:off x="6972300" y="10129004"/>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112679</xdr:rowOff>
    </xdr:from>
    <xdr:to>
      <xdr:col>15</xdr:col>
      <xdr:colOff>231775</xdr:colOff>
      <xdr:row>59</xdr:row>
      <xdr:rowOff>42829</xdr:rowOff>
    </xdr:to>
    <xdr:sp macro="" textlink="">
      <xdr:nvSpPr>
        <xdr:cNvPr id="362" name="円/楕円 361"/>
        <xdr:cNvSpPr/>
      </xdr:nvSpPr>
      <xdr:spPr>
        <a:xfrm>
          <a:off x="10426700" y="100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27606</xdr:rowOff>
    </xdr:from>
    <xdr:ext cx="599010" cy="259045"/>
    <xdr:sp macro="" textlink="">
      <xdr:nvSpPr>
        <xdr:cNvPr id="363" name="普通建設事業費該当値テキスト"/>
        <xdr:cNvSpPr txBox="1"/>
      </xdr:nvSpPr>
      <xdr:spPr>
        <a:xfrm>
          <a:off x="10528300" y="99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143541</xdr:rowOff>
    </xdr:from>
    <xdr:to>
      <xdr:col>14</xdr:col>
      <xdr:colOff>79375</xdr:colOff>
      <xdr:row>59</xdr:row>
      <xdr:rowOff>73691</xdr:rowOff>
    </xdr:to>
    <xdr:sp macro="" textlink="">
      <xdr:nvSpPr>
        <xdr:cNvPr id="364" name="円/楕円 363"/>
        <xdr:cNvSpPr/>
      </xdr:nvSpPr>
      <xdr:spPr>
        <a:xfrm>
          <a:off x="9588500" y="100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64818</xdr:rowOff>
    </xdr:from>
    <xdr:ext cx="534377" cy="259045"/>
    <xdr:sp macro="" textlink="">
      <xdr:nvSpPr>
        <xdr:cNvPr id="365" name="テキスト ボックス 364"/>
        <xdr:cNvSpPr txBox="1"/>
      </xdr:nvSpPr>
      <xdr:spPr>
        <a:xfrm>
          <a:off x="9372111" y="1018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138574</xdr:rowOff>
    </xdr:from>
    <xdr:to>
      <xdr:col>12</xdr:col>
      <xdr:colOff>561975</xdr:colOff>
      <xdr:row>59</xdr:row>
      <xdr:rowOff>68724</xdr:rowOff>
    </xdr:to>
    <xdr:sp macro="" textlink="">
      <xdr:nvSpPr>
        <xdr:cNvPr id="366" name="円/楕円 365"/>
        <xdr:cNvSpPr/>
      </xdr:nvSpPr>
      <xdr:spPr>
        <a:xfrm>
          <a:off x="8699500" y="10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59851</xdr:rowOff>
    </xdr:from>
    <xdr:ext cx="534377" cy="259045"/>
    <xdr:sp macro="" textlink="">
      <xdr:nvSpPr>
        <xdr:cNvPr id="367" name="テキスト ボックス 366"/>
        <xdr:cNvSpPr txBox="1"/>
      </xdr:nvSpPr>
      <xdr:spPr>
        <a:xfrm>
          <a:off x="8483111" y="101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134104</xdr:rowOff>
    </xdr:from>
    <xdr:to>
      <xdr:col>11</xdr:col>
      <xdr:colOff>358775</xdr:colOff>
      <xdr:row>59</xdr:row>
      <xdr:rowOff>64254</xdr:rowOff>
    </xdr:to>
    <xdr:sp macro="" textlink="">
      <xdr:nvSpPr>
        <xdr:cNvPr id="368" name="円/楕円 367"/>
        <xdr:cNvSpPr/>
      </xdr:nvSpPr>
      <xdr:spPr>
        <a:xfrm>
          <a:off x="7810500" y="10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55381</xdr:rowOff>
    </xdr:from>
    <xdr:ext cx="534377" cy="259045"/>
    <xdr:sp macro="" textlink="">
      <xdr:nvSpPr>
        <xdr:cNvPr id="369" name="テキスト ボックス 368"/>
        <xdr:cNvSpPr txBox="1"/>
      </xdr:nvSpPr>
      <xdr:spPr>
        <a:xfrm>
          <a:off x="7594111" y="1017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142758</xdr:rowOff>
    </xdr:from>
    <xdr:to>
      <xdr:col>10</xdr:col>
      <xdr:colOff>155575</xdr:colOff>
      <xdr:row>59</xdr:row>
      <xdr:rowOff>72908</xdr:rowOff>
    </xdr:to>
    <xdr:sp macro="" textlink="">
      <xdr:nvSpPr>
        <xdr:cNvPr id="370" name="円/楕円 369"/>
        <xdr:cNvSpPr/>
      </xdr:nvSpPr>
      <xdr:spPr>
        <a:xfrm>
          <a:off x="6921500" y="100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64035</xdr:rowOff>
    </xdr:from>
    <xdr:ext cx="534377" cy="259045"/>
    <xdr:sp macro="" textlink="">
      <xdr:nvSpPr>
        <xdr:cNvPr id="371" name="テキスト ボックス 370"/>
        <xdr:cNvSpPr txBox="1"/>
      </xdr:nvSpPr>
      <xdr:spPr>
        <a:xfrm>
          <a:off x="6705111" y="101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126791</xdr:rowOff>
    </xdr:from>
    <xdr:to>
      <xdr:col>15</xdr:col>
      <xdr:colOff>180975</xdr:colOff>
      <xdr:row>78</xdr:row>
      <xdr:rowOff>131893</xdr:rowOff>
    </xdr:to>
    <xdr:cxnSp macro="">
      <xdr:nvCxnSpPr>
        <xdr:cNvPr id="398" name="直線コネクタ 397"/>
        <xdr:cNvCxnSpPr/>
      </xdr:nvCxnSpPr>
      <xdr:spPr>
        <a:xfrm flipV="1">
          <a:off x="9639300" y="13499891"/>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128422</xdr:rowOff>
    </xdr:from>
    <xdr:to>
      <xdr:col>14</xdr:col>
      <xdr:colOff>28575</xdr:colOff>
      <xdr:row>78</xdr:row>
      <xdr:rowOff>131893</xdr:rowOff>
    </xdr:to>
    <xdr:cxnSp macro="">
      <xdr:nvCxnSpPr>
        <xdr:cNvPr id="401" name="直線コネクタ 400"/>
        <xdr:cNvCxnSpPr/>
      </xdr:nvCxnSpPr>
      <xdr:spPr>
        <a:xfrm>
          <a:off x="8750300" y="13501522"/>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75991</xdr:rowOff>
    </xdr:from>
    <xdr:to>
      <xdr:col>15</xdr:col>
      <xdr:colOff>231775</xdr:colOff>
      <xdr:row>79</xdr:row>
      <xdr:rowOff>6141</xdr:rowOff>
    </xdr:to>
    <xdr:sp macro="" textlink="">
      <xdr:nvSpPr>
        <xdr:cNvPr id="411" name="円/楕円 410"/>
        <xdr:cNvSpPr/>
      </xdr:nvSpPr>
      <xdr:spPr>
        <a:xfrm>
          <a:off x="10426700" y="134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81093</xdr:rowOff>
    </xdr:from>
    <xdr:to>
      <xdr:col>14</xdr:col>
      <xdr:colOff>79375</xdr:colOff>
      <xdr:row>79</xdr:row>
      <xdr:rowOff>11243</xdr:rowOff>
    </xdr:to>
    <xdr:sp macro="" textlink="">
      <xdr:nvSpPr>
        <xdr:cNvPr id="413" name="円/楕円 412"/>
        <xdr:cNvSpPr/>
      </xdr:nvSpPr>
      <xdr:spPr>
        <a:xfrm>
          <a:off x="9588500" y="134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2370</xdr:rowOff>
    </xdr:from>
    <xdr:ext cx="534377" cy="259045"/>
    <xdr:sp macro="" textlink="">
      <xdr:nvSpPr>
        <xdr:cNvPr id="414" name="テキスト ボックス 413"/>
        <xdr:cNvSpPr txBox="1"/>
      </xdr:nvSpPr>
      <xdr:spPr>
        <a:xfrm>
          <a:off x="9372111" y="135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77622</xdr:rowOff>
    </xdr:from>
    <xdr:to>
      <xdr:col>12</xdr:col>
      <xdr:colOff>561975</xdr:colOff>
      <xdr:row>79</xdr:row>
      <xdr:rowOff>7772</xdr:rowOff>
    </xdr:to>
    <xdr:sp macro="" textlink="">
      <xdr:nvSpPr>
        <xdr:cNvPr id="415" name="円/楕円 414"/>
        <xdr:cNvSpPr/>
      </xdr:nvSpPr>
      <xdr:spPr>
        <a:xfrm>
          <a:off x="8699500" y="134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170349</xdr:rowOff>
    </xdr:from>
    <xdr:ext cx="534377" cy="259045"/>
    <xdr:sp macro="" textlink="">
      <xdr:nvSpPr>
        <xdr:cNvPr id="416" name="テキスト ボックス 415"/>
        <xdr:cNvSpPr txBox="1"/>
      </xdr:nvSpPr>
      <xdr:spPr>
        <a:xfrm>
          <a:off x="8483111" y="135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5955</xdr:rowOff>
    </xdr:from>
    <xdr:to>
      <xdr:col>15</xdr:col>
      <xdr:colOff>180975</xdr:colOff>
      <xdr:row>99</xdr:row>
      <xdr:rowOff>15015</xdr:rowOff>
    </xdr:to>
    <xdr:cxnSp macro="">
      <xdr:nvCxnSpPr>
        <xdr:cNvPr id="445" name="直線コネクタ 444"/>
        <xdr:cNvCxnSpPr/>
      </xdr:nvCxnSpPr>
      <xdr:spPr>
        <a:xfrm flipV="1">
          <a:off x="9639300" y="16979505"/>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15015</xdr:rowOff>
    </xdr:from>
    <xdr:to>
      <xdr:col>14</xdr:col>
      <xdr:colOff>28575</xdr:colOff>
      <xdr:row>99</xdr:row>
      <xdr:rowOff>24262</xdr:rowOff>
    </xdr:to>
    <xdr:cxnSp macro="">
      <xdr:nvCxnSpPr>
        <xdr:cNvPr id="448" name="直線コネクタ 447"/>
        <xdr:cNvCxnSpPr/>
      </xdr:nvCxnSpPr>
      <xdr:spPr>
        <a:xfrm flipV="1">
          <a:off x="8750300" y="16988565"/>
          <a:ext cx="88900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126605</xdr:rowOff>
    </xdr:from>
    <xdr:to>
      <xdr:col>15</xdr:col>
      <xdr:colOff>231775</xdr:colOff>
      <xdr:row>99</xdr:row>
      <xdr:rowOff>56755</xdr:rowOff>
    </xdr:to>
    <xdr:sp macro="" textlink="">
      <xdr:nvSpPr>
        <xdr:cNvPr id="458" name="円/楕円 457"/>
        <xdr:cNvSpPr/>
      </xdr:nvSpPr>
      <xdr:spPr>
        <a:xfrm>
          <a:off x="10426700" y="169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41532</xdr:rowOff>
    </xdr:from>
    <xdr:ext cx="534377" cy="259045"/>
    <xdr:sp macro="" textlink="">
      <xdr:nvSpPr>
        <xdr:cNvPr id="459" name="普通建設事業費 （ うち更新整備　）該当値テキスト"/>
        <xdr:cNvSpPr txBox="1"/>
      </xdr:nvSpPr>
      <xdr:spPr>
        <a:xfrm>
          <a:off x="10528300" y="168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135665</xdr:rowOff>
    </xdr:from>
    <xdr:to>
      <xdr:col>14</xdr:col>
      <xdr:colOff>79375</xdr:colOff>
      <xdr:row>99</xdr:row>
      <xdr:rowOff>65815</xdr:rowOff>
    </xdr:to>
    <xdr:sp macro="" textlink="">
      <xdr:nvSpPr>
        <xdr:cNvPr id="460" name="円/楕円 459"/>
        <xdr:cNvSpPr/>
      </xdr:nvSpPr>
      <xdr:spPr>
        <a:xfrm>
          <a:off x="9588500" y="169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56942</xdr:rowOff>
    </xdr:from>
    <xdr:ext cx="534377" cy="259045"/>
    <xdr:sp macro="" textlink="">
      <xdr:nvSpPr>
        <xdr:cNvPr id="461" name="テキスト ボックス 460"/>
        <xdr:cNvSpPr txBox="1"/>
      </xdr:nvSpPr>
      <xdr:spPr>
        <a:xfrm>
          <a:off x="9372111" y="1703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144912</xdr:rowOff>
    </xdr:from>
    <xdr:to>
      <xdr:col>12</xdr:col>
      <xdr:colOff>561975</xdr:colOff>
      <xdr:row>99</xdr:row>
      <xdr:rowOff>75062</xdr:rowOff>
    </xdr:to>
    <xdr:sp macro="" textlink="">
      <xdr:nvSpPr>
        <xdr:cNvPr id="462" name="円/楕円 461"/>
        <xdr:cNvSpPr/>
      </xdr:nvSpPr>
      <xdr:spPr>
        <a:xfrm>
          <a:off x="8699500" y="16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66189</xdr:rowOff>
    </xdr:from>
    <xdr:ext cx="534377" cy="259045"/>
    <xdr:sp macro="" textlink="">
      <xdr:nvSpPr>
        <xdr:cNvPr id="463" name="テキスト ボックス 462"/>
        <xdr:cNvSpPr txBox="1"/>
      </xdr:nvSpPr>
      <xdr:spPr>
        <a:xfrm>
          <a:off x="8483111" y="170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22940</xdr:rowOff>
    </xdr:from>
    <xdr:to>
      <xdr:col>23</xdr:col>
      <xdr:colOff>517525</xdr:colOff>
      <xdr:row>79</xdr:row>
      <xdr:rowOff>24107</xdr:rowOff>
    </xdr:to>
    <xdr:cxnSp macro="">
      <xdr:nvCxnSpPr>
        <xdr:cNvPr id="610" name="直線コネクタ 609"/>
        <xdr:cNvCxnSpPr/>
      </xdr:nvCxnSpPr>
      <xdr:spPr>
        <a:xfrm>
          <a:off x="15481300" y="13567490"/>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22940</xdr:rowOff>
    </xdr:from>
    <xdr:to>
      <xdr:col>22</xdr:col>
      <xdr:colOff>365125</xdr:colOff>
      <xdr:row>79</xdr:row>
      <xdr:rowOff>29104</xdr:rowOff>
    </xdr:to>
    <xdr:cxnSp macro="">
      <xdr:nvCxnSpPr>
        <xdr:cNvPr id="613" name="直線コネクタ 612"/>
        <xdr:cNvCxnSpPr/>
      </xdr:nvCxnSpPr>
      <xdr:spPr>
        <a:xfrm flipV="1">
          <a:off x="14592300" y="13567490"/>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13398</xdr:rowOff>
    </xdr:from>
    <xdr:to>
      <xdr:col>21</xdr:col>
      <xdr:colOff>161925</xdr:colOff>
      <xdr:row>79</xdr:row>
      <xdr:rowOff>29104</xdr:rowOff>
    </xdr:to>
    <xdr:cxnSp macro="">
      <xdr:nvCxnSpPr>
        <xdr:cNvPr id="616" name="直線コネクタ 615"/>
        <xdr:cNvCxnSpPr/>
      </xdr:nvCxnSpPr>
      <xdr:spPr>
        <a:xfrm>
          <a:off x="13703300" y="13557948"/>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13398</xdr:rowOff>
    </xdr:from>
    <xdr:to>
      <xdr:col>19</xdr:col>
      <xdr:colOff>644525</xdr:colOff>
      <xdr:row>79</xdr:row>
      <xdr:rowOff>17238</xdr:rowOff>
    </xdr:to>
    <xdr:cxnSp macro="">
      <xdr:nvCxnSpPr>
        <xdr:cNvPr id="619" name="直線コネクタ 618"/>
        <xdr:cNvCxnSpPr/>
      </xdr:nvCxnSpPr>
      <xdr:spPr>
        <a:xfrm flipV="1">
          <a:off x="12814300" y="1355794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144757</xdr:rowOff>
    </xdr:from>
    <xdr:to>
      <xdr:col>23</xdr:col>
      <xdr:colOff>568325</xdr:colOff>
      <xdr:row>79</xdr:row>
      <xdr:rowOff>74907</xdr:rowOff>
    </xdr:to>
    <xdr:sp macro="" textlink="">
      <xdr:nvSpPr>
        <xdr:cNvPr id="629" name="円/楕円 628"/>
        <xdr:cNvSpPr/>
      </xdr:nvSpPr>
      <xdr:spPr>
        <a:xfrm>
          <a:off x="16268700" y="135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59684</xdr:rowOff>
    </xdr:from>
    <xdr:ext cx="534377" cy="259045"/>
    <xdr:sp macro="" textlink="">
      <xdr:nvSpPr>
        <xdr:cNvPr id="630" name="公債費該当値テキスト"/>
        <xdr:cNvSpPr txBox="1"/>
      </xdr:nvSpPr>
      <xdr:spPr>
        <a:xfrm>
          <a:off x="16370300" y="134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143590</xdr:rowOff>
    </xdr:from>
    <xdr:to>
      <xdr:col>22</xdr:col>
      <xdr:colOff>415925</xdr:colOff>
      <xdr:row>79</xdr:row>
      <xdr:rowOff>73740</xdr:rowOff>
    </xdr:to>
    <xdr:sp macro="" textlink="">
      <xdr:nvSpPr>
        <xdr:cNvPr id="631" name="円/楕円 630"/>
        <xdr:cNvSpPr/>
      </xdr:nvSpPr>
      <xdr:spPr>
        <a:xfrm>
          <a:off x="15430500" y="13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64867</xdr:rowOff>
    </xdr:from>
    <xdr:ext cx="534377" cy="259045"/>
    <xdr:sp macro="" textlink="">
      <xdr:nvSpPr>
        <xdr:cNvPr id="632" name="テキスト ボックス 631"/>
        <xdr:cNvSpPr txBox="1"/>
      </xdr:nvSpPr>
      <xdr:spPr>
        <a:xfrm>
          <a:off x="15214111" y="1360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149754</xdr:rowOff>
    </xdr:from>
    <xdr:to>
      <xdr:col>21</xdr:col>
      <xdr:colOff>212725</xdr:colOff>
      <xdr:row>79</xdr:row>
      <xdr:rowOff>79904</xdr:rowOff>
    </xdr:to>
    <xdr:sp macro="" textlink="">
      <xdr:nvSpPr>
        <xdr:cNvPr id="633" name="円/楕円 632"/>
        <xdr:cNvSpPr/>
      </xdr:nvSpPr>
      <xdr:spPr>
        <a:xfrm>
          <a:off x="14541500" y="135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71031</xdr:rowOff>
    </xdr:from>
    <xdr:ext cx="534377" cy="259045"/>
    <xdr:sp macro="" textlink="">
      <xdr:nvSpPr>
        <xdr:cNvPr id="634" name="テキスト ボックス 633"/>
        <xdr:cNvSpPr txBox="1"/>
      </xdr:nvSpPr>
      <xdr:spPr>
        <a:xfrm>
          <a:off x="14325111" y="136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134048</xdr:rowOff>
    </xdr:from>
    <xdr:to>
      <xdr:col>20</xdr:col>
      <xdr:colOff>9525</xdr:colOff>
      <xdr:row>79</xdr:row>
      <xdr:rowOff>64198</xdr:rowOff>
    </xdr:to>
    <xdr:sp macro="" textlink="">
      <xdr:nvSpPr>
        <xdr:cNvPr id="635" name="円/楕円 634"/>
        <xdr:cNvSpPr/>
      </xdr:nvSpPr>
      <xdr:spPr>
        <a:xfrm>
          <a:off x="13652500" y="135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55325</xdr:rowOff>
    </xdr:from>
    <xdr:ext cx="534377" cy="259045"/>
    <xdr:sp macro="" textlink="">
      <xdr:nvSpPr>
        <xdr:cNvPr id="636" name="テキスト ボックス 635"/>
        <xdr:cNvSpPr txBox="1"/>
      </xdr:nvSpPr>
      <xdr:spPr>
        <a:xfrm>
          <a:off x="13436111" y="135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137888</xdr:rowOff>
    </xdr:from>
    <xdr:to>
      <xdr:col>18</xdr:col>
      <xdr:colOff>492125</xdr:colOff>
      <xdr:row>79</xdr:row>
      <xdr:rowOff>68038</xdr:rowOff>
    </xdr:to>
    <xdr:sp macro="" textlink="">
      <xdr:nvSpPr>
        <xdr:cNvPr id="637" name="円/楕円 636"/>
        <xdr:cNvSpPr/>
      </xdr:nvSpPr>
      <xdr:spPr>
        <a:xfrm>
          <a:off x="12763500" y="135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59165</xdr:rowOff>
    </xdr:from>
    <xdr:ext cx="534377" cy="259045"/>
    <xdr:sp macro="" textlink="">
      <xdr:nvSpPr>
        <xdr:cNvPr id="638" name="テキスト ボックス 637"/>
        <xdr:cNvSpPr txBox="1"/>
      </xdr:nvSpPr>
      <xdr:spPr>
        <a:xfrm>
          <a:off x="12547111" y="136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44448</xdr:rowOff>
    </xdr:from>
    <xdr:to>
      <xdr:col>23</xdr:col>
      <xdr:colOff>517525</xdr:colOff>
      <xdr:row>99</xdr:row>
      <xdr:rowOff>44448</xdr:rowOff>
    </xdr:to>
    <xdr:cxnSp macro="">
      <xdr:nvCxnSpPr>
        <xdr:cNvPr id="667" name="直線コネクタ 666"/>
        <xdr:cNvCxnSpPr/>
      </xdr:nvCxnSpPr>
      <xdr:spPr>
        <a:xfrm>
          <a:off x="15481300" y="17017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32066</xdr:rowOff>
    </xdr:from>
    <xdr:to>
      <xdr:col>22</xdr:col>
      <xdr:colOff>365125</xdr:colOff>
      <xdr:row>99</xdr:row>
      <xdr:rowOff>44448</xdr:rowOff>
    </xdr:to>
    <xdr:cxnSp macro="">
      <xdr:nvCxnSpPr>
        <xdr:cNvPr id="670" name="直線コネクタ 669"/>
        <xdr:cNvCxnSpPr/>
      </xdr:nvCxnSpPr>
      <xdr:spPr>
        <a:xfrm>
          <a:off x="14592300" y="17005616"/>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166402</xdr:rowOff>
    </xdr:from>
    <xdr:to>
      <xdr:col>21</xdr:col>
      <xdr:colOff>161925</xdr:colOff>
      <xdr:row>99</xdr:row>
      <xdr:rowOff>32066</xdr:rowOff>
    </xdr:to>
    <xdr:cxnSp macro="">
      <xdr:nvCxnSpPr>
        <xdr:cNvPr id="673" name="直線コネクタ 672"/>
        <xdr:cNvCxnSpPr/>
      </xdr:nvCxnSpPr>
      <xdr:spPr>
        <a:xfrm>
          <a:off x="13703300" y="16968502"/>
          <a:ext cx="8890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166402</xdr:rowOff>
    </xdr:from>
    <xdr:to>
      <xdr:col>19</xdr:col>
      <xdr:colOff>644525</xdr:colOff>
      <xdr:row>99</xdr:row>
      <xdr:rowOff>23540</xdr:rowOff>
    </xdr:to>
    <xdr:cxnSp macro="">
      <xdr:nvCxnSpPr>
        <xdr:cNvPr id="676" name="直線コネクタ 675"/>
        <xdr:cNvCxnSpPr/>
      </xdr:nvCxnSpPr>
      <xdr:spPr>
        <a:xfrm flipV="1">
          <a:off x="12814300" y="16968502"/>
          <a:ext cx="889000" cy="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165098</xdr:rowOff>
    </xdr:from>
    <xdr:to>
      <xdr:col>23</xdr:col>
      <xdr:colOff>568325</xdr:colOff>
      <xdr:row>99</xdr:row>
      <xdr:rowOff>95248</xdr:rowOff>
    </xdr:to>
    <xdr:sp macro="" textlink="">
      <xdr:nvSpPr>
        <xdr:cNvPr id="686" name="円/楕円 685"/>
        <xdr:cNvSpPr/>
      </xdr:nvSpPr>
      <xdr:spPr>
        <a:xfrm>
          <a:off x="16268700" y="169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80025</xdr:rowOff>
    </xdr:from>
    <xdr:ext cx="249299" cy="259045"/>
    <xdr:sp macro="" textlink="">
      <xdr:nvSpPr>
        <xdr:cNvPr id="687" name="積立金該当値テキスト"/>
        <xdr:cNvSpPr txBox="1"/>
      </xdr:nvSpPr>
      <xdr:spPr>
        <a:xfrm>
          <a:off x="16370300" y="16882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165098</xdr:rowOff>
    </xdr:from>
    <xdr:to>
      <xdr:col>22</xdr:col>
      <xdr:colOff>415925</xdr:colOff>
      <xdr:row>99</xdr:row>
      <xdr:rowOff>95248</xdr:rowOff>
    </xdr:to>
    <xdr:sp macro="" textlink="">
      <xdr:nvSpPr>
        <xdr:cNvPr id="688" name="円/楕円 687"/>
        <xdr:cNvSpPr/>
      </xdr:nvSpPr>
      <xdr:spPr>
        <a:xfrm>
          <a:off x="15430500" y="169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99</xdr:row>
      <xdr:rowOff>86375</xdr:rowOff>
    </xdr:from>
    <xdr:ext cx="249299" cy="259045"/>
    <xdr:sp macro="" textlink="">
      <xdr:nvSpPr>
        <xdr:cNvPr id="689" name="テキスト ボックス 688"/>
        <xdr:cNvSpPr txBox="1"/>
      </xdr:nvSpPr>
      <xdr:spPr>
        <a:xfrm>
          <a:off x="15356649" y="17059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152716</xdr:rowOff>
    </xdr:from>
    <xdr:to>
      <xdr:col>21</xdr:col>
      <xdr:colOff>212725</xdr:colOff>
      <xdr:row>99</xdr:row>
      <xdr:rowOff>82866</xdr:rowOff>
    </xdr:to>
    <xdr:sp macro="" textlink="">
      <xdr:nvSpPr>
        <xdr:cNvPr id="690" name="円/楕円 689"/>
        <xdr:cNvSpPr/>
      </xdr:nvSpPr>
      <xdr:spPr>
        <a:xfrm>
          <a:off x="14541500" y="16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73993</xdr:rowOff>
    </xdr:from>
    <xdr:ext cx="469744" cy="259045"/>
    <xdr:sp macro="" textlink="">
      <xdr:nvSpPr>
        <xdr:cNvPr id="691" name="テキスト ボックス 690"/>
        <xdr:cNvSpPr txBox="1"/>
      </xdr:nvSpPr>
      <xdr:spPr>
        <a:xfrm>
          <a:off x="14357427" y="1704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115602</xdr:rowOff>
    </xdr:from>
    <xdr:to>
      <xdr:col>20</xdr:col>
      <xdr:colOff>9525</xdr:colOff>
      <xdr:row>99</xdr:row>
      <xdr:rowOff>45752</xdr:rowOff>
    </xdr:to>
    <xdr:sp macro="" textlink="">
      <xdr:nvSpPr>
        <xdr:cNvPr id="692" name="円/楕円 691"/>
        <xdr:cNvSpPr/>
      </xdr:nvSpPr>
      <xdr:spPr>
        <a:xfrm>
          <a:off x="13652500" y="169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36879</xdr:rowOff>
    </xdr:from>
    <xdr:ext cx="534377" cy="259045"/>
    <xdr:sp macro="" textlink="">
      <xdr:nvSpPr>
        <xdr:cNvPr id="693" name="テキスト ボックス 692"/>
        <xdr:cNvSpPr txBox="1"/>
      </xdr:nvSpPr>
      <xdr:spPr>
        <a:xfrm>
          <a:off x="13436111" y="170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144190</xdr:rowOff>
    </xdr:from>
    <xdr:to>
      <xdr:col>18</xdr:col>
      <xdr:colOff>492125</xdr:colOff>
      <xdr:row>99</xdr:row>
      <xdr:rowOff>74340</xdr:rowOff>
    </xdr:to>
    <xdr:sp macro="" textlink="">
      <xdr:nvSpPr>
        <xdr:cNvPr id="694" name="円/楕円 693"/>
        <xdr:cNvSpPr/>
      </xdr:nvSpPr>
      <xdr:spPr>
        <a:xfrm>
          <a:off x="12763500" y="169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65467</xdr:rowOff>
    </xdr:from>
    <xdr:ext cx="534377" cy="259045"/>
    <xdr:sp macro="" textlink="">
      <xdr:nvSpPr>
        <xdr:cNvPr id="695" name="テキスト ボックス 694"/>
        <xdr:cNvSpPr txBox="1"/>
      </xdr:nvSpPr>
      <xdr:spPr>
        <a:xfrm>
          <a:off x="12547111" y="170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44259</xdr:rowOff>
    </xdr:from>
    <xdr:to>
      <xdr:col>32</xdr:col>
      <xdr:colOff>187325</xdr:colOff>
      <xdr:row>59</xdr:row>
      <xdr:rowOff>44259</xdr:rowOff>
    </xdr:to>
    <xdr:cxnSp macro="">
      <xdr:nvCxnSpPr>
        <xdr:cNvPr id="779" name="直線コネクタ 778"/>
        <xdr:cNvCxnSpPr/>
      </xdr:nvCxnSpPr>
      <xdr:spPr>
        <a:xfrm>
          <a:off x="21323300" y="10159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44259</xdr:rowOff>
    </xdr:from>
    <xdr:to>
      <xdr:col>31</xdr:col>
      <xdr:colOff>34925</xdr:colOff>
      <xdr:row>59</xdr:row>
      <xdr:rowOff>44263</xdr:rowOff>
    </xdr:to>
    <xdr:cxnSp macro="">
      <xdr:nvCxnSpPr>
        <xdr:cNvPr id="782" name="直線コネクタ 781"/>
        <xdr:cNvCxnSpPr/>
      </xdr:nvCxnSpPr>
      <xdr:spPr>
        <a:xfrm flipV="1">
          <a:off x="20434300" y="101598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44263</xdr:rowOff>
    </xdr:from>
    <xdr:to>
      <xdr:col>29</xdr:col>
      <xdr:colOff>517525</xdr:colOff>
      <xdr:row>59</xdr:row>
      <xdr:rowOff>44263</xdr:rowOff>
    </xdr:to>
    <xdr:cxnSp macro="">
      <xdr:nvCxnSpPr>
        <xdr:cNvPr id="785" name="直線コネクタ 784"/>
        <xdr:cNvCxnSpPr/>
      </xdr:nvCxnSpPr>
      <xdr:spPr>
        <a:xfrm>
          <a:off x="19545300" y="10159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44263</xdr:rowOff>
    </xdr:from>
    <xdr:to>
      <xdr:col>28</xdr:col>
      <xdr:colOff>314325</xdr:colOff>
      <xdr:row>59</xdr:row>
      <xdr:rowOff>44263</xdr:rowOff>
    </xdr:to>
    <xdr:cxnSp macro="">
      <xdr:nvCxnSpPr>
        <xdr:cNvPr id="788" name="直線コネクタ 787"/>
        <xdr:cNvCxnSpPr/>
      </xdr:nvCxnSpPr>
      <xdr:spPr>
        <a:xfrm>
          <a:off x="18656300" y="10159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164909</xdr:rowOff>
    </xdr:from>
    <xdr:to>
      <xdr:col>32</xdr:col>
      <xdr:colOff>238125</xdr:colOff>
      <xdr:row>59</xdr:row>
      <xdr:rowOff>95059</xdr:rowOff>
    </xdr:to>
    <xdr:sp macro="" textlink="">
      <xdr:nvSpPr>
        <xdr:cNvPr id="798" name="円/楕円 797"/>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313932" cy="259045"/>
    <xdr:sp macro="" textlink="">
      <xdr:nvSpPr>
        <xdr:cNvPr id="799" name="貸付金該当値テキスト"/>
        <xdr:cNvSpPr txBox="1"/>
      </xdr:nvSpPr>
      <xdr:spPr>
        <a:xfrm>
          <a:off x="22212300" y="10041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164909</xdr:rowOff>
    </xdr:from>
    <xdr:to>
      <xdr:col>31</xdr:col>
      <xdr:colOff>85725</xdr:colOff>
      <xdr:row>59</xdr:row>
      <xdr:rowOff>95059</xdr:rowOff>
    </xdr:to>
    <xdr:sp macro="" textlink="">
      <xdr:nvSpPr>
        <xdr:cNvPr id="800" name="円/楕円 799"/>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86186</xdr:rowOff>
    </xdr:from>
    <xdr:ext cx="313932" cy="259045"/>
    <xdr:sp macro="" textlink="">
      <xdr:nvSpPr>
        <xdr:cNvPr id="801" name="テキスト ボックス 800"/>
        <xdr:cNvSpPr txBox="1"/>
      </xdr:nvSpPr>
      <xdr:spPr>
        <a:xfrm>
          <a:off x="21166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164913</xdr:rowOff>
    </xdr:from>
    <xdr:to>
      <xdr:col>29</xdr:col>
      <xdr:colOff>568325</xdr:colOff>
      <xdr:row>59</xdr:row>
      <xdr:rowOff>95063</xdr:rowOff>
    </xdr:to>
    <xdr:sp macro="" textlink="">
      <xdr:nvSpPr>
        <xdr:cNvPr id="802" name="円/楕円 801"/>
        <xdr:cNvSpPr/>
      </xdr:nvSpPr>
      <xdr:spPr>
        <a:xfrm>
          <a:off x="20383500" y="101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86190</xdr:rowOff>
    </xdr:from>
    <xdr:ext cx="313932" cy="259045"/>
    <xdr:sp macro="" textlink="">
      <xdr:nvSpPr>
        <xdr:cNvPr id="803" name="テキスト ボックス 802"/>
        <xdr:cNvSpPr txBox="1"/>
      </xdr:nvSpPr>
      <xdr:spPr>
        <a:xfrm>
          <a:off x="20277333" y="10201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164913</xdr:rowOff>
    </xdr:from>
    <xdr:to>
      <xdr:col>28</xdr:col>
      <xdr:colOff>365125</xdr:colOff>
      <xdr:row>59</xdr:row>
      <xdr:rowOff>95063</xdr:rowOff>
    </xdr:to>
    <xdr:sp macro="" textlink="">
      <xdr:nvSpPr>
        <xdr:cNvPr id="804" name="円/楕円 803"/>
        <xdr:cNvSpPr/>
      </xdr:nvSpPr>
      <xdr:spPr>
        <a:xfrm>
          <a:off x="19494500" y="101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86190</xdr:rowOff>
    </xdr:from>
    <xdr:ext cx="313932" cy="259045"/>
    <xdr:sp macro="" textlink="">
      <xdr:nvSpPr>
        <xdr:cNvPr id="805" name="テキスト ボックス 804"/>
        <xdr:cNvSpPr txBox="1"/>
      </xdr:nvSpPr>
      <xdr:spPr>
        <a:xfrm>
          <a:off x="19388333" y="10201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164913</xdr:rowOff>
    </xdr:from>
    <xdr:to>
      <xdr:col>27</xdr:col>
      <xdr:colOff>161925</xdr:colOff>
      <xdr:row>59</xdr:row>
      <xdr:rowOff>95063</xdr:rowOff>
    </xdr:to>
    <xdr:sp macro="" textlink="">
      <xdr:nvSpPr>
        <xdr:cNvPr id="806" name="円/楕円 805"/>
        <xdr:cNvSpPr/>
      </xdr:nvSpPr>
      <xdr:spPr>
        <a:xfrm>
          <a:off x="18605500" y="101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86190</xdr:rowOff>
    </xdr:from>
    <xdr:ext cx="313932" cy="259045"/>
    <xdr:sp macro="" textlink="">
      <xdr:nvSpPr>
        <xdr:cNvPr id="807" name="テキスト ボックス 806"/>
        <xdr:cNvSpPr txBox="1"/>
      </xdr:nvSpPr>
      <xdr:spPr>
        <a:xfrm>
          <a:off x="18499333" y="10201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156834</xdr:rowOff>
    </xdr:from>
    <xdr:to>
      <xdr:col>32</xdr:col>
      <xdr:colOff>187325</xdr:colOff>
      <xdr:row>77</xdr:row>
      <xdr:rowOff>164057</xdr:rowOff>
    </xdr:to>
    <xdr:cxnSp macro="">
      <xdr:nvCxnSpPr>
        <xdr:cNvPr id="834" name="直線コネクタ 833"/>
        <xdr:cNvCxnSpPr/>
      </xdr:nvCxnSpPr>
      <xdr:spPr>
        <a:xfrm flipV="1">
          <a:off x="21323300" y="13358484"/>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164057</xdr:rowOff>
    </xdr:from>
    <xdr:to>
      <xdr:col>31</xdr:col>
      <xdr:colOff>34925</xdr:colOff>
      <xdr:row>77</xdr:row>
      <xdr:rowOff>166339</xdr:rowOff>
    </xdr:to>
    <xdr:cxnSp macro="">
      <xdr:nvCxnSpPr>
        <xdr:cNvPr id="837" name="直線コネクタ 836"/>
        <xdr:cNvCxnSpPr/>
      </xdr:nvCxnSpPr>
      <xdr:spPr>
        <a:xfrm flipV="1">
          <a:off x="20434300" y="13365707"/>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166339</xdr:rowOff>
    </xdr:from>
    <xdr:to>
      <xdr:col>29</xdr:col>
      <xdr:colOff>517525</xdr:colOff>
      <xdr:row>78</xdr:row>
      <xdr:rowOff>1769</xdr:rowOff>
    </xdr:to>
    <xdr:cxnSp macro="">
      <xdr:nvCxnSpPr>
        <xdr:cNvPr id="840" name="直線コネクタ 839"/>
        <xdr:cNvCxnSpPr/>
      </xdr:nvCxnSpPr>
      <xdr:spPr>
        <a:xfrm flipV="1">
          <a:off x="19545300" y="13367989"/>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170790</xdr:rowOff>
    </xdr:from>
    <xdr:to>
      <xdr:col>28</xdr:col>
      <xdr:colOff>314325</xdr:colOff>
      <xdr:row>78</xdr:row>
      <xdr:rowOff>1769</xdr:rowOff>
    </xdr:to>
    <xdr:cxnSp macro="">
      <xdr:nvCxnSpPr>
        <xdr:cNvPr id="843" name="直線コネクタ 842"/>
        <xdr:cNvCxnSpPr/>
      </xdr:nvCxnSpPr>
      <xdr:spPr>
        <a:xfrm>
          <a:off x="18656300" y="13372440"/>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106034</xdr:rowOff>
    </xdr:from>
    <xdr:to>
      <xdr:col>32</xdr:col>
      <xdr:colOff>238125</xdr:colOff>
      <xdr:row>78</xdr:row>
      <xdr:rowOff>36184</xdr:rowOff>
    </xdr:to>
    <xdr:sp macro="" textlink="">
      <xdr:nvSpPr>
        <xdr:cNvPr id="853" name="円/楕円 852"/>
        <xdr:cNvSpPr/>
      </xdr:nvSpPr>
      <xdr:spPr>
        <a:xfrm>
          <a:off x="22110700" y="13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20961</xdr:rowOff>
    </xdr:from>
    <xdr:ext cx="534377" cy="259045"/>
    <xdr:sp macro="" textlink="">
      <xdr:nvSpPr>
        <xdr:cNvPr id="854" name="繰出金該当値テキスト"/>
        <xdr:cNvSpPr txBox="1"/>
      </xdr:nvSpPr>
      <xdr:spPr>
        <a:xfrm>
          <a:off x="22212300" y="132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113257</xdr:rowOff>
    </xdr:from>
    <xdr:to>
      <xdr:col>31</xdr:col>
      <xdr:colOff>85725</xdr:colOff>
      <xdr:row>78</xdr:row>
      <xdr:rowOff>43407</xdr:rowOff>
    </xdr:to>
    <xdr:sp macro="" textlink="">
      <xdr:nvSpPr>
        <xdr:cNvPr id="855" name="円/楕円 854"/>
        <xdr:cNvSpPr/>
      </xdr:nvSpPr>
      <xdr:spPr>
        <a:xfrm>
          <a:off x="21272500" y="133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34534</xdr:rowOff>
    </xdr:from>
    <xdr:ext cx="534377" cy="259045"/>
    <xdr:sp macro="" textlink="">
      <xdr:nvSpPr>
        <xdr:cNvPr id="856" name="テキスト ボックス 855"/>
        <xdr:cNvSpPr txBox="1"/>
      </xdr:nvSpPr>
      <xdr:spPr>
        <a:xfrm>
          <a:off x="21056111" y="134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115539</xdr:rowOff>
    </xdr:from>
    <xdr:to>
      <xdr:col>29</xdr:col>
      <xdr:colOff>568325</xdr:colOff>
      <xdr:row>78</xdr:row>
      <xdr:rowOff>45689</xdr:rowOff>
    </xdr:to>
    <xdr:sp macro="" textlink="">
      <xdr:nvSpPr>
        <xdr:cNvPr id="857" name="円/楕円 856"/>
        <xdr:cNvSpPr/>
      </xdr:nvSpPr>
      <xdr:spPr>
        <a:xfrm>
          <a:off x="20383500" y="133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36816</xdr:rowOff>
    </xdr:from>
    <xdr:ext cx="534377" cy="259045"/>
    <xdr:sp macro="" textlink="">
      <xdr:nvSpPr>
        <xdr:cNvPr id="858" name="テキスト ボックス 857"/>
        <xdr:cNvSpPr txBox="1"/>
      </xdr:nvSpPr>
      <xdr:spPr>
        <a:xfrm>
          <a:off x="20167111" y="134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122419</xdr:rowOff>
    </xdr:from>
    <xdr:to>
      <xdr:col>28</xdr:col>
      <xdr:colOff>365125</xdr:colOff>
      <xdr:row>78</xdr:row>
      <xdr:rowOff>52569</xdr:rowOff>
    </xdr:to>
    <xdr:sp macro="" textlink="">
      <xdr:nvSpPr>
        <xdr:cNvPr id="859" name="円/楕円 858"/>
        <xdr:cNvSpPr/>
      </xdr:nvSpPr>
      <xdr:spPr>
        <a:xfrm>
          <a:off x="19494500" y="133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43696</xdr:rowOff>
    </xdr:from>
    <xdr:ext cx="534377" cy="259045"/>
    <xdr:sp macro="" textlink="">
      <xdr:nvSpPr>
        <xdr:cNvPr id="860" name="テキスト ボックス 859"/>
        <xdr:cNvSpPr txBox="1"/>
      </xdr:nvSpPr>
      <xdr:spPr>
        <a:xfrm>
          <a:off x="19278111" y="134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119990</xdr:rowOff>
    </xdr:from>
    <xdr:to>
      <xdr:col>27</xdr:col>
      <xdr:colOff>161925</xdr:colOff>
      <xdr:row>78</xdr:row>
      <xdr:rowOff>50140</xdr:rowOff>
    </xdr:to>
    <xdr:sp macro="" textlink="">
      <xdr:nvSpPr>
        <xdr:cNvPr id="861" name="円/楕円 860"/>
        <xdr:cNvSpPr/>
      </xdr:nvSpPr>
      <xdr:spPr>
        <a:xfrm>
          <a:off x="18605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41267</xdr:rowOff>
    </xdr:from>
    <xdr:ext cx="534377" cy="259045"/>
    <xdr:sp macro="" textlink="">
      <xdr:nvSpPr>
        <xdr:cNvPr id="862" name="テキスト ボックス 861"/>
        <xdr:cNvSpPr txBox="1"/>
      </xdr:nvSpPr>
      <xdr:spPr>
        <a:xfrm>
          <a:off x="18389111" y="134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じて類似団体平均値を下回っているが、面積が極めて小さいことや、平野部の平坦な立地に位置していることにより、インフラや公共施設が少ないこと、また消防・廃棄物処理・下水道・介護保険の各事業を一部事務組合で実施していることが要因となっている費目も多い。</a:t>
          </a:r>
          <a:endParaRPr kumimoji="1" lang="en-US" altLang="ja-JP" sz="1300">
            <a:latin typeface="ＭＳ Ｐゴシック"/>
          </a:endParaRPr>
        </a:p>
        <a:p>
          <a:r>
            <a:rPr kumimoji="1" lang="ja-JP" altLang="en-US" sz="1300" baseline="0">
              <a:latin typeface="ＭＳ Ｐゴシック"/>
            </a:rPr>
            <a:t>・義務的経費については、年々人件費・物件費・扶助費ともに増加しており、今後も引続き増加することが見込まれるほか、公債費についても、都市公園・認定こども園・子育てコミュニティ賃貸住宅の整備により今後の増加を見込んでおり、財政構造の見直しを含めたより一層の財政健全化が必要である。　　　　　</a:t>
          </a:r>
          <a:endParaRPr kumimoji="1" lang="en-US" altLang="ja-JP" sz="1300" baseline="0">
            <a:latin typeface="ＭＳ Ｐゴシック"/>
          </a:endParaRPr>
        </a:p>
        <a:p>
          <a:r>
            <a:rPr kumimoji="1" lang="ja-JP" altLang="en-US" sz="1300">
              <a:latin typeface="ＭＳ Ｐゴシック"/>
            </a:rPr>
            <a:t>・普通建設事業については、新規整備・更新整備ともに類似団体を下回っているが、公共施設等については、施設の適切な維持管理を通じて長寿命化を図る必要がある。</a:t>
          </a:r>
          <a:endParaRPr kumimoji="1" lang="en-US" altLang="ja-JP" sz="1300">
            <a:latin typeface="ＭＳ Ｐゴシック"/>
          </a:endParaRPr>
        </a:p>
        <a:p>
          <a:r>
            <a:rPr kumimoji="1" lang="ja-JP" altLang="en-US" sz="1300">
              <a:latin typeface="ＭＳ Ｐゴシック"/>
            </a:rPr>
            <a:t>・この他の経費についても、適切な見直しを行い適切な支出を行うよう努める。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
2,996
3.47
2,018,283
1,903,692
85,808
1,101,256
1,799,239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77953</xdr:rowOff>
    </xdr:from>
    <xdr:to>
      <xdr:col>6</xdr:col>
      <xdr:colOff>511175</xdr:colOff>
      <xdr:row>38</xdr:row>
      <xdr:rowOff>90945</xdr:rowOff>
    </xdr:to>
    <xdr:cxnSp macro="">
      <xdr:nvCxnSpPr>
        <xdr:cNvPr id="60" name="直線コネクタ 59"/>
        <xdr:cNvCxnSpPr/>
      </xdr:nvCxnSpPr>
      <xdr:spPr>
        <a:xfrm>
          <a:off x="3797300" y="6593053"/>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77953</xdr:rowOff>
    </xdr:from>
    <xdr:to>
      <xdr:col>5</xdr:col>
      <xdr:colOff>358775</xdr:colOff>
      <xdr:row>38</xdr:row>
      <xdr:rowOff>88684</xdr:rowOff>
    </xdr:to>
    <xdr:cxnSp macro="">
      <xdr:nvCxnSpPr>
        <xdr:cNvPr id="63" name="直線コネクタ 62"/>
        <xdr:cNvCxnSpPr/>
      </xdr:nvCxnSpPr>
      <xdr:spPr>
        <a:xfrm flipV="1">
          <a:off x="2908300" y="659305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88684</xdr:rowOff>
    </xdr:from>
    <xdr:to>
      <xdr:col>4</xdr:col>
      <xdr:colOff>155575</xdr:colOff>
      <xdr:row>38</xdr:row>
      <xdr:rowOff>95123</xdr:rowOff>
    </xdr:to>
    <xdr:cxnSp macro="">
      <xdr:nvCxnSpPr>
        <xdr:cNvPr id="66" name="直線コネクタ 65"/>
        <xdr:cNvCxnSpPr/>
      </xdr:nvCxnSpPr>
      <xdr:spPr>
        <a:xfrm flipV="1">
          <a:off x="2019300" y="660378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91719</xdr:rowOff>
    </xdr:from>
    <xdr:to>
      <xdr:col>2</xdr:col>
      <xdr:colOff>638175</xdr:colOff>
      <xdr:row>38</xdr:row>
      <xdr:rowOff>95123</xdr:rowOff>
    </xdr:to>
    <xdr:cxnSp macro="">
      <xdr:nvCxnSpPr>
        <xdr:cNvPr id="69" name="直線コネクタ 68"/>
        <xdr:cNvCxnSpPr/>
      </xdr:nvCxnSpPr>
      <xdr:spPr>
        <a:xfrm>
          <a:off x="1130300" y="6606819"/>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40145</xdr:rowOff>
    </xdr:from>
    <xdr:to>
      <xdr:col>6</xdr:col>
      <xdr:colOff>561975</xdr:colOff>
      <xdr:row>38</xdr:row>
      <xdr:rowOff>141745</xdr:rowOff>
    </xdr:to>
    <xdr:sp macro="" textlink="">
      <xdr:nvSpPr>
        <xdr:cNvPr id="79" name="円/楕円 78"/>
        <xdr:cNvSpPr/>
      </xdr:nvSpPr>
      <xdr:spPr>
        <a:xfrm>
          <a:off x="4584700" y="65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126522</xdr:rowOff>
    </xdr:from>
    <xdr:ext cx="469744" cy="259045"/>
    <xdr:sp macro="" textlink="">
      <xdr:nvSpPr>
        <xdr:cNvPr id="80" name="議会費該当値テキスト"/>
        <xdr:cNvSpPr txBox="1"/>
      </xdr:nvSpPr>
      <xdr:spPr>
        <a:xfrm>
          <a:off x="4686300" y="647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27153</xdr:rowOff>
    </xdr:from>
    <xdr:to>
      <xdr:col>5</xdr:col>
      <xdr:colOff>409575</xdr:colOff>
      <xdr:row>38</xdr:row>
      <xdr:rowOff>128753</xdr:rowOff>
    </xdr:to>
    <xdr:sp macro="" textlink="">
      <xdr:nvSpPr>
        <xdr:cNvPr id="81" name="円/楕円 80"/>
        <xdr:cNvSpPr/>
      </xdr:nvSpPr>
      <xdr:spPr>
        <a:xfrm>
          <a:off x="3746500" y="65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119880</xdr:rowOff>
    </xdr:from>
    <xdr:ext cx="534377" cy="259045"/>
    <xdr:sp macro="" textlink="">
      <xdr:nvSpPr>
        <xdr:cNvPr id="82" name="テキスト ボックス 81"/>
        <xdr:cNvSpPr txBox="1"/>
      </xdr:nvSpPr>
      <xdr:spPr>
        <a:xfrm>
          <a:off x="3530111" y="6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37884</xdr:rowOff>
    </xdr:from>
    <xdr:to>
      <xdr:col>4</xdr:col>
      <xdr:colOff>206375</xdr:colOff>
      <xdr:row>38</xdr:row>
      <xdr:rowOff>139484</xdr:rowOff>
    </xdr:to>
    <xdr:sp macro="" textlink="">
      <xdr:nvSpPr>
        <xdr:cNvPr id="83" name="円/楕円 82"/>
        <xdr:cNvSpPr/>
      </xdr:nvSpPr>
      <xdr:spPr>
        <a:xfrm>
          <a:off x="2857500" y="6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130611</xdr:rowOff>
    </xdr:from>
    <xdr:ext cx="534377" cy="259045"/>
    <xdr:sp macro="" textlink="">
      <xdr:nvSpPr>
        <xdr:cNvPr id="84" name="テキスト ボックス 83"/>
        <xdr:cNvSpPr txBox="1"/>
      </xdr:nvSpPr>
      <xdr:spPr>
        <a:xfrm>
          <a:off x="2641111" y="66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44323</xdr:rowOff>
    </xdr:from>
    <xdr:to>
      <xdr:col>3</xdr:col>
      <xdr:colOff>3175</xdr:colOff>
      <xdr:row>38</xdr:row>
      <xdr:rowOff>145923</xdr:rowOff>
    </xdr:to>
    <xdr:sp macro="" textlink="">
      <xdr:nvSpPr>
        <xdr:cNvPr id="85" name="円/楕円 84"/>
        <xdr:cNvSpPr/>
      </xdr:nvSpPr>
      <xdr:spPr>
        <a:xfrm>
          <a:off x="1968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137050</xdr:rowOff>
    </xdr:from>
    <xdr:ext cx="469744" cy="259045"/>
    <xdr:sp macro="" textlink="">
      <xdr:nvSpPr>
        <xdr:cNvPr id="86" name="テキスト ボックス 85"/>
        <xdr:cNvSpPr txBox="1"/>
      </xdr:nvSpPr>
      <xdr:spPr>
        <a:xfrm>
          <a:off x="1784427" y="66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40919</xdr:rowOff>
    </xdr:from>
    <xdr:to>
      <xdr:col>1</xdr:col>
      <xdr:colOff>485775</xdr:colOff>
      <xdr:row>38</xdr:row>
      <xdr:rowOff>142519</xdr:rowOff>
    </xdr:to>
    <xdr:sp macro="" textlink="">
      <xdr:nvSpPr>
        <xdr:cNvPr id="87" name="円/楕円 86"/>
        <xdr:cNvSpPr/>
      </xdr:nvSpPr>
      <xdr:spPr>
        <a:xfrm>
          <a:off x="1079500" y="65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133646</xdr:rowOff>
    </xdr:from>
    <xdr:ext cx="469744" cy="259045"/>
    <xdr:sp macro="" textlink="">
      <xdr:nvSpPr>
        <xdr:cNvPr id="88" name="テキスト ボックス 87"/>
        <xdr:cNvSpPr txBox="1"/>
      </xdr:nvSpPr>
      <xdr:spPr>
        <a:xfrm>
          <a:off x="895427" y="66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33560</xdr:rowOff>
    </xdr:from>
    <xdr:to>
      <xdr:col>6</xdr:col>
      <xdr:colOff>511175</xdr:colOff>
      <xdr:row>59</xdr:row>
      <xdr:rowOff>57620</xdr:rowOff>
    </xdr:to>
    <xdr:cxnSp macro="">
      <xdr:nvCxnSpPr>
        <xdr:cNvPr id="119" name="直線コネクタ 118"/>
        <xdr:cNvCxnSpPr/>
      </xdr:nvCxnSpPr>
      <xdr:spPr>
        <a:xfrm flipV="1">
          <a:off x="3797300" y="10149110"/>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57620</xdr:rowOff>
    </xdr:from>
    <xdr:to>
      <xdr:col>5</xdr:col>
      <xdr:colOff>358775</xdr:colOff>
      <xdr:row>59</xdr:row>
      <xdr:rowOff>62512</xdr:rowOff>
    </xdr:to>
    <xdr:cxnSp macro="">
      <xdr:nvCxnSpPr>
        <xdr:cNvPr id="122" name="直線コネクタ 121"/>
        <xdr:cNvCxnSpPr/>
      </xdr:nvCxnSpPr>
      <xdr:spPr>
        <a:xfrm flipV="1">
          <a:off x="2908300" y="10173170"/>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52363</xdr:rowOff>
    </xdr:from>
    <xdr:to>
      <xdr:col>4</xdr:col>
      <xdr:colOff>155575</xdr:colOff>
      <xdr:row>59</xdr:row>
      <xdr:rowOff>62512</xdr:rowOff>
    </xdr:to>
    <xdr:cxnSp macro="">
      <xdr:nvCxnSpPr>
        <xdr:cNvPr id="125" name="直線コネクタ 124"/>
        <xdr:cNvCxnSpPr/>
      </xdr:nvCxnSpPr>
      <xdr:spPr>
        <a:xfrm>
          <a:off x="2019300" y="10167913"/>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52363</xdr:rowOff>
    </xdr:from>
    <xdr:to>
      <xdr:col>2</xdr:col>
      <xdr:colOff>638175</xdr:colOff>
      <xdr:row>59</xdr:row>
      <xdr:rowOff>65622</xdr:rowOff>
    </xdr:to>
    <xdr:cxnSp macro="">
      <xdr:nvCxnSpPr>
        <xdr:cNvPr id="128" name="直線コネクタ 127"/>
        <xdr:cNvCxnSpPr/>
      </xdr:nvCxnSpPr>
      <xdr:spPr>
        <a:xfrm flipV="1">
          <a:off x="1130300" y="1016791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154210</xdr:rowOff>
    </xdr:from>
    <xdr:to>
      <xdr:col>6</xdr:col>
      <xdr:colOff>561975</xdr:colOff>
      <xdr:row>59</xdr:row>
      <xdr:rowOff>84360</xdr:rowOff>
    </xdr:to>
    <xdr:sp macro="" textlink="">
      <xdr:nvSpPr>
        <xdr:cNvPr id="138" name="円/楕円 137"/>
        <xdr:cNvSpPr/>
      </xdr:nvSpPr>
      <xdr:spPr>
        <a:xfrm>
          <a:off x="4584700" y="100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200,013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6820</xdr:rowOff>
    </xdr:from>
    <xdr:to>
      <xdr:col>5</xdr:col>
      <xdr:colOff>409575</xdr:colOff>
      <xdr:row>59</xdr:row>
      <xdr:rowOff>108420</xdr:rowOff>
    </xdr:to>
    <xdr:sp macro="" textlink="">
      <xdr:nvSpPr>
        <xdr:cNvPr id="140" name="円/楕円 139"/>
        <xdr:cNvSpPr/>
      </xdr:nvSpPr>
      <xdr:spPr>
        <a:xfrm>
          <a:off x="3746500" y="101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99547</xdr:rowOff>
    </xdr:from>
    <xdr:ext cx="599010" cy="259045"/>
    <xdr:sp macro="" textlink="">
      <xdr:nvSpPr>
        <xdr:cNvPr id="141" name="テキスト ボックス 140"/>
        <xdr:cNvSpPr txBox="1"/>
      </xdr:nvSpPr>
      <xdr:spPr>
        <a:xfrm>
          <a:off x="3497794" y="1021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126,340</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11712</xdr:rowOff>
    </xdr:from>
    <xdr:to>
      <xdr:col>4</xdr:col>
      <xdr:colOff>206375</xdr:colOff>
      <xdr:row>59</xdr:row>
      <xdr:rowOff>113312</xdr:rowOff>
    </xdr:to>
    <xdr:sp macro="" textlink="">
      <xdr:nvSpPr>
        <xdr:cNvPr id="142" name="円/楕円 141"/>
        <xdr:cNvSpPr/>
      </xdr:nvSpPr>
      <xdr:spPr>
        <a:xfrm>
          <a:off x="2857500" y="101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104439</xdr:rowOff>
    </xdr:from>
    <xdr:ext cx="599010" cy="259045"/>
    <xdr:sp macro="" textlink="">
      <xdr:nvSpPr>
        <xdr:cNvPr id="143" name="テキスト ボックス 142"/>
        <xdr:cNvSpPr txBox="1"/>
      </xdr:nvSpPr>
      <xdr:spPr>
        <a:xfrm>
          <a:off x="2608794" y="102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1563</xdr:rowOff>
    </xdr:from>
    <xdr:to>
      <xdr:col>3</xdr:col>
      <xdr:colOff>3175</xdr:colOff>
      <xdr:row>59</xdr:row>
      <xdr:rowOff>103163</xdr:rowOff>
    </xdr:to>
    <xdr:sp macro="" textlink="">
      <xdr:nvSpPr>
        <xdr:cNvPr id="144" name="円/楕円 143"/>
        <xdr:cNvSpPr/>
      </xdr:nvSpPr>
      <xdr:spPr>
        <a:xfrm>
          <a:off x="1968500" y="101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94290</xdr:rowOff>
    </xdr:from>
    <xdr:ext cx="599010" cy="259045"/>
    <xdr:sp macro="" textlink="">
      <xdr:nvSpPr>
        <xdr:cNvPr id="145" name="テキスト ボックス 144"/>
        <xdr:cNvSpPr txBox="1"/>
      </xdr:nvSpPr>
      <xdr:spPr>
        <a:xfrm>
          <a:off x="1719794" y="102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14822</xdr:rowOff>
    </xdr:from>
    <xdr:to>
      <xdr:col>1</xdr:col>
      <xdr:colOff>485775</xdr:colOff>
      <xdr:row>59</xdr:row>
      <xdr:rowOff>116422</xdr:rowOff>
    </xdr:to>
    <xdr:sp macro="" textlink="">
      <xdr:nvSpPr>
        <xdr:cNvPr id="146" name="円/楕円 145"/>
        <xdr:cNvSpPr/>
      </xdr:nvSpPr>
      <xdr:spPr>
        <a:xfrm>
          <a:off x="1079500" y="101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107549</xdr:rowOff>
    </xdr:from>
    <xdr:ext cx="599010" cy="259045"/>
    <xdr:sp macro="" textlink="">
      <xdr:nvSpPr>
        <xdr:cNvPr id="147" name="テキスト ボックス 146"/>
        <xdr:cNvSpPr txBox="1"/>
      </xdr:nvSpPr>
      <xdr:spPr>
        <a:xfrm>
          <a:off x="830794" y="1022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171087</xdr:rowOff>
    </xdr:from>
    <xdr:to>
      <xdr:col>6</xdr:col>
      <xdr:colOff>511175</xdr:colOff>
      <xdr:row>79</xdr:row>
      <xdr:rowOff>9720</xdr:rowOff>
    </xdr:to>
    <xdr:cxnSp macro="">
      <xdr:nvCxnSpPr>
        <xdr:cNvPr id="180" name="直線コネクタ 179"/>
        <xdr:cNvCxnSpPr/>
      </xdr:nvCxnSpPr>
      <xdr:spPr>
        <a:xfrm flipV="1">
          <a:off x="3797300" y="13544187"/>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4783</xdr:rowOff>
    </xdr:from>
    <xdr:to>
      <xdr:col>5</xdr:col>
      <xdr:colOff>358775</xdr:colOff>
      <xdr:row>79</xdr:row>
      <xdr:rowOff>9720</xdr:rowOff>
    </xdr:to>
    <xdr:cxnSp macro="">
      <xdr:nvCxnSpPr>
        <xdr:cNvPr id="183" name="直線コネクタ 182"/>
        <xdr:cNvCxnSpPr/>
      </xdr:nvCxnSpPr>
      <xdr:spPr>
        <a:xfrm>
          <a:off x="2908300" y="13549333"/>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4783</xdr:rowOff>
    </xdr:from>
    <xdr:to>
      <xdr:col>4</xdr:col>
      <xdr:colOff>155575</xdr:colOff>
      <xdr:row>79</xdr:row>
      <xdr:rowOff>15011</xdr:rowOff>
    </xdr:to>
    <xdr:cxnSp macro="">
      <xdr:nvCxnSpPr>
        <xdr:cNvPr id="186" name="直線コネクタ 185"/>
        <xdr:cNvCxnSpPr/>
      </xdr:nvCxnSpPr>
      <xdr:spPr>
        <a:xfrm flipV="1">
          <a:off x="2019300" y="13549333"/>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10944</xdr:rowOff>
    </xdr:from>
    <xdr:to>
      <xdr:col>2</xdr:col>
      <xdr:colOff>638175</xdr:colOff>
      <xdr:row>79</xdr:row>
      <xdr:rowOff>15011</xdr:rowOff>
    </xdr:to>
    <xdr:cxnSp macro="">
      <xdr:nvCxnSpPr>
        <xdr:cNvPr id="189" name="直線コネクタ 188"/>
        <xdr:cNvCxnSpPr/>
      </xdr:nvCxnSpPr>
      <xdr:spPr>
        <a:xfrm>
          <a:off x="1130300" y="1355549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120287</xdr:rowOff>
    </xdr:from>
    <xdr:to>
      <xdr:col>6</xdr:col>
      <xdr:colOff>561975</xdr:colOff>
      <xdr:row>79</xdr:row>
      <xdr:rowOff>50437</xdr:rowOff>
    </xdr:to>
    <xdr:sp macro="" textlink="">
      <xdr:nvSpPr>
        <xdr:cNvPr id="199" name="円/楕円 198"/>
        <xdr:cNvSpPr/>
      </xdr:nvSpPr>
      <xdr:spPr>
        <a:xfrm>
          <a:off x="4584700" y="134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35214</xdr:rowOff>
    </xdr:from>
    <xdr:ext cx="599010" cy="259045"/>
    <xdr:sp macro="" textlink="">
      <xdr:nvSpPr>
        <xdr:cNvPr id="200" name="民生費該当値テキスト"/>
        <xdr:cNvSpPr txBox="1"/>
      </xdr:nvSpPr>
      <xdr:spPr>
        <a:xfrm>
          <a:off x="4686300" y="1340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130370</xdr:rowOff>
    </xdr:from>
    <xdr:to>
      <xdr:col>5</xdr:col>
      <xdr:colOff>409575</xdr:colOff>
      <xdr:row>79</xdr:row>
      <xdr:rowOff>60520</xdr:rowOff>
    </xdr:to>
    <xdr:sp macro="" textlink="">
      <xdr:nvSpPr>
        <xdr:cNvPr id="201" name="円/楕円 200"/>
        <xdr:cNvSpPr/>
      </xdr:nvSpPr>
      <xdr:spPr>
        <a:xfrm>
          <a:off x="3746500" y="13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51647</xdr:rowOff>
    </xdr:from>
    <xdr:ext cx="599010" cy="259045"/>
    <xdr:sp macro="" textlink="">
      <xdr:nvSpPr>
        <xdr:cNvPr id="202" name="テキスト ボックス 201"/>
        <xdr:cNvSpPr txBox="1"/>
      </xdr:nvSpPr>
      <xdr:spPr>
        <a:xfrm>
          <a:off x="3497794" y="1359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125433</xdr:rowOff>
    </xdr:from>
    <xdr:to>
      <xdr:col>4</xdr:col>
      <xdr:colOff>206375</xdr:colOff>
      <xdr:row>79</xdr:row>
      <xdr:rowOff>55583</xdr:rowOff>
    </xdr:to>
    <xdr:sp macro="" textlink="">
      <xdr:nvSpPr>
        <xdr:cNvPr id="203" name="円/楕円 202"/>
        <xdr:cNvSpPr/>
      </xdr:nvSpPr>
      <xdr:spPr>
        <a:xfrm>
          <a:off x="2857500" y="134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46710</xdr:rowOff>
    </xdr:from>
    <xdr:ext cx="599010" cy="259045"/>
    <xdr:sp macro="" textlink="">
      <xdr:nvSpPr>
        <xdr:cNvPr id="204" name="テキスト ボックス 203"/>
        <xdr:cNvSpPr txBox="1"/>
      </xdr:nvSpPr>
      <xdr:spPr>
        <a:xfrm>
          <a:off x="2608794" y="135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135661</xdr:rowOff>
    </xdr:from>
    <xdr:to>
      <xdr:col>3</xdr:col>
      <xdr:colOff>3175</xdr:colOff>
      <xdr:row>79</xdr:row>
      <xdr:rowOff>65811</xdr:rowOff>
    </xdr:to>
    <xdr:sp macro="" textlink="">
      <xdr:nvSpPr>
        <xdr:cNvPr id="205" name="円/楕円 204"/>
        <xdr:cNvSpPr/>
      </xdr:nvSpPr>
      <xdr:spPr>
        <a:xfrm>
          <a:off x="1968500" y="135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56938</xdr:rowOff>
    </xdr:from>
    <xdr:ext cx="599010" cy="259045"/>
    <xdr:sp macro="" textlink="">
      <xdr:nvSpPr>
        <xdr:cNvPr id="206" name="テキスト ボックス 205"/>
        <xdr:cNvSpPr txBox="1"/>
      </xdr:nvSpPr>
      <xdr:spPr>
        <a:xfrm>
          <a:off x="1719794" y="136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131594</xdr:rowOff>
    </xdr:from>
    <xdr:to>
      <xdr:col>1</xdr:col>
      <xdr:colOff>485775</xdr:colOff>
      <xdr:row>79</xdr:row>
      <xdr:rowOff>61744</xdr:rowOff>
    </xdr:to>
    <xdr:sp macro="" textlink="">
      <xdr:nvSpPr>
        <xdr:cNvPr id="207" name="円/楕円 206"/>
        <xdr:cNvSpPr/>
      </xdr:nvSpPr>
      <xdr:spPr>
        <a:xfrm>
          <a:off x="1079500" y="135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52871</xdr:rowOff>
    </xdr:from>
    <xdr:ext cx="599010" cy="259045"/>
    <xdr:sp macro="" textlink="">
      <xdr:nvSpPr>
        <xdr:cNvPr id="208" name="テキスト ボックス 207"/>
        <xdr:cNvSpPr txBox="1"/>
      </xdr:nvSpPr>
      <xdr:spPr>
        <a:xfrm>
          <a:off x="830794" y="1359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169881</xdr:rowOff>
    </xdr:from>
    <xdr:to>
      <xdr:col>6</xdr:col>
      <xdr:colOff>511175</xdr:colOff>
      <xdr:row>98</xdr:row>
      <xdr:rowOff>169901</xdr:rowOff>
    </xdr:to>
    <xdr:cxnSp macro="">
      <xdr:nvCxnSpPr>
        <xdr:cNvPr id="237" name="直線コネクタ 236"/>
        <xdr:cNvCxnSpPr/>
      </xdr:nvCxnSpPr>
      <xdr:spPr>
        <a:xfrm>
          <a:off x="3797300" y="16971981"/>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169881</xdr:rowOff>
    </xdr:from>
    <xdr:to>
      <xdr:col>5</xdr:col>
      <xdr:colOff>358775</xdr:colOff>
      <xdr:row>98</xdr:row>
      <xdr:rowOff>170131</xdr:rowOff>
    </xdr:to>
    <xdr:cxnSp macro="">
      <xdr:nvCxnSpPr>
        <xdr:cNvPr id="240" name="直線コネクタ 239"/>
        <xdr:cNvCxnSpPr/>
      </xdr:nvCxnSpPr>
      <xdr:spPr>
        <a:xfrm flipV="1">
          <a:off x="2908300" y="16971981"/>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162857</xdr:rowOff>
    </xdr:from>
    <xdr:to>
      <xdr:col>4</xdr:col>
      <xdr:colOff>155575</xdr:colOff>
      <xdr:row>98</xdr:row>
      <xdr:rowOff>170131</xdr:rowOff>
    </xdr:to>
    <xdr:cxnSp macro="">
      <xdr:nvCxnSpPr>
        <xdr:cNvPr id="243" name="直線コネクタ 242"/>
        <xdr:cNvCxnSpPr/>
      </xdr:nvCxnSpPr>
      <xdr:spPr>
        <a:xfrm>
          <a:off x="2019300" y="16964957"/>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162857</xdr:rowOff>
    </xdr:from>
    <xdr:to>
      <xdr:col>2</xdr:col>
      <xdr:colOff>638175</xdr:colOff>
      <xdr:row>98</xdr:row>
      <xdr:rowOff>169447</xdr:rowOff>
    </xdr:to>
    <xdr:cxnSp macro="">
      <xdr:nvCxnSpPr>
        <xdr:cNvPr id="246" name="直線コネクタ 245"/>
        <xdr:cNvCxnSpPr/>
      </xdr:nvCxnSpPr>
      <xdr:spPr>
        <a:xfrm flipV="1">
          <a:off x="1130300" y="16964957"/>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119101</xdr:rowOff>
    </xdr:from>
    <xdr:to>
      <xdr:col>6</xdr:col>
      <xdr:colOff>561975</xdr:colOff>
      <xdr:row>99</xdr:row>
      <xdr:rowOff>49251</xdr:rowOff>
    </xdr:to>
    <xdr:sp macro="" textlink="">
      <xdr:nvSpPr>
        <xdr:cNvPr id="256" name="円/楕円 255"/>
        <xdr:cNvSpPr/>
      </xdr:nvSpPr>
      <xdr:spPr>
        <a:xfrm>
          <a:off x="4584700" y="169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34028</xdr:rowOff>
    </xdr:from>
    <xdr:ext cx="534377" cy="259045"/>
    <xdr:sp macro="" textlink="">
      <xdr:nvSpPr>
        <xdr:cNvPr id="257" name="衛生費該当値テキスト"/>
        <xdr:cNvSpPr txBox="1"/>
      </xdr:nvSpPr>
      <xdr:spPr>
        <a:xfrm>
          <a:off x="4686300" y="168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119081</xdr:rowOff>
    </xdr:from>
    <xdr:to>
      <xdr:col>5</xdr:col>
      <xdr:colOff>409575</xdr:colOff>
      <xdr:row>99</xdr:row>
      <xdr:rowOff>49231</xdr:rowOff>
    </xdr:to>
    <xdr:sp macro="" textlink="">
      <xdr:nvSpPr>
        <xdr:cNvPr id="258" name="円/楕円 257"/>
        <xdr:cNvSpPr/>
      </xdr:nvSpPr>
      <xdr:spPr>
        <a:xfrm>
          <a:off x="3746500" y="169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40358</xdr:rowOff>
    </xdr:from>
    <xdr:ext cx="534377" cy="259045"/>
    <xdr:sp macro="" textlink="">
      <xdr:nvSpPr>
        <xdr:cNvPr id="259" name="テキスト ボックス 258"/>
        <xdr:cNvSpPr txBox="1"/>
      </xdr:nvSpPr>
      <xdr:spPr>
        <a:xfrm>
          <a:off x="3530111" y="1701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119331</xdr:rowOff>
    </xdr:from>
    <xdr:to>
      <xdr:col>4</xdr:col>
      <xdr:colOff>206375</xdr:colOff>
      <xdr:row>99</xdr:row>
      <xdr:rowOff>49481</xdr:rowOff>
    </xdr:to>
    <xdr:sp macro="" textlink="">
      <xdr:nvSpPr>
        <xdr:cNvPr id="260" name="円/楕円 259"/>
        <xdr:cNvSpPr/>
      </xdr:nvSpPr>
      <xdr:spPr>
        <a:xfrm>
          <a:off x="2857500" y="169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40608</xdr:rowOff>
    </xdr:from>
    <xdr:ext cx="534377" cy="259045"/>
    <xdr:sp macro="" textlink="">
      <xdr:nvSpPr>
        <xdr:cNvPr id="261" name="テキスト ボックス 260"/>
        <xdr:cNvSpPr txBox="1"/>
      </xdr:nvSpPr>
      <xdr:spPr>
        <a:xfrm>
          <a:off x="2641111" y="170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112057</xdr:rowOff>
    </xdr:from>
    <xdr:to>
      <xdr:col>3</xdr:col>
      <xdr:colOff>3175</xdr:colOff>
      <xdr:row>99</xdr:row>
      <xdr:rowOff>42207</xdr:rowOff>
    </xdr:to>
    <xdr:sp macro="" textlink="">
      <xdr:nvSpPr>
        <xdr:cNvPr id="262" name="円/楕円 261"/>
        <xdr:cNvSpPr/>
      </xdr:nvSpPr>
      <xdr:spPr>
        <a:xfrm>
          <a:off x="1968500" y="169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33334</xdr:rowOff>
    </xdr:from>
    <xdr:ext cx="534377" cy="259045"/>
    <xdr:sp macro="" textlink="">
      <xdr:nvSpPr>
        <xdr:cNvPr id="263" name="テキスト ボックス 262"/>
        <xdr:cNvSpPr txBox="1"/>
      </xdr:nvSpPr>
      <xdr:spPr>
        <a:xfrm>
          <a:off x="1752111" y="170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118647</xdr:rowOff>
    </xdr:from>
    <xdr:to>
      <xdr:col>1</xdr:col>
      <xdr:colOff>485775</xdr:colOff>
      <xdr:row>99</xdr:row>
      <xdr:rowOff>48797</xdr:rowOff>
    </xdr:to>
    <xdr:sp macro="" textlink="">
      <xdr:nvSpPr>
        <xdr:cNvPr id="264" name="円/楕円 263"/>
        <xdr:cNvSpPr/>
      </xdr:nvSpPr>
      <xdr:spPr>
        <a:xfrm>
          <a:off x="1079500" y="169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39924</xdr:rowOff>
    </xdr:from>
    <xdr:ext cx="534377" cy="259045"/>
    <xdr:sp macro="" textlink="">
      <xdr:nvSpPr>
        <xdr:cNvPr id="265" name="テキスト ボックス 264"/>
        <xdr:cNvSpPr txBox="1"/>
      </xdr:nvSpPr>
      <xdr:spPr>
        <a:xfrm>
          <a:off x="863111" y="170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86681</xdr:rowOff>
    </xdr:from>
    <xdr:to>
      <xdr:col>12</xdr:col>
      <xdr:colOff>511175</xdr:colOff>
      <xdr:row>39</xdr:row>
      <xdr:rowOff>98878</xdr:rowOff>
    </xdr:to>
    <xdr:cxnSp macro="">
      <xdr:nvCxnSpPr>
        <xdr:cNvPr id="302" name="直線コネクタ 301"/>
        <xdr:cNvCxnSpPr/>
      </xdr:nvCxnSpPr>
      <xdr:spPr>
        <a:xfrm>
          <a:off x="7861300" y="6773231"/>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18640</xdr:rowOff>
    </xdr:from>
    <xdr:to>
      <xdr:col>11</xdr:col>
      <xdr:colOff>307975</xdr:colOff>
      <xdr:row>39</xdr:row>
      <xdr:rowOff>86681</xdr:rowOff>
    </xdr:to>
    <xdr:cxnSp macro="">
      <xdr:nvCxnSpPr>
        <xdr:cNvPr id="305" name="直線コネクタ 304"/>
        <xdr:cNvCxnSpPr/>
      </xdr:nvCxnSpPr>
      <xdr:spPr>
        <a:xfrm>
          <a:off x="6972300" y="6705190"/>
          <a:ext cx="8890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35881</xdr:rowOff>
    </xdr:from>
    <xdr:to>
      <xdr:col>11</xdr:col>
      <xdr:colOff>358775</xdr:colOff>
      <xdr:row>39</xdr:row>
      <xdr:rowOff>137481</xdr:rowOff>
    </xdr:to>
    <xdr:sp macro="" textlink="">
      <xdr:nvSpPr>
        <xdr:cNvPr id="321" name="円/楕円 320"/>
        <xdr:cNvSpPr/>
      </xdr:nvSpPr>
      <xdr:spPr>
        <a:xfrm>
          <a:off x="7810500" y="67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128608</xdr:rowOff>
    </xdr:from>
    <xdr:ext cx="378565" cy="259045"/>
    <xdr:sp macro="" textlink="">
      <xdr:nvSpPr>
        <xdr:cNvPr id="322" name="テキスト ボックス 321"/>
        <xdr:cNvSpPr txBox="1"/>
      </xdr:nvSpPr>
      <xdr:spPr>
        <a:xfrm>
          <a:off x="7672017" y="681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139290</xdr:rowOff>
    </xdr:from>
    <xdr:to>
      <xdr:col>10</xdr:col>
      <xdr:colOff>155575</xdr:colOff>
      <xdr:row>39</xdr:row>
      <xdr:rowOff>69440</xdr:rowOff>
    </xdr:to>
    <xdr:sp macro="" textlink="">
      <xdr:nvSpPr>
        <xdr:cNvPr id="323" name="円/楕円 322"/>
        <xdr:cNvSpPr/>
      </xdr:nvSpPr>
      <xdr:spPr>
        <a:xfrm>
          <a:off x="6921500" y="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85967</xdr:rowOff>
    </xdr:from>
    <xdr:ext cx="469744" cy="259045"/>
    <xdr:sp macro="" textlink="">
      <xdr:nvSpPr>
        <xdr:cNvPr id="324" name="テキスト ボックス 323"/>
        <xdr:cNvSpPr txBox="1"/>
      </xdr:nvSpPr>
      <xdr:spPr>
        <a:xfrm>
          <a:off x="6737427" y="642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11109</xdr:rowOff>
    </xdr:from>
    <xdr:to>
      <xdr:col>15</xdr:col>
      <xdr:colOff>180975</xdr:colOff>
      <xdr:row>59</xdr:row>
      <xdr:rowOff>12884</xdr:rowOff>
    </xdr:to>
    <xdr:cxnSp macro="">
      <xdr:nvCxnSpPr>
        <xdr:cNvPr id="353" name="直線コネクタ 352"/>
        <xdr:cNvCxnSpPr/>
      </xdr:nvCxnSpPr>
      <xdr:spPr>
        <a:xfrm>
          <a:off x="9639300" y="10126659"/>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11109</xdr:rowOff>
    </xdr:from>
    <xdr:to>
      <xdr:col>14</xdr:col>
      <xdr:colOff>28575</xdr:colOff>
      <xdr:row>59</xdr:row>
      <xdr:rowOff>13734</xdr:rowOff>
    </xdr:to>
    <xdr:cxnSp macro="">
      <xdr:nvCxnSpPr>
        <xdr:cNvPr id="356" name="直線コネクタ 355"/>
        <xdr:cNvCxnSpPr/>
      </xdr:nvCxnSpPr>
      <xdr:spPr>
        <a:xfrm flipV="1">
          <a:off x="8750300" y="10126659"/>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1370</xdr:rowOff>
    </xdr:from>
    <xdr:to>
      <xdr:col>12</xdr:col>
      <xdr:colOff>511175</xdr:colOff>
      <xdr:row>59</xdr:row>
      <xdr:rowOff>13734</xdr:rowOff>
    </xdr:to>
    <xdr:cxnSp macro="">
      <xdr:nvCxnSpPr>
        <xdr:cNvPr id="359" name="直線コネクタ 358"/>
        <xdr:cNvCxnSpPr/>
      </xdr:nvCxnSpPr>
      <xdr:spPr>
        <a:xfrm>
          <a:off x="7861300" y="10116920"/>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1370</xdr:rowOff>
    </xdr:from>
    <xdr:to>
      <xdr:col>11</xdr:col>
      <xdr:colOff>307975</xdr:colOff>
      <xdr:row>59</xdr:row>
      <xdr:rowOff>23802</xdr:rowOff>
    </xdr:to>
    <xdr:cxnSp macro="">
      <xdr:nvCxnSpPr>
        <xdr:cNvPr id="362" name="直線コネクタ 361"/>
        <xdr:cNvCxnSpPr/>
      </xdr:nvCxnSpPr>
      <xdr:spPr>
        <a:xfrm flipV="1">
          <a:off x="6972300" y="10116920"/>
          <a:ext cx="889000" cy="2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133534</xdr:rowOff>
    </xdr:from>
    <xdr:to>
      <xdr:col>15</xdr:col>
      <xdr:colOff>231775</xdr:colOff>
      <xdr:row>59</xdr:row>
      <xdr:rowOff>63684</xdr:rowOff>
    </xdr:to>
    <xdr:sp macro="" textlink="">
      <xdr:nvSpPr>
        <xdr:cNvPr id="372" name="円/楕円 371"/>
        <xdr:cNvSpPr/>
      </xdr:nvSpPr>
      <xdr:spPr>
        <a:xfrm>
          <a:off x="104267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48461</xdr:rowOff>
    </xdr:from>
    <xdr:ext cx="534377" cy="259045"/>
    <xdr:sp macro="" textlink="">
      <xdr:nvSpPr>
        <xdr:cNvPr id="373" name="農林水産業費該当値テキスト"/>
        <xdr:cNvSpPr txBox="1"/>
      </xdr:nvSpPr>
      <xdr:spPr>
        <a:xfrm>
          <a:off x="10528300" y="99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131759</xdr:rowOff>
    </xdr:from>
    <xdr:to>
      <xdr:col>14</xdr:col>
      <xdr:colOff>79375</xdr:colOff>
      <xdr:row>59</xdr:row>
      <xdr:rowOff>61909</xdr:rowOff>
    </xdr:to>
    <xdr:sp macro="" textlink="">
      <xdr:nvSpPr>
        <xdr:cNvPr id="374" name="円/楕円 373"/>
        <xdr:cNvSpPr/>
      </xdr:nvSpPr>
      <xdr:spPr>
        <a:xfrm>
          <a:off x="9588500" y="100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53036</xdr:rowOff>
    </xdr:from>
    <xdr:ext cx="534377" cy="259045"/>
    <xdr:sp macro="" textlink="">
      <xdr:nvSpPr>
        <xdr:cNvPr id="375" name="テキスト ボックス 374"/>
        <xdr:cNvSpPr txBox="1"/>
      </xdr:nvSpPr>
      <xdr:spPr>
        <a:xfrm>
          <a:off x="9372111" y="1016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134384</xdr:rowOff>
    </xdr:from>
    <xdr:to>
      <xdr:col>12</xdr:col>
      <xdr:colOff>561975</xdr:colOff>
      <xdr:row>59</xdr:row>
      <xdr:rowOff>64534</xdr:rowOff>
    </xdr:to>
    <xdr:sp macro="" textlink="">
      <xdr:nvSpPr>
        <xdr:cNvPr id="376" name="円/楕円 375"/>
        <xdr:cNvSpPr/>
      </xdr:nvSpPr>
      <xdr:spPr>
        <a:xfrm>
          <a:off x="8699500" y="100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55661</xdr:rowOff>
    </xdr:from>
    <xdr:ext cx="534377" cy="259045"/>
    <xdr:sp macro="" textlink="">
      <xdr:nvSpPr>
        <xdr:cNvPr id="377" name="テキスト ボックス 376"/>
        <xdr:cNvSpPr txBox="1"/>
      </xdr:nvSpPr>
      <xdr:spPr>
        <a:xfrm>
          <a:off x="8483111" y="101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122020</xdr:rowOff>
    </xdr:from>
    <xdr:to>
      <xdr:col>11</xdr:col>
      <xdr:colOff>358775</xdr:colOff>
      <xdr:row>59</xdr:row>
      <xdr:rowOff>52170</xdr:rowOff>
    </xdr:to>
    <xdr:sp macro="" textlink="">
      <xdr:nvSpPr>
        <xdr:cNvPr id="378" name="円/楕円 377"/>
        <xdr:cNvSpPr/>
      </xdr:nvSpPr>
      <xdr:spPr>
        <a:xfrm>
          <a:off x="7810500" y="100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43297</xdr:rowOff>
    </xdr:from>
    <xdr:ext cx="534377" cy="259045"/>
    <xdr:sp macro="" textlink="">
      <xdr:nvSpPr>
        <xdr:cNvPr id="379" name="テキスト ボックス 378"/>
        <xdr:cNvSpPr txBox="1"/>
      </xdr:nvSpPr>
      <xdr:spPr>
        <a:xfrm>
          <a:off x="7594111" y="101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144452</xdr:rowOff>
    </xdr:from>
    <xdr:to>
      <xdr:col>10</xdr:col>
      <xdr:colOff>155575</xdr:colOff>
      <xdr:row>59</xdr:row>
      <xdr:rowOff>74602</xdr:rowOff>
    </xdr:to>
    <xdr:sp macro="" textlink="">
      <xdr:nvSpPr>
        <xdr:cNvPr id="380" name="円/楕円 379"/>
        <xdr:cNvSpPr/>
      </xdr:nvSpPr>
      <xdr:spPr>
        <a:xfrm>
          <a:off x="6921500" y="100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65729</xdr:rowOff>
    </xdr:from>
    <xdr:ext cx="534377" cy="259045"/>
    <xdr:sp macro="" textlink="">
      <xdr:nvSpPr>
        <xdr:cNvPr id="381" name="テキスト ボックス 380"/>
        <xdr:cNvSpPr txBox="1"/>
      </xdr:nvSpPr>
      <xdr:spPr>
        <a:xfrm>
          <a:off x="6705111" y="101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42627</xdr:rowOff>
    </xdr:from>
    <xdr:to>
      <xdr:col>15</xdr:col>
      <xdr:colOff>180975</xdr:colOff>
      <xdr:row>79</xdr:row>
      <xdr:rowOff>42636</xdr:rowOff>
    </xdr:to>
    <xdr:cxnSp macro="">
      <xdr:nvCxnSpPr>
        <xdr:cNvPr id="410" name="直線コネクタ 409"/>
        <xdr:cNvCxnSpPr/>
      </xdr:nvCxnSpPr>
      <xdr:spPr>
        <a:xfrm flipV="1">
          <a:off x="9639300" y="1358717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42636</xdr:rowOff>
    </xdr:from>
    <xdr:to>
      <xdr:col>14</xdr:col>
      <xdr:colOff>28575</xdr:colOff>
      <xdr:row>79</xdr:row>
      <xdr:rowOff>42667</xdr:rowOff>
    </xdr:to>
    <xdr:cxnSp macro="">
      <xdr:nvCxnSpPr>
        <xdr:cNvPr id="413" name="直線コネクタ 412"/>
        <xdr:cNvCxnSpPr/>
      </xdr:nvCxnSpPr>
      <xdr:spPr>
        <a:xfrm flipV="1">
          <a:off x="8750300" y="1358718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42667</xdr:rowOff>
    </xdr:from>
    <xdr:to>
      <xdr:col>12</xdr:col>
      <xdr:colOff>511175</xdr:colOff>
      <xdr:row>79</xdr:row>
      <xdr:rowOff>42667</xdr:rowOff>
    </xdr:to>
    <xdr:cxnSp macro="">
      <xdr:nvCxnSpPr>
        <xdr:cNvPr id="416" name="直線コネクタ 415"/>
        <xdr:cNvCxnSpPr/>
      </xdr:nvCxnSpPr>
      <xdr:spPr>
        <a:xfrm>
          <a:off x="7861300" y="13587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42645</xdr:rowOff>
    </xdr:from>
    <xdr:to>
      <xdr:col>11</xdr:col>
      <xdr:colOff>307975</xdr:colOff>
      <xdr:row>79</xdr:row>
      <xdr:rowOff>42667</xdr:rowOff>
    </xdr:to>
    <xdr:cxnSp macro="">
      <xdr:nvCxnSpPr>
        <xdr:cNvPr id="419" name="直線コネクタ 418"/>
        <xdr:cNvCxnSpPr/>
      </xdr:nvCxnSpPr>
      <xdr:spPr>
        <a:xfrm>
          <a:off x="6972300" y="1358719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163277</xdr:rowOff>
    </xdr:from>
    <xdr:to>
      <xdr:col>15</xdr:col>
      <xdr:colOff>231775</xdr:colOff>
      <xdr:row>79</xdr:row>
      <xdr:rowOff>93427</xdr:rowOff>
    </xdr:to>
    <xdr:sp macro="" textlink="">
      <xdr:nvSpPr>
        <xdr:cNvPr id="429" name="円/楕円 428"/>
        <xdr:cNvSpPr/>
      </xdr:nvSpPr>
      <xdr:spPr>
        <a:xfrm>
          <a:off x="10426700" y="135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78204</xdr:rowOff>
    </xdr:from>
    <xdr:ext cx="378565" cy="259045"/>
    <xdr:sp macro="" textlink="">
      <xdr:nvSpPr>
        <xdr:cNvPr id="430" name="商工費該当値テキスト"/>
        <xdr:cNvSpPr txBox="1"/>
      </xdr:nvSpPr>
      <xdr:spPr>
        <a:xfrm>
          <a:off x="10528300" y="1345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163286</xdr:rowOff>
    </xdr:from>
    <xdr:to>
      <xdr:col>14</xdr:col>
      <xdr:colOff>79375</xdr:colOff>
      <xdr:row>79</xdr:row>
      <xdr:rowOff>93436</xdr:rowOff>
    </xdr:to>
    <xdr:sp macro="" textlink="">
      <xdr:nvSpPr>
        <xdr:cNvPr id="431" name="円/楕円 430"/>
        <xdr:cNvSpPr/>
      </xdr:nvSpPr>
      <xdr:spPr>
        <a:xfrm>
          <a:off x="95885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84563</xdr:rowOff>
    </xdr:from>
    <xdr:ext cx="378565" cy="259045"/>
    <xdr:sp macro="" textlink="">
      <xdr:nvSpPr>
        <xdr:cNvPr id="432" name="テキスト ボックス 431"/>
        <xdr:cNvSpPr txBox="1"/>
      </xdr:nvSpPr>
      <xdr:spPr>
        <a:xfrm>
          <a:off x="9450017" y="136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163317</xdr:rowOff>
    </xdr:from>
    <xdr:to>
      <xdr:col>12</xdr:col>
      <xdr:colOff>561975</xdr:colOff>
      <xdr:row>79</xdr:row>
      <xdr:rowOff>93467</xdr:rowOff>
    </xdr:to>
    <xdr:sp macro="" textlink="">
      <xdr:nvSpPr>
        <xdr:cNvPr id="433" name="円/楕円 432"/>
        <xdr:cNvSpPr/>
      </xdr:nvSpPr>
      <xdr:spPr>
        <a:xfrm>
          <a:off x="8699500" y="135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84594</xdr:rowOff>
    </xdr:from>
    <xdr:ext cx="378565" cy="259045"/>
    <xdr:sp macro="" textlink="">
      <xdr:nvSpPr>
        <xdr:cNvPr id="434" name="テキスト ボックス 433"/>
        <xdr:cNvSpPr txBox="1"/>
      </xdr:nvSpPr>
      <xdr:spPr>
        <a:xfrm>
          <a:off x="8561017" y="1362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163317</xdr:rowOff>
    </xdr:from>
    <xdr:to>
      <xdr:col>11</xdr:col>
      <xdr:colOff>358775</xdr:colOff>
      <xdr:row>79</xdr:row>
      <xdr:rowOff>93467</xdr:rowOff>
    </xdr:to>
    <xdr:sp macro="" textlink="">
      <xdr:nvSpPr>
        <xdr:cNvPr id="435" name="円/楕円 434"/>
        <xdr:cNvSpPr/>
      </xdr:nvSpPr>
      <xdr:spPr>
        <a:xfrm>
          <a:off x="7810500" y="135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84594</xdr:rowOff>
    </xdr:from>
    <xdr:ext cx="378565" cy="259045"/>
    <xdr:sp macro="" textlink="">
      <xdr:nvSpPr>
        <xdr:cNvPr id="436" name="テキスト ボックス 435"/>
        <xdr:cNvSpPr txBox="1"/>
      </xdr:nvSpPr>
      <xdr:spPr>
        <a:xfrm>
          <a:off x="7672017" y="1362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163295</xdr:rowOff>
    </xdr:from>
    <xdr:to>
      <xdr:col>10</xdr:col>
      <xdr:colOff>155575</xdr:colOff>
      <xdr:row>79</xdr:row>
      <xdr:rowOff>93445</xdr:rowOff>
    </xdr:to>
    <xdr:sp macro="" textlink="">
      <xdr:nvSpPr>
        <xdr:cNvPr id="437" name="円/楕円 436"/>
        <xdr:cNvSpPr/>
      </xdr:nvSpPr>
      <xdr:spPr>
        <a:xfrm>
          <a:off x="6921500" y="135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84572</xdr:rowOff>
    </xdr:from>
    <xdr:ext cx="378565" cy="259045"/>
    <xdr:sp macro="" textlink="">
      <xdr:nvSpPr>
        <xdr:cNvPr id="438" name="テキスト ボックス 437"/>
        <xdr:cNvSpPr txBox="1"/>
      </xdr:nvSpPr>
      <xdr:spPr>
        <a:xfrm>
          <a:off x="6783017" y="13629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136117</xdr:rowOff>
    </xdr:from>
    <xdr:to>
      <xdr:col>15</xdr:col>
      <xdr:colOff>180975</xdr:colOff>
      <xdr:row>98</xdr:row>
      <xdr:rowOff>155631</xdr:rowOff>
    </xdr:to>
    <xdr:cxnSp macro="">
      <xdr:nvCxnSpPr>
        <xdr:cNvPr id="467" name="直線コネクタ 466"/>
        <xdr:cNvCxnSpPr/>
      </xdr:nvCxnSpPr>
      <xdr:spPr>
        <a:xfrm flipV="1">
          <a:off x="9639300" y="16938217"/>
          <a:ext cx="8382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154738</xdr:rowOff>
    </xdr:from>
    <xdr:to>
      <xdr:col>14</xdr:col>
      <xdr:colOff>28575</xdr:colOff>
      <xdr:row>98</xdr:row>
      <xdr:rowOff>155631</xdr:rowOff>
    </xdr:to>
    <xdr:cxnSp macro="">
      <xdr:nvCxnSpPr>
        <xdr:cNvPr id="470" name="直線コネクタ 469"/>
        <xdr:cNvCxnSpPr/>
      </xdr:nvCxnSpPr>
      <xdr:spPr>
        <a:xfrm>
          <a:off x="8750300" y="1695683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154738</xdr:rowOff>
    </xdr:from>
    <xdr:to>
      <xdr:col>12</xdr:col>
      <xdr:colOff>511175</xdr:colOff>
      <xdr:row>98</xdr:row>
      <xdr:rowOff>157290</xdr:rowOff>
    </xdr:to>
    <xdr:cxnSp macro="">
      <xdr:nvCxnSpPr>
        <xdr:cNvPr id="473" name="直線コネクタ 472"/>
        <xdr:cNvCxnSpPr/>
      </xdr:nvCxnSpPr>
      <xdr:spPr>
        <a:xfrm flipV="1">
          <a:off x="7861300" y="16956838"/>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148092</xdr:rowOff>
    </xdr:from>
    <xdr:to>
      <xdr:col>11</xdr:col>
      <xdr:colOff>307975</xdr:colOff>
      <xdr:row>98</xdr:row>
      <xdr:rowOff>157290</xdr:rowOff>
    </xdr:to>
    <xdr:cxnSp macro="">
      <xdr:nvCxnSpPr>
        <xdr:cNvPr id="476" name="直線コネクタ 475"/>
        <xdr:cNvCxnSpPr/>
      </xdr:nvCxnSpPr>
      <xdr:spPr>
        <a:xfrm>
          <a:off x="6972300" y="16950192"/>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85317</xdr:rowOff>
    </xdr:from>
    <xdr:to>
      <xdr:col>15</xdr:col>
      <xdr:colOff>231775</xdr:colOff>
      <xdr:row>99</xdr:row>
      <xdr:rowOff>15467</xdr:rowOff>
    </xdr:to>
    <xdr:sp macro="" textlink="">
      <xdr:nvSpPr>
        <xdr:cNvPr id="486" name="円/楕円 485"/>
        <xdr:cNvSpPr/>
      </xdr:nvSpPr>
      <xdr:spPr>
        <a:xfrm>
          <a:off x="10426700" y="168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104831</xdr:rowOff>
    </xdr:from>
    <xdr:to>
      <xdr:col>14</xdr:col>
      <xdr:colOff>79375</xdr:colOff>
      <xdr:row>99</xdr:row>
      <xdr:rowOff>34981</xdr:rowOff>
    </xdr:to>
    <xdr:sp macro="" textlink="">
      <xdr:nvSpPr>
        <xdr:cNvPr id="488" name="円/楕円 487"/>
        <xdr:cNvSpPr/>
      </xdr:nvSpPr>
      <xdr:spPr>
        <a:xfrm>
          <a:off x="9588500" y="169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26108</xdr:rowOff>
    </xdr:from>
    <xdr:ext cx="534377" cy="259045"/>
    <xdr:sp macro="" textlink="">
      <xdr:nvSpPr>
        <xdr:cNvPr id="489" name="テキスト ボックス 488"/>
        <xdr:cNvSpPr txBox="1"/>
      </xdr:nvSpPr>
      <xdr:spPr>
        <a:xfrm>
          <a:off x="9372111" y="169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103938</xdr:rowOff>
    </xdr:from>
    <xdr:to>
      <xdr:col>12</xdr:col>
      <xdr:colOff>561975</xdr:colOff>
      <xdr:row>99</xdr:row>
      <xdr:rowOff>34088</xdr:rowOff>
    </xdr:to>
    <xdr:sp macro="" textlink="">
      <xdr:nvSpPr>
        <xdr:cNvPr id="490" name="円/楕円 489"/>
        <xdr:cNvSpPr/>
      </xdr:nvSpPr>
      <xdr:spPr>
        <a:xfrm>
          <a:off x="8699500" y="16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25215</xdr:rowOff>
    </xdr:from>
    <xdr:ext cx="534377" cy="259045"/>
    <xdr:sp macro="" textlink="">
      <xdr:nvSpPr>
        <xdr:cNvPr id="491" name="テキスト ボックス 490"/>
        <xdr:cNvSpPr txBox="1"/>
      </xdr:nvSpPr>
      <xdr:spPr>
        <a:xfrm>
          <a:off x="8483111" y="169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106490</xdr:rowOff>
    </xdr:from>
    <xdr:to>
      <xdr:col>11</xdr:col>
      <xdr:colOff>358775</xdr:colOff>
      <xdr:row>99</xdr:row>
      <xdr:rowOff>36640</xdr:rowOff>
    </xdr:to>
    <xdr:sp macro="" textlink="">
      <xdr:nvSpPr>
        <xdr:cNvPr id="492" name="円/楕円 491"/>
        <xdr:cNvSpPr/>
      </xdr:nvSpPr>
      <xdr:spPr>
        <a:xfrm>
          <a:off x="7810500" y="169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27767</xdr:rowOff>
    </xdr:from>
    <xdr:ext cx="534377" cy="259045"/>
    <xdr:sp macro="" textlink="">
      <xdr:nvSpPr>
        <xdr:cNvPr id="493" name="テキスト ボックス 492"/>
        <xdr:cNvSpPr txBox="1"/>
      </xdr:nvSpPr>
      <xdr:spPr>
        <a:xfrm>
          <a:off x="7594111" y="170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97292</xdr:rowOff>
    </xdr:from>
    <xdr:to>
      <xdr:col>10</xdr:col>
      <xdr:colOff>155575</xdr:colOff>
      <xdr:row>99</xdr:row>
      <xdr:rowOff>27442</xdr:rowOff>
    </xdr:to>
    <xdr:sp macro="" textlink="">
      <xdr:nvSpPr>
        <xdr:cNvPr id="494" name="円/楕円 493"/>
        <xdr:cNvSpPr/>
      </xdr:nvSpPr>
      <xdr:spPr>
        <a:xfrm>
          <a:off x="6921500" y="168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18569</xdr:rowOff>
    </xdr:from>
    <xdr:ext cx="534377" cy="259045"/>
    <xdr:sp macro="" textlink="">
      <xdr:nvSpPr>
        <xdr:cNvPr id="495" name="テキスト ボックス 494"/>
        <xdr:cNvSpPr txBox="1"/>
      </xdr:nvSpPr>
      <xdr:spPr>
        <a:xfrm>
          <a:off x="6705111" y="1699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36540</xdr:rowOff>
    </xdr:from>
    <xdr:to>
      <xdr:col>23</xdr:col>
      <xdr:colOff>517525</xdr:colOff>
      <xdr:row>39</xdr:row>
      <xdr:rowOff>55533</xdr:rowOff>
    </xdr:to>
    <xdr:cxnSp macro="">
      <xdr:nvCxnSpPr>
        <xdr:cNvPr id="526" name="直線コネクタ 525"/>
        <xdr:cNvCxnSpPr/>
      </xdr:nvCxnSpPr>
      <xdr:spPr>
        <a:xfrm flipV="1">
          <a:off x="15481300" y="6723090"/>
          <a:ext cx="8382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55533</xdr:rowOff>
    </xdr:from>
    <xdr:to>
      <xdr:col>22</xdr:col>
      <xdr:colOff>365125</xdr:colOff>
      <xdr:row>39</xdr:row>
      <xdr:rowOff>66940</xdr:rowOff>
    </xdr:to>
    <xdr:cxnSp macro="">
      <xdr:nvCxnSpPr>
        <xdr:cNvPr id="529" name="直線コネクタ 528"/>
        <xdr:cNvCxnSpPr/>
      </xdr:nvCxnSpPr>
      <xdr:spPr>
        <a:xfrm flipV="1">
          <a:off x="14592300" y="6742083"/>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66940</xdr:rowOff>
    </xdr:from>
    <xdr:to>
      <xdr:col>21</xdr:col>
      <xdr:colOff>161925</xdr:colOff>
      <xdr:row>39</xdr:row>
      <xdr:rowOff>86825</xdr:rowOff>
    </xdr:to>
    <xdr:cxnSp macro="">
      <xdr:nvCxnSpPr>
        <xdr:cNvPr id="532" name="直線コネクタ 531"/>
        <xdr:cNvCxnSpPr/>
      </xdr:nvCxnSpPr>
      <xdr:spPr>
        <a:xfrm flipV="1">
          <a:off x="13703300" y="6753490"/>
          <a:ext cx="889000" cy="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78628</xdr:rowOff>
    </xdr:from>
    <xdr:to>
      <xdr:col>19</xdr:col>
      <xdr:colOff>644525</xdr:colOff>
      <xdr:row>39</xdr:row>
      <xdr:rowOff>86825</xdr:rowOff>
    </xdr:to>
    <xdr:cxnSp macro="">
      <xdr:nvCxnSpPr>
        <xdr:cNvPr id="535" name="直線コネクタ 534"/>
        <xdr:cNvCxnSpPr/>
      </xdr:nvCxnSpPr>
      <xdr:spPr>
        <a:xfrm>
          <a:off x="12814300" y="6765178"/>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157190</xdr:rowOff>
    </xdr:from>
    <xdr:to>
      <xdr:col>23</xdr:col>
      <xdr:colOff>568325</xdr:colOff>
      <xdr:row>39</xdr:row>
      <xdr:rowOff>87340</xdr:rowOff>
    </xdr:to>
    <xdr:sp macro="" textlink="">
      <xdr:nvSpPr>
        <xdr:cNvPr id="545" name="円/楕円 544"/>
        <xdr:cNvSpPr/>
      </xdr:nvSpPr>
      <xdr:spPr>
        <a:xfrm>
          <a:off x="16268700" y="66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72117</xdr:rowOff>
    </xdr:from>
    <xdr:ext cx="534377" cy="259045"/>
    <xdr:sp macro="" textlink="">
      <xdr:nvSpPr>
        <xdr:cNvPr id="546" name="消防費該当値テキスト"/>
        <xdr:cNvSpPr txBox="1"/>
      </xdr:nvSpPr>
      <xdr:spPr>
        <a:xfrm>
          <a:off x="16370300" y="65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4733</xdr:rowOff>
    </xdr:from>
    <xdr:to>
      <xdr:col>22</xdr:col>
      <xdr:colOff>415925</xdr:colOff>
      <xdr:row>39</xdr:row>
      <xdr:rowOff>106333</xdr:rowOff>
    </xdr:to>
    <xdr:sp macro="" textlink="">
      <xdr:nvSpPr>
        <xdr:cNvPr id="547" name="円/楕円 546"/>
        <xdr:cNvSpPr/>
      </xdr:nvSpPr>
      <xdr:spPr>
        <a:xfrm>
          <a:off x="15430500" y="66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97460</xdr:rowOff>
    </xdr:from>
    <xdr:ext cx="534377" cy="259045"/>
    <xdr:sp macro="" textlink="">
      <xdr:nvSpPr>
        <xdr:cNvPr id="548" name="テキスト ボックス 547"/>
        <xdr:cNvSpPr txBox="1"/>
      </xdr:nvSpPr>
      <xdr:spPr>
        <a:xfrm>
          <a:off x="15214111" y="67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16140</xdr:rowOff>
    </xdr:from>
    <xdr:to>
      <xdr:col>21</xdr:col>
      <xdr:colOff>212725</xdr:colOff>
      <xdr:row>39</xdr:row>
      <xdr:rowOff>117740</xdr:rowOff>
    </xdr:to>
    <xdr:sp macro="" textlink="">
      <xdr:nvSpPr>
        <xdr:cNvPr id="549" name="円/楕円 548"/>
        <xdr:cNvSpPr/>
      </xdr:nvSpPr>
      <xdr:spPr>
        <a:xfrm>
          <a:off x="14541500" y="67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108867</xdr:rowOff>
    </xdr:from>
    <xdr:ext cx="469744" cy="259045"/>
    <xdr:sp macro="" textlink="">
      <xdr:nvSpPr>
        <xdr:cNvPr id="550" name="テキスト ボックス 549"/>
        <xdr:cNvSpPr txBox="1"/>
      </xdr:nvSpPr>
      <xdr:spPr>
        <a:xfrm>
          <a:off x="14357427" y="679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36025</xdr:rowOff>
    </xdr:from>
    <xdr:to>
      <xdr:col>20</xdr:col>
      <xdr:colOff>9525</xdr:colOff>
      <xdr:row>39</xdr:row>
      <xdr:rowOff>137625</xdr:rowOff>
    </xdr:to>
    <xdr:sp macro="" textlink="">
      <xdr:nvSpPr>
        <xdr:cNvPr id="551" name="円/楕円 550"/>
        <xdr:cNvSpPr/>
      </xdr:nvSpPr>
      <xdr:spPr>
        <a:xfrm>
          <a:off x="13652500" y="67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128752</xdr:rowOff>
    </xdr:from>
    <xdr:ext cx="469744" cy="259045"/>
    <xdr:sp macro="" textlink="">
      <xdr:nvSpPr>
        <xdr:cNvPr id="552" name="テキスト ボックス 551"/>
        <xdr:cNvSpPr txBox="1"/>
      </xdr:nvSpPr>
      <xdr:spPr>
        <a:xfrm>
          <a:off x="13468427" y="681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27828</xdr:rowOff>
    </xdr:from>
    <xdr:to>
      <xdr:col>18</xdr:col>
      <xdr:colOff>492125</xdr:colOff>
      <xdr:row>39</xdr:row>
      <xdr:rowOff>129428</xdr:rowOff>
    </xdr:to>
    <xdr:sp macro="" textlink="">
      <xdr:nvSpPr>
        <xdr:cNvPr id="553" name="円/楕円 552"/>
        <xdr:cNvSpPr/>
      </xdr:nvSpPr>
      <xdr:spPr>
        <a:xfrm>
          <a:off x="12763500" y="6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120555</xdr:rowOff>
    </xdr:from>
    <xdr:ext cx="469744" cy="259045"/>
    <xdr:sp macro="" textlink="">
      <xdr:nvSpPr>
        <xdr:cNvPr id="554" name="テキスト ボックス 553"/>
        <xdr:cNvSpPr txBox="1"/>
      </xdr:nvSpPr>
      <xdr:spPr>
        <a:xfrm>
          <a:off x="12579427" y="68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28537</xdr:rowOff>
    </xdr:from>
    <xdr:to>
      <xdr:col>23</xdr:col>
      <xdr:colOff>517525</xdr:colOff>
      <xdr:row>59</xdr:row>
      <xdr:rowOff>28882</xdr:rowOff>
    </xdr:to>
    <xdr:cxnSp macro="">
      <xdr:nvCxnSpPr>
        <xdr:cNvPr id="585" name="直線コネクタ 584"/>
        <xdr:cNvCxnSpPr/>
      </xdr:nvCxnSpPr>
      <xdr:spPr>
        <a:xfrm>
          <a:off x="15481300" y="10144087"/>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25209</xdr:rowOff>
    </xdr:from>
    <xdr:to>
      <xdr:col>22</xdr:col>
      <xdr:colOff>365125</xdr:colOff>
      <xdr:row>59</xdr:row>
      <xdr:rowOff>28537</xdr:rowOff>
    </xdr:to>
    <xdr:cxnSp macro="">
      <xdr:nvCxnSpPr>
        <xdr:cNvPr id="588" name="直線コネクタ 587"/>
        <xdr:cNvCxnSpPr/>
      </xdr:nvCxnSpPr>
      <xdr:spPr>
        <a:xfrm>
          <a:off x="14592300" y="1014075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25209</xdr:rowOff>
    </xdr:from>
    <xdr:to>
      <xdr:col>21</xdr:col>
      <xdr:colOff>161925</xdr:colOff>
      <xdr:row>59</xdr:row>
      <xdr:rowOff>30216</xdr:rowOff>
    </xdr:to>
    <xdr:cxnSp macro="">
      <xdr:nvCxnSpPr>
        <xdr:cNvPr id="591" name="直線コネクタ 590"/>
        <xdr:cNvCxnSpPr/>
      </xdr:nvCxnSpPr>
      <xdr:spPr>
        <a:xfrm flipV="1">
          <a:off x="13703300" y="1014075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30216</xdr:rowOff>
    </xdr:from>
    <xdr:to>
      <xdr:col>19</xdr:col>
      <xdr:colOff>644525</xdr:colOff>
      <xdr:row>59</xdr:row>
      <xdr:rowOff>40422</xdr:rowOff>
    </xdr:to>
    <xdr:cxnSp macro="">
      <xdr:nvCxnSpPr>
        <xdr:cNvPr id="594" name="直線コネクタ 593"/>
        <xdr:cNvCxnSpPr/>
      </xdr:nvCxnSpPr>
      <xdr:spPr>
        <a:xfrm flipV="1">
          <a:off x="12814300" y="10145766"/>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149532</xdr:rowOff>
    </xdr:from>
    <xdr:to>
      <xdr:col>23</xdr:col>
      <xdr:colOff>568325</xdr:colOff>
      <xdr:row>59</xdr:row>
      <xdr:rowOff>79682</xdr:rowOff>
    </xdr:to>
    <xdr:sp macro="" textlink="">
      <xdr:nvSpPr>
        <xdr:cNvPr id="604" name="円/楕円 603"/>
        <xdr:cNvSpPr/>
      </xdr:nvSpPr>
      <xdr:spPr>
        <a:xfrm>
          <a:off x="16268700" y="100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64459</xdr:rowOff>
    </xdr:from>
    <xdr:ext cx="534377" cy="259045"/>
    <xdr:sp macro="" textlink="">
      <xdr:nvSpPr>
        <xdr:cNvPr id="605" name="教育費該当値テキスト"/>
        <xdr:cNvSpPr txBox="1"/>
      </xdr:nvSpPr>
      <xdr:spPr>
        <a:xfrm>
          <a:off x="16370300" y="10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149187</xdr:rowOff>
    </xdr:from>
    <xdr:to>
      <xdr:col>22</xdr:col>
      <xdr:colOff>415925</xdr:colOff>
      <xdr:row>59</xdr:row>
      <xdr:rowOff>79337</xdr:rowOff>
    </xdr:to>
    <xdr:sp macro="" textlink="">
      <xdr:nvSpPr>
        <xdr:cNvPr id="606" name="円/楕円 605"/>
        <xdr:cNvSpPr/>
      </xdr:nvSpPr>
      <xdr:spPr>
        <a:xfrm>
          <a:off x="15430500" y="100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70464</xdr:rowOff>
    </xdr:from>
    <xdr:ext cx="534377" cy="259045"/>
    <xdr:sp macro="" textlink="">
      <xdr:nvSpPr>
        <xdr:cNvPr id="607" name="テキスト ボックス 606"/>
        <xdr:cNvSpPr txBox="1"/>
      </xdr:nvSpPr>
      <xdr:spPr>
        <a:xfrm>
          <a:off x="15214111" y="101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145859</xdr:rowOff>
    </xdr:from>
    <xdr:to>
      <xdr:col>21</xdr:col>
      <xdr:colOff>212725</xdr:colOff>
      <xdr:row>59</xdr:row>
      <xdr:rowOff>76009</xdr:rowOff>
    </xdr:to>
    <xdr:sp macro="" textlink="">
      <xdr:nvSpPr>
        <xdr:cNvPr id="608" name="円/楕円 607"/>
        <xdr:cNvSpPr/>
      </xdr:nvSpPr>
      <xdr:spPr>
        <a:xfrm>
          <a:off x="14541500" y="100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67136</xdr:rowOff>
    </xdr:from>
    <xdr:ext cx="534377" cy="259045"/>
    <xdr:sp macro="" textlink="">
      <xdr:nvSpPr>
        <xdr:cNvPr id="609" name="テキスト ボックス 608"/>
        <xdr:cNvSpPr txBox="1"/>
      </xdr:nvSpPr>
      <xdr:spPr>
        <a:xfrm>
          <a:off x="14325111" y="10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150866</xdr:rowOff>
    </xdr:from>
    <xdr:to>
      <xdr:col>20</xdr:col>
      <xdr:colOff>9525</xdr:colOff>
      <xdr:row>59</xdr:row>
      <xdr:rowOff>81016</xdr:rowOff>
    </xdr:to>
    <xdr:sp macro="" textlink="">
      <xdr:nvSpPr>
        <xdr:cNvPr id="610" name="円/楕円 609"/>
        <xdr:cNvSpPr/>
      </xdr:nvSpPr>
      <xdr:spPr>
        <a:xfrm>
          <a:off x="13652500" y="100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72143</xdr:rowOff>
    </xdr:from>
    <xdr:ext cx="534377" cy="259045"/>
    <xdr:sp macro="" textlink="">
      <xdr:nvSpPr>
        <xdr:cNvPr id="611" name="テキスト ボックス 610"/>
        <xdr:cNvSpPr txBox="1"/>
      </xdr:nvSpPr>
      <xdr:spPr>
        <a:xfrm>
          <a:off x="13436111" y="10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161072</xdr:rowOff>
    </xdr:from>
    <xdr:to>
      <xdr:col>18</xdr:col>
      <xdr:colOff>492125</xdr:colOff>
      <xdr:row>59</xdr:row>
      <xdr:rowOff>91222</xdr:rowOff>
    </xdr:to>
    <xdr:sp macro="" textlink="">
      <xdr:nvSpPr>
        <xdr:cNvPr id="612" name="円/楕円 611"/>
        <xdr:cNvSpPr/>
      </xdr:nvSpPr>
      <xdr:spPr>
        <a:xfrm>
          <a:off x="12763500" y="101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82349</xdr:rowOff>
    </xdr:from>
    <xdr:ext cx="534377" cy="259045"/>
    <xdr:sp macro="" textlink="">
      <xdr:nvSpPr>
        <xdr:cNvPr id="613" name="テキスト ボックス 612"/>
        <xdr:cNvSpPr txBox="1"/>
      </xdr:nvSpPr>
      <xdr:spPr>
        <a:xfrm>
          <a:off x="12547111" y="1019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22940</xdr:rowOff>
    </xdr:from>
    <xdr:to>
      <xdr:col>23</xdr:col>
      <xdr:colOff>517525</xdr:colOff>
      <xdr:row>99</xdr:row>
      <xdr:rowOff>24107</xdr:rowOff>
    </xdr:to>
    <xdr:cxnSp macro="">
      <xdr:nvCxnSpPr>
        <xdr:cNvPr id="703" name="直線コネクタ 702"/>
        <xdr:cNvCxnSpPr/>
      </xdr:nvCxnSpPr>
      <xdr:spPr>
        <a:xfrm>
          <a:off x="15481300" y="16996490"/>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22940</xdr:rowOff>
    </xdr:from>
    <xdr:to>
      <xdr:col>22</xdr:col>
      <xdr:colOff>365125</xdr:colOff>
      <xdr:row>99</xdr:row>
      <xdr:rowOff>29104</xdr:rowOff>
    </xdr:to>
    <xdr:cxnSp macro="">
      <xdr:nvCxnSpPr>
        <xdr:cNvPr id="706" name="直線コネクタ 705"/>
        <xdr:cNvCxnSpPr/>
      </xdr:nvCxnSpPr>
      <xdr:spPr>
        <a:xfrm flipV="1">
          <a:off x="14592300" y="16996490"/>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13398</xdr:rowOff>
    </xdr:from>
    <xdr:to>
      <xdr:col>21</xdr:col>
      <xdr:colOff>161925</xdr:colOff>
      <xdr:row>99</xdr:row>
      <xdr:rowOff>29104</xdr:rowOff>
    </xdr:to>
    <xdr:cxnSp macro="">
      <xdr:nvCxnSpPr>
        <xdr:cNvPr id="709" name="直線コネクタ 708"/>
        <xdr:cNvCxnSpPr/>
      </xdr:nvCxnSpPr>
      <xdr:spPr>
        <a:xfrm>
          <a:off x="13703300" y="16986948"/>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13398</xdr:rowOff>
    </xdr:from>
    <xdr:to>
      <xdr:col>19</xdr:col>
      <xdr:colOff>644525</xdr:colOff>
      <xdr:row>99</xdr:row>
      <xdr:rowOff>17238</xdr:rowOff>
    </xdr:to>
    <xdr:cxnSp macro="">
      <xdr:nvCxnSpPr>
        <xdr:cNvPr id="712" name="直線コネクタ 711"/>
        <xdr:cNvCxnSpPr/>
      </xdr:nvCxnSpPr>
      <xdr:spPr>
        <a:xfrm flipV="1">
          <a:off x="12814300" y="1698694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144757</xdr:rowOff>
    </xdr:from>
    <xdr:to>
      <xdr:col>23</xdr:col>
      <xdr:colOff>568325</xdr:colOff>
      <xdr:row>99</xdr:row>
      <xdr:rowOff>74907</xdr:rowOff>
    </xdr:to>
    <xdr:sp macro="" textlink="">
      <xdr:nvSpPr>
        <xdr:cNvPr id="722" name="円/楕円 721"/>
        <xdr:cNvSpPr/>
      </xdr:nvSpPr>
      <xdr:spPr>
        <a:xfrm>
          <a:off x="16268700" y="169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59684</xdr:rowOff>
    </xdr:from>
    <xdr:ext cx="534377" cy="259045"/>
    <xdr:sp macro="" textlink="">
      <xdr:nvSpPr>
        <xdr:cNvPr id="723" name="公債費該当値テキスト"/>
        <xdr:cNvSpPr txBox="1"/>
      </xdr:nvSpPr>
      <xdr:spPr>
        <a:xfrm>
          <a:off x="16370300" y="168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143590</xdr:rowOff>
    </xdr:from>
    <xdr:to>
      <xdr:col>22</xdr:col>
      <xdr:colOff>415925</xdr:colOff>
      <xdr:row>99</xdr:row>
      <xdr:rowOff>73740</xdr:rowOff>
    </xdr:to>
    <xdr:sp macro="" textlink="">
      <xdr:nvSpPr>
        <xdr:cNvPr id="724" name="円/楕円 723"/>
        <xdr:cNvSpPr/>
      </xdr:nvSpPr>
      <xdr:spPr>
        <a:xfrm>
          <a:off x="15430500" y="169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64867</xdr:rowOff>
    </xdr:from>
    <xdr:ext cx="534377" cy="259045"/>
    <xdr:sp macro="" textlink="">
      <xdr:nvSpPr>
        <xdr:cNvPr id="725" name="テキスト ボックス 724"/>
        <xdr:cNvSpPr txBox="1"/>
      </xdr:nvSpPr>
      <xdr:spPr>
        <a:xfrm>
          <a:off x="15214111" y="1703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149754</xdr:rowOff>
    </xdr:from>
    <xdr:to>
      <xdr:col>21</xdr:col>
      <xdr:colOff>212725</xdr:colOff>
      <xdr:row>99</xdr:row>
      <xdr:rowOff>79904</xdr:rowOff>
    </xdr:to>
    <xdr:sp macro="" textlink="">
      <xdr:nvSpPr>
        <xdr:cNvPr id="726" name="円/楕円 725"/>
        <xdr:cNvSpPr/>
      </xdr:nvSpPr>
      <xdr:spPr>
        <a:xfrm>
          <a:off x="14541500" y="169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71031</xdr:rowOff>
    </xdr:from>
    <xdr:ext cx="534377" cy="259045"/>
    <xdr:sp macro="" textlink="">
      <xdr:nvSpPr>
        <xdr:cNvPr id="727" name="テキスト ボックス 726"/>
        <xdr:cNvSpPr txBox="1"/>
      </xdr:nvSpPr>
      <xdr:spPr>
        <a:xfrm>
          <a:off x="14325111" y="170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134048</xdr:rowOff>
    </xdr:from>
    <xdr:to>
      <xdr:col>20</xdr:col>
      <xdr:colOff>9525</xdr:colOff>
      <xdr:row>99</xdr:row>
      <xdr:rowOff>64198</xdr:rowOff>
    </xdr:to>
    <xdr:sp macro="" textlink="">
      <xdr:nvSpPr>
        <xdr:cNvPr id="728" name="円/楕円 727"/>
        <xdr:cNvSpPr/>
      </xdr:nvSpPr>
      <xdr:spPr>
        <a:xfrm>
          <a:off x="13652500" y="169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55325</xdr:rowOff>
    </xdr:from>
    <xdr:ext cx="534377" cy="259045"/>
    <xdr:sp macro="" textlink="">
      <xdr:nvSpPr>
        <xdr:cNvPr id="729" name="テキスト ボックス 728"/>
        <xdr:cNvSpPr txBox="1"/>
      </xdr:nvSpPr>
      <xdr:spPr>
        <a:xfrm>
          <a:off x="13436111" y="170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137888</xdr:rowOff>
    </xdr:from>
    <xdr:to>
      <xdr:col>18</xdr:col>
      <xdr:colOff>492125</xdr:colOff>
      <xdr:row>99</xdr:row>
      <xdr:rowOff>68038</xdr:rowOff>
    </xdr:to>
    <xdr:sp macro="" textlink="">
      <xdr:nvSpPr>
        <xdr:cNvPr id="730" name="円/楕円 729"/>
        <xdr:cNvSpPr/>
      </xdr:nvSpPr>
      <xdr:spPr>
        <a:xfrm>
          <a:off x="12763500" y="1693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59165</xdr:rowOff>
    </xdr:from>
    <xdr:ext cx="534377" cy="259045"/>
    <xdr:sp macro="" textlink="">
      <xdr:nvSpPr>
        <xdr:cNvPr id="731" name="テキスト ボックス 730"/>
        <xdr:cNvSpPr txBox="1"/>
      </xdr:nvSpPr>
      <xdr:spPr>
        <a:xfrm>
          <a:off x="12547111" y="1703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・面積が小さいため、各費目において公共施設・インフラ整備に係る投資的経費や維持管理費が少ない。</a:t>
          </a:r>
          <a:endParaRPr kumimoji="1" lang="en-US" altLang="ja-JP" sz="1300">
            <a:latin typeface="ＭＳ Ｐゴシック"/>
          </a:endParaRPr>
        </a:p>
        <a:p>
          <a:r>
            <a:rPr kumimoji="1" lang="ja-JP" altLang="en-US" sz="1300">
              <a:latin typeface="ＭＳ Ｐゴシック"/>
            </a:rPr>
            <a:t>・総務費については、基幹システムのクラウド化を実施し、費用の低減に努めている。</a:t>
          </a:r>
          <a:endParaRPr kumimoji="1" lang="en-US" altLang="ja-JP" sz="1300">
            <a:latin typeface="ＭＳ Ｐゴシック"/>
          </a:endParaRPr>
        </a:p>
        <a:p>
          <a:r>
            <a:rPr kumimoji="1" lang="ja-JP" altLang="en-US" sz="1300">
              <a:latin typeface="ＭＳ Ｐゴシック"/>
            </a:rPr>
            <a:t>・村内の農林水産業や商工業等も小規模であることから、類似団体平均を下回っている。</a:t>
          </a:r>
          <a:endParaRPr kumimoji="1" lang="en-US" altLang="ja-JP" sz="1300">
            <a:latin typeface="ＭＳ Ｐゴシック"/>
          </a:endParaRPr>
        </a:p>
        <a:p>
          <a:r>
            <a:rPr kumimoji="1" lang="ja-JP" altLang="en-US" sz="1300">
              <a:latin typeface="ＭＳ Ｐゴシック"/>
            </a:rPr>
            <a:t>・教育費については、小学校・中学校・図書館・文化会館がそれぞれ１箇所であるため、経費が少ない。</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百万円の積立を行った一方、平成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年度では駅南駐車場用地取得により</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万円の取崩しを行った。また、この影響から平成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年度に実質単年度収支が▲</a:t>
          </a:r>
          <a:r>
            <a:rPr kumimoji="1" lang="en-US" altLang="ja-JP" sz="1400">
              <a:latin typeface="ＭＳ ゴシック" pitchFamily="49" charset="-128"/>
              <a:ea typeface="ＭＳ ゴシック" pitchFamily="49" charset="-128"/>
            </a:rPr>
            <a:t>17.23%</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国民健康保険事業特別会計については、医療給付費の増嵩により黒字額が年々減少している。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3210_&#33311;&#27211;&#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70</v>
          </cell>
        </row>
        <row r="53">
          <cell r="N53">
            <v>58.6</v>
          </cell>
        </row>
        <row r="55">
          <cell r="G55" t="str">
            <v>類似団体内平均値</v>
          </cell>
          <cell r="N55">
            <v>0</v>
          </cell>
        </row>
        <row r="57">
          <cell r="N57">
            <v>57.1</v>
          </cell>
        </row>
        <row r="72">
          <cell r="K72" t="str">
            <v>H24</v>
          </cell>
          <cell r="L72" t="str">
            <v>H25</v>
          </cell>
          <cell r="M72" t="str">
            <v>H26</v>
          </cell>
          <cell r="N72" t="str">
            <v>H27</v>
          </cell>
          <cell r="O72" t="str">
            <v>H28</v>
          </cell>
        </row>
        <row r="73">
          <cell r="G73" t="str">
            <v>当該団体値</v>
          </cell>
          <cell r="K73">
            <v>94.9</v>
          </cell>
          <cell r="L73">
            <v>79</v>
          </cell>
          <cell r="M73">
            <v>73.599999999999994</v>
          </cell>
          <cell r="N73">
            <v>70</v>
          </cell>
          <cell r="O73">
            <v>103</v>
          </cell>
        </row>
        <row r="75">
          <cell r="K75">
            <v>13</v>
          </cell>
          <cell r="L75">
            <v>13.3</v>
          </cell>
          <cell r="M75">
            <v>12.1</v>
          </cell>
          <cell r="N75">
            <v>11</v>
          </cell>
          <cell r="O75">
            <v>9.6999999999999993</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2018283</v>
      </c>
      <c r="BO4" s="381"/>
      <c r="BP4" s="381"/>
      <c r="BQ4" s="381"/>
      <c r="BR4" s="381"/>
      <c r="BS4" s="381"/>
      <c r="BT4" s="381"/>
      <c r="BU4" s="382"/>
      <c r="BV4" s="380">
        <v>1663793</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7.8</v>
      </c>
      <c r="CU4" s="558"/>
      <c r="CV4" s="558"/>
      <c r="CW4" s="558"/>
      <c r="CX4" s="558"/>
      <c r="CY4" s="558"/>
      <c r="CZ4" s="558"/>
      <c r="DA4" s="559"/>
      <c r="DB4" s="557">
        <v>5.7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1903692</v>
      </c>
      <c r="BO5" s="386"/>
      <c r="BP5" s="386"/>
      <c r="BQ5" s="386"/>
      <c r="BR5" s="386"/>
      <c r="BS5" s="386"/>
      <c r="BT5" s="386"/>
      <c r="BU5" s="387"/>
      <c r="BV5" s="385">
        <v>1572286</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87.4</v>
      </c>
      <c r="CU5" s="356"/>
      <c r="CV5" s="356"/>
      <c r="CW5" s="356"/>
      <c r="CX5" s="356"/>
      <c r="CY5" s="356"/>
      <c r="CZ5" s="356"/>
      <c r="DA5" s="357"/>
      <c r="DB5" s="355">
        <v>80.099999999999994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114591</v>
      </c>
      <c r="BO6" s="386"/>
      <c r="BP6" s="386"/>
      <c r="BQ6" s="386"/>
      <c r="BR6" s="386"/>
      <c r="BS6" s="386"/>
      <c r="BT6" s="386"/>
      <c r="BU6" s="387"/>
      <c r="BV6" s="385">
        <v>91507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91.6</v>
      </c>
      <c r="CU6" s="532"/>
      <c r="CV6" s="532"/>
      <c r="CW6" s="532"/>
      <c r="CX6" s="532"/>
      <c r="CY6" s="532"/>
      <c r="CZ6" s="532"/>
      <c r="DA6" s="533"/>
      <c r="DB6" s="531">
        <v>84.7</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28783</v>
      </c>
      <c r="BO7" s="386"/>
      <c r="BP7" s="386"/>
      <c r="BQ7" s="386"/>
      <c r="BR7" s="386"/>
      <c r="BS7" s="386"/>
      <c r="BT7" s="386"/>
      <c r="BU7" s="387"/>
      <c r="BV7" s="385">
        <v>25998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1101256</v>
      </c>
      <c r="CU7" s="386"/>
      <c r="CV7" s="386"/>
      <c r="CW7" s="386"/>
      <c r="CX7" s="386"/>
      <c r="CY7" s="386"/>
      <c r="CZ7" s="386"/>
      <c r="DA7" s="387"/>
      <c r="DB7" s="385">
        <v>1142774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85808</v>
      </c>
      <c r="BO8" s="386"/>
      <c r="BP8" s="386"/>
      <c r="BQ8" s="386"/>
      <c r="BR8" s="386"/>
      <c r="BS8" s="386"/>
      <c r="BT8" s="386"/>
      <c r="BU8" s="387"/>
      <c r="BV8" s="385">
        <v>65509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0.34</v>
      </c>
      <c r="CU8" s="495"/>
      <c r="CV8" s="495"/>
      <c r="CW8" s="495"/>
      <c r="CX8" s="495"/>
      <c r="CY8" s="495"/>
      <c r="CZ8" s="495"/>
      <c r="DA8" s="496"/>
      <c r="DB8" s="494">
        <v>0.33</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2982</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20299</v>
      </c>
      <c r="BO9" s="386"/>
      <c r="BP9" s="386"/>
      <c r="BQ9" s="386"/>
      <c r="BR9" s="386"/>
      <c r="BS9" s="386"/>
      <c r="BT9" s="386"/>
      <c r="BU9" s="387"/>
      <c r="BV9" s="385">
        <v>2282</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9.3000000000000007</v>
      </c>
      <c r="CU9" s="356"/>
      <c r="CV9" s="356"/>
      <c r="CW9" s="356"/>
      <c r="CX9" s="356"/>
      <c r="CY9" s="356"/>
      <c r="CZ9" s="356"/>
      <c r="DA9" s="357"/>
      <c r="DB9" s="355">
        <v>10.5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2967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t="s">
        <v>107</v>
      </c>
      <c r="BO10" s="386"/>
      <c r="BP10" s="386"/>
      <c r="BQ10" s="386"/>
      <c r="BR10" s="386"/>
      <c r="BS10" s="386"/>
      <c r="BT10" s="386"/>
      <c r="BU10" s="387"/>
      <c r="BV10" s="385" t="s">
        <v>107</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78</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3010</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210000</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2996</v>
      </c>
      <c r="S13" s="487"/>
      <c r="T13" s="487"/>
      <c r="U13" s="487"/>
      <c r="V13" s="488"/>
      <c r="W13" s="474" t="s">
        <v>125</v>
      </c>
      <c r="X13" s="398"/>
      <c r="Y13" s="398"/>
      <c r="Z13" s="398"/>
      <c r="AA13" s="398"/>
      <c r="AB13" s="399"/>
      <c r="AC13" s="361">
        <v>67</v>
      </c>
      <c r="AD13" s="362"/>
      <c r="AE13" s="362"/>
      <c r="AF13" s="362"/>
      <c r="AG13" s="363"/>
      <c r="AH13" s="361">
        <v>76</v>
      </c>
      <c r="AI13" s="362"/>
      <c r="AJ13" s="362"/>
      <c r="AK13" s="362"/>
      <c r="AL13" s="364"/>
      <c r="AM13" s="454" t="s">
        <v>126</v>
      </c>
      <c r="AN13" s="359"/>
      <c r="AO13" s="359"/>
      <c r="AP13" s="359"/>
      <c r="AQ13" s="359"/>
      <c r="AR13" s="359"/>
      <c r="AS13" s="359"/>
      <c r="AT13" s="360"/>
      <c r="AU13" s="442" t="s">
        <v>120</v>
      </c>
      <c r="AV13" s="443"/>
      <c r="AW13" s="443"/>
      <c r="AX13" s="443"/>
      <c r="AY13" s="365" t="s">
        <v>127</v>
      </c>
      <c r="AZ13" s="366"/>
      <c r="BA13" s="366"/>
      <c r="BB13" s="366"/>
      <c r="BC13" s="366"/>
      <c r="BD13" s="366"/>
      <c r="BE13" s="366"/>
      <c r="BF13" s="366"/>
      <c r="BG13" s="366"/>
      <c r="BH13" s="366"/>
      <c r="BI13" s="366"/>
      <c r="BJ13" s="366"/>
      <c r="BK13" s="366"/>
      <c r="BL13" s="366"/>
      <c r="BM13" s="367"/>
      <c r="BN13" s="385">
        <v>-189701</v>
      </c>
      <c r="BO13" s="386"/>
      <c r="BP13" s="386"/>
      <c r="BQ13" s="386"/>
      <c r="BR13" s="386"/>
      <c r="BS13" s="386"/>
      <c r="BT13" s="386"/>
      <c r="BU13" s="387"/>
      <c r="BV13" s="385">
        <v>2282</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9.6999999999999993</v>
      </c>
      <c r="CU13" s="356"/>
      <c r="CV13" s="356"/>
      <c r="CW13" s="356"/>
      <c r="CX13" s="356"/>
      <c r="CY13" s="356"/>
      <c r="CZ13" s="356"/>
      <c r="DA13" s="357"/>
      <c r="DB13" s="355">
        <v>11</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3025</v>
      </c>
      <c r="S14" s="487"/>
      <c r="T14" s="487"/>
      <c r="U14" s="487"/>
      <c r="V14" s="488"/>
      <c r="W14" s="489"/>
      <c r="X14" s="401"/>
      <c r="Y14" s="401"/>
      <c r="Z14" s="401"/>
      <c r="AA14" s="401"/>
      <c r="AB14" s="402"/>
      <c r="AC14" s="479">
        <v>4.2</v>
      </c>
      <c r="AD14" s="480"/>
      <c r="AE14" s="480"/>
      <c r="AF14" s="480"/>
      <c r="AG14" s="481"/>
      <c r="AH14" s="479">
        <v>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103</v>
      </c>
      <c r="CU14" s="458"/>
      <c r="CV14" s="458"/>
      <c r="CW14" s="458"/>
      <c r="CX14" s="458"/>
      <c r="CY14" s="458"/>
      <c r="CZ14" s="458"/>
      <c r="DA14" s="459"/>
      <c r="DB14" s="490">
        <v>70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3011</v>
      </c>
      <c r="S15" s="487"/>
      <c r="T15" s="487"/>
      <c r="U15" s="487"/>
      <c r="V15" s="488"/>
      <c r="W15" s="474" t="s">
        <v>131</v>
      </c>
      <c r="X15" s="398"/>
      <c r="Y15" s="398"/>
      <c r="Z15" s="398"/>
      <c r="AA15" s="398"/>
      <c r="AB15" s="399"/>
      <c r="AC15" s="361">
        <v>490</v>
      </c>
      <c r="AD15" s="362"/>
      <c r="AE15" s="362"/>
      <c r="AF15" s="362"/>
      <c r="AG15" s="363"/>
      <c r="AH15" s="361">
        <v>468</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347617</v>
      </c>
      <c r="BO15" s="381"/>
      <c r="BP15" s="381"/>
      <c r="BQ15" s="381"/>
      <c r="BR15" s="381"/>
      <c r="BS15" s="381"/>
      <c r="BT15" s="381"/>
      <c r="BU15" s="382"/>
      <c r="BV15" s="380">
        <v>335596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30.9</v>
      </c>
      <c r="AD16" s="480"/>
      <c r="AE16" s="480"/>
      <c r="AF16" s="480"/>
      <c r="AG16" s="481"/>
      <c r="AH16" s="479">
        <v>31.1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958158</v>
      </c>
      <c r="BO16" s="386"/>
      <c r="BP16" s="386"/>
      <c r="BQ16" s="386"/>
      <c r="BR16" s="386"/>
      <c r="BS16" s="386"/>
      <c r="BT16" s="386"/>
      <c r="BU16" s="387"/>
      <c r="BV16" s="385">
        <v>988646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1028</v>
      </c>
      <c r="AD17" s="362"/>
      <c r="AE17" s="362"/>
      <c r="AF17" s="362"/>
      <c r="AG17" s="363"/>
      <c r="AH17" s="361">
        <v>961</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442358</v>
      </c>
      <c r="BO17" s="386"/>
      <c r="BP17" s="386"/>
      <c r="BQ17" s="386"/>
      <c r="BR17" s="386"/>
      <c r="BS17" s="386"/>
      <c r="BT17" s="386"/>
      <c r="BU17" s="387"/>
      <c r="BV17" s="385">
        <v>424536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3.47</v>
      </c>
      <c r="M18" s="450"/>
      <c r="N18" s="450"/>
      <c r="O18" s="450"/>
      <c r="P18" s="450"/>
      <c r="Q18" s="450"/>
      <c r="R18" s="451"/>
      <c r="S18" s="451"/>
      <c r="T18" s="451"/>
      <c r="U18" s="451"/>
      <c r="V18" s="452"/>
      <c r="W18" s="466"/>
      <c r="X18" s="467"/>
      <c r="Y18" s="467"/>
      <c r="Z18" s="467"/>
      <c r="AA18" s="467"/>
      <c r="AB18" s="475"/>
      <c r="AC18" s="349">
        <v>64.900000000000006</v>
      </c>
      <c r="AD18" s="350"/>
      <c r="AE18" s="350"/>
      <c r="AF18" s="350"/>
      <c r="AG18" s="453"/>
      <c r="AH18" s="349">
        <v>63.9</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975545</v>
      </c>
      <c r="BO18" s="386"/>
      <c r="BP18" s="386"/>
      <c r="BQ18" s="386"/>
      <c r="BR18" s="386"/>
      <c r="BS18" s="386"/>
      <c r="BT18" s="386"/>
      <c r="BU18" s="387"/>
      <c r="BV18" s="385">
        <v>941215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859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1479681</v>
      </c>
      <c r="BO19" s="386"/>
      <c r="BP19" s="386"/>
      <c r="BQ19" s="386"/>
      <c r="BR19" s="386"/>
      <c r="BS19" s="386"/>
      <c r="BT19" s="386"/>
      <c r="BU19" s="387"/>
      <c r="BV19" s="385">
        <v>1336310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910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1799239</v>
      </c>
      <c r="BO23" s="386"/>
      <c r="BP23" s="386"/>
      <c r="BQ23" s="386"/>
      <c r="BR23" s="386"/>
      <c r="BS23" s="386"/>
      <c r="BT23" s="386"/>
      <c r="BU23" s="387"/>
      <c r="BV23" s="385">
        <v>1732526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6840</v>
      </c>
      <c r="R24" s="362"/>
      <c r="S24" s="362"/>
      <c r="T24" s="362"/>
      <c r="U24" s="362"/>
      <c r="V24" s="363"/>
      <c r="W24" s="427"/>
      <c r="X24" s="418"/>
      <c r="Y24" s="419"/>
      <c r="Z24" s="358" t="s">
        <v>154</v>
      </c>
      <c r="AA24" s="359"/>
      <c r="AB24" s="359"/>
      <c r="AC24" s="359"/>
      <c r="AD24" s="359"/>
      <c r="AE24" s="359"/>
      <c r="AF24" s="359"/>
      <c r="AG24" s="360"/>
      <c r="AH24" s="361">
        <v>26</v>
      </c>
      <c r="AI24" s="362"/>
      <c r="AJ24" s="362"/>
      <c r="AK24" s="362"/>
      <c r="AL24" s="363"/>
      <c r="AM24" s="361">
        <v>66820</v>
      </c>
      <c r="AN24" s="362"/>
      <c r="AO24" s="362"/>
      <c r="AP24" s="362"/>
      <c r="AQ24" s="362"/>
      <c r="AR24" s="363"/>
      <c r="AS24" s="361">
        <v>2570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1477015</v>
      </c>
      <c r="BO24" s="386"/>
      <c r="BP24" s="386"/>
      <c r="BQ24" s="386"/>
      <c r="BR24" s="386"/>
      <c r="BS24" s="386"/>
      <c r="BT24" s="386"/>
      <c r="BU24" s="387"/>
      <c r="BV24" s="385">
        <v>1468855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5460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54849</v>
      </c>
      <c r="BO25" s="381"/>
      <c r="BP25" s="381"/>
      <c r="BQ25" s="381"/>
      <c r="BR25" s="381"/>
      <c r="BS25" s="381"/>
      <c r="BT25" s="381"/>
      <c r="BU25" s="382"/>
      <c r="BV25" s="380">
        <v>68584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4100</v>
      </c>
      <c r="R26" s="362"/>
      <c r="S26" s="362"/>
      <c r="T26" s="362"/>
      <c r="U26" s="362"/>
      <c r="V26" s="363"/>
      <c r="W26" s="427"/>
      <c r="X26" s="418"/>
      <c r="Y26" s="419"/>
      <c r="Z26" s="358" t="s">
        <v>160</v>
      </c>
      <c r="AA26" s="440"/>
      <c r="AB26" s="440"/>
      <c r="AC26" s="440"/>
      <c r="AD26" s="440"/>
      <c r="AE26" s="440"/>
      <c r="AF26" s="440"/>
      <c r="AG26" s="441"/>
      <c r="AH26" s="361">
        <v>2</v>
      </c>
      <c r="AI26" s="362"/>
      <c r="AJ26" s="362"/>
      <c r="AK26" s="362"/>
      <c r="AL26" s="363"/>
      <c r="AM26" s="361" t="s">
        <v>161</v>
      </c>
      <c r="AN26" s="362"/>
      <c r="AO26" s="362"/>
      <c r="AP26" s="362"/>
      <c r="AQ26" s="362"/>
      <c r="AR26" s="363"/>
      <c r="AS26" s="361" t="s">
        <v>161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2000</v>
      </c>
      <c r="R27" s="362"/>
      <c r="S27" s="362"/>
      <c r="T27" s="362"/>
      <c r="U27" s="362"/>
      <c r="V27" s="363"/>
      <c r="W27" s="427"/>
      <c r="X27" s="418"/>
      <c r="Y27" s="419"/>
      <c r="Z27" s="358" t="s">
        <v>164</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33200</v>
      </c>
      <c r="BO27" s="389"/>
      <c r="BP27" s="389"/>
      <c r="BQ27" s="389"/>
      <c r="BR27" s="389"/>
      <c r="BS27" s="389"/>
      <c r="BT27" s="389"/>
      <c r="BU27" s="390"/>
      <c r="BV27" s="388">
        <v>33200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1700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770000</v>
      </c>
      <c r="BO28" s="381"/>
      <c r="BP28" s="381"/>
      <c r="BQ28" s="381"/>
      <c r="BR28" s="381"/>
      <c r="BS28" s="381"/>
      <c r="BT28" s="381"/>
      <c r="BU28" s="382"/>
      <c r="BV28" s="380">
        <v>980000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6</v>
      </c>
      <c r="M29" s="362"/>
      <c r="N29" s="362"/>
      <c r="O29" s="362"/>
      <c r="P29" s="363"/>
      <c r="Q29" s="361">
        <v>1500</v>
      </c>
      <c r="R29" s="362"/>
      <c r="S29" s="362"/>
      <c r="T29" s="362"/>
      <c r="U29" s="362"/>
      <c r="V29" s="363"/>
      <c r="W29" s="428"/>
      <c r="X29" s="429"/>
      <c r="Y29" s="430"/>
      <c r="Z29" s="358" t="s">
        <v>171</v>
      </c>
      <c r="AA29" s="359"/>
      <c r="AB29" s="359"/>
      <c r="AC29" s="359"/>
      <c r="AD29" s="359"/>
      <c r="AE29" s="359"/>
      <c r="AF29" s="359"/>
      <c r="AG29" s="360"/>
      <c r="AH29" s="361">
        <v>26</v>
      </c>
      <c r="AI29" s="362"/>
      <c r="AJ29" s="362"/>
      <c r="AK29" s="362"/>
      <c r="AL29" s="363"/>
      <c r="AM29" s="361">
        <v>66820</v>
      </c>
      <c r="AN29" s="362"/>
      <c r="AO29" s="362"/>
      <c r="AP29" s="362"/>
      <c r="AQ29" s="362"/>
      <c r="AR29" s="363"/>
      <c r="AS29" s="361">
        <v>2570</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5352</v>
      </c>
      <c r="BO29" s="386"/>
      <c r="BP29" s="386"/>
      <c r="BQ29" s="386"/>
      <c r="BR29" s="386"/>
      <c r="BS29" s="386"/>
      <c r="BT29" s="386"/>
      <c r="BU29" s="387"/>
      <c r="BV29" s="385">
        <v>5351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90.6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40259</v>
      </c>
      <c r="BO30" s="389"/>
      <c r="BP30" s="389"/>
      <c r="BQ30" s="389"/>
      <c r="BR30" s="389"/>
      <c r="BS30" s="389"/>
      <c r="BT30" s="389"/>
      <c r="BU30" s="390"/>
      <c r="BV30" s="388">
        <v>41486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5</v>
      </c>
      <c r="BX34" s="345"/>
      <c r="BY34" s="344" t="str">
        <f>IF('各会計、関係団体の財政状況及び健全化判断比率'!B68="","",'各会計、関係団体の財政状況及び健全化判断比率'!B68)</f>
        <v>富山地区広域圏事務組合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土地取得事業特別会計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後期高齢者医療事業</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6</v>
      </c>
      <c r="BX35" s="345"/>
      <c r="BY35" s="344" t="str">
        <f>IF('各会計、関係団体の財政状況及び健全化判断比率'!B69="","",'各会計、関係団体の財政状況及び健全化判断比率'!B69)</f>
        <v>富山県市町村会館管理組合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7</v>
      </c>
      <c r="BX36" s="345"/>
      <c r="BY36" s="344" t="str">
        <f>IF('各会計、関係団体の財政状況及び健全化判断比率'!B70="","",'各会計、関係団体の財政状況及び健全化判断比率'!B70)</f>
        <v>富山県東部消防組合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8</v>
      </c>
      <c r="BX37" s="345"/>
      <c r="BY37" s="344" t="str">
        <f>IF('各会計、関係団体の財政状況及び健全化判断比率'!B71="","",'各会計、関係団体の財政状況及び健全化判断比率'!B71)</f>
        <v>富山県市町村総合事務組合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9</v>
      </c>
      <c r="BX38" s="345"/>
      <c r="BY38" s="344" t="str">
        <f>IF('各会計、関係団体の財政状況及び健全化判断比率'!B72="","",'各会計、関係団体の財政状況及び健全化判断比率'!B72)</f>
        <v>富山県後期高齢者医療広域連合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10</v>
      </c>
      <c r="BX39" s="345"/>
      <c r="BY39" s="344" t="str">
        <f>IF('各会計、関係団体の財政状況及び健全化判断比率'!B73="","",'各会計、関係団体の財政状況及び健全化判断比率'!B73)</f>
        <v>［一般会計］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11</v>
      </c>
      <c r="BX40" s="345"/>
      <c r="BY40" s="344" t="str">
        <f>IF('各会計、関係団体の財政状況及び健全化判断比率'!B74="","",'各会計、関係団体の財政状況及び健全化判断比率'!B74)</f>
        <v>［広域高齢者医療事業特別会計］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12</v>
      </c>
      <c r="BX41" s="345"/>
      <c r="BY41" s="344" t="str">
        <f>IF('各会計、関係団体の財政状況及び健全化判断比率'!B75="","",'各会計、関係団体の財政状況及び健全化判断比率'!B75)</f>
        <v>常願寺川右岸水防市町村組合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13</v>
      </c>
      <c r="BX42" s="345"/>
      <c r="BY42" s="344" t="str">
        <f>IF('各会計、関係団体の財政状況及び健全化判断比率'!B76="","",'各会計、関係団体の財政状況及び健全化判断比率'!B76)</f>
        <v>中新川広域行政事務組合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14</v>
      </c>
      <c r="BX43" s="345"/>
      <c r="BY43" s="344" t="str">
        <f>IF('各会計、関係団体の財政状況及び健全化判断比率'!B77="","",'各会計、関係団体の財政状況及び健全化判断比率'!B77)</f>
        <v>［一般会計］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523</v>
      </c>
      <c r="D34" s="1154"/>
      <c r="E34" s="1155"/>
      <c r="F34" s="32">
        <v>9.01</v>
      </c>
      <c r="G34" s="33">
        <v>5.34</v>
      </c>
      <c r="H34" s="33">
        <v>5.7</v>
      </c>
      <c r="I34" s="33">
        <v>5.73</v>
      </c>
      <c r="J34" s="34">
        <v>1.22</v>
      </c>
      <c r="K34" s="22"/>
      <c r="L34" s="22"/>
      <c r="M34" s="22"/>
      <c r="N34" s="22"/>
      <c r="O34" s="22"/>
      <c r="P34" s="22"/>
    </row>
    <row r="35" spans="1:16" ht="39" customHeight="1" x14ac:dyDescent="0.15">
      <c r="A35" s="22"/>
      <c r="B35" s="35"/>
      <c r="C35" s="1148" t="s">
        <v>524</v>
      </c>
      <c r="D35" s="1149"/>
      <c r="E35" s="1150"/>
      <c r="F35" s="36">
        <v>4.2300000000000004</v>
      </c>
      <c r="G35" s="37">
        <v>1.49</v>
      </c>
      <c r="H35" s="37">
        <v>0.69</v>
      </c>
      <c r="I35" s="37">
        <v>0.06</v>
      </c>
      <c r="J35" s="38">
        <v>1.03</v>
      </c>
      <c r="K35" s="22"/>
      <c r="L35" s="22"/>
      <c r="M35" s="22"/>
      <c r="N35" s="22"/>
      <c r="O35" s="22"/>
      <c r="P35" s="22"/>
    </row>
    <row r="36" spans="1:16" ht="39" customHeight="1" x14ac:dyDescent="0.15">
      <c r="A36" s="22"/>
      <c r="B36" s="35"/>
      <c r="C36" s="1148" t="s">
        <v>525</v>
      </c>
      <c r="D36" s="1149"/>
      <c r="E36" s="1150"/>
      <c r="F36" s="36">
        <v>0.02</v>
      </c>
      <c r="G36" s="37">
        <v>0.02</v>
      </c>
      <c r="H36" s="37">
        <v>0.02</v>
      </c>
      <c r="I36" s="37">
        <v>0.02</v>
      </c>
      <c r="J36" s="38">
        <v>0.02</v>
      </c>
      <c r="K36" s="22"/>
      <c r="L36" s="22"/>
      <c r="M36" s="22"/>
      <c r="N36" s="22"/>
      <c r="O36" s="22"/>
      <c r="P36" s="22"/>
    </row>
    <row r="37" spans="1:16" ht="39" customHeight="1" x14ac:dyDescent="0.15">
      <c r="A37" s="22"/>
      <c r="B37" s="35"/>
      <c r="C37" s="1148" t="s">
        <v>526</v>
      </c>
      <c r="D37" s="1149"/>
      <c r="E37" s="1150"/>
      <c r="F37" s="36">
        <v>0.28000000000000003</v>
      </c>
      <c r="G37" s="37">
        <v>0.17</v>
      </c>
      <c r="H37" s="37">
        <v>0.03</v>
      </c>
      <c r="I37" s="37">
        <v>0.01</v>
      </c>
      <c r="J37" s="38">
        <v>0</v>
      </c>
      <c r="K37" s="22"/>
      <c r="L37" s="22"/>
      <c r="M37" s="22"/>
      <c r="N37" s="22"/>
      <c r="O37" s="22"/>
      <c r="P37" s="22"/>
    </row>
    <row r="38" spans="1:16" ht="39" customHeight="1" x14ac:dyDescent="0.15">
      <c r="A38" s="22"/>
      <c r="B38" s="35"/>
      <c r="C38" s="1148"/>
      <c r="D38" s="1149"/>
      <c r="E38" s="1150"/>
      <c r="F38" s="36"/>
      <c r="G38" s="37"/>
      <c r="H38" s="37"/>
      <c r="I38" s="37"/>
      <c r="J38" s="38"/>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527</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528</v>
      </c>
      <c r="D43" s="1152"/>
      <c r="E43" s="1153"/>
      <c r="F43" s="41">
        <v>0</v>
      </c>
      <c r="G43" s="42">
        <v>0</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167</v>
      </c>
      <c r="L45" s="60">
        <v>176</v>
      </c>
      <c r="M45" s="60">
        <v>146</v>
      </c>
      <c r="N45" s="60">
        <v>155</v>
      </c>
      <c r="O45" s="61">
        <v>153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5</v>
      </c>
      <c r="L48" s="64">
        <v>7</v>
      </c>
      <c r="M48" s="64">
        <v>2</v>
      </c>
      <c r="N48" s="64">
        <v>4</v>
      </c>
      <c r="O48" s="65">
        <v>9</v>
      </c>
      <c r="P48" s="48"/>
      <c r="Q48" s="48"/>
      <c r="R48" s="48"/>
      <c r="S48" s="48"/>
      <c r="T48" s="48"/>
      <c r="U48" s="48"/>
    </row>
    <row r="49" spans="1:21" ht="30.75" customHeight="1" x14ac:dyDescent="0.15">
      <c r="A49" s="48"/>
      <c r="B49" s="1166"/>
      <c r="C49" s="1167"/>
      <c r="D49" s="62"/>
      <c r="E49" s="1158" t="s">
        <v>16</v>
      </c>
      <c r="F49" s="1158"/>
      <c r="G49" s="1158"/>
      <c r="H49" s="1158"/>
      <c r="I49" s="1158"/>
      <c r="J49" s="1159"/>
      <c r="K49" s="63">
        <v>98</v>
      </c>
      <c r="L49" s="64">
        <v>97</v>
      </c>
      <c r="M49" s="64">
        <v>94</v>
      </c>
      <c r="N49" s="64">
        <v>95</v>
      </c>
      <c r="O49" s="65">
        <v>91</v>
      </c>
      <c r="P49" s="48"/>
      <c r="Q49" s="48"/>
      <c r="R49" s="48"/>
      <c r="S49" s="48"/>
      <c r="T49" s="48"/>
      <c r="U49" s="48"/>
    </row>
    <row r="50" spans="1:21" ht="30.75" customHeight="1" x14ac:dyDescent="0.15">
      <c r="A50" s="48"/>
      <c r="B50" s="1166"/>
      <c r="C50" s="1167"/>
      <c r="D50" s="62"/>
      <c r="E50" s="1158" t="s">
        <v>17</v>
      </c>
      <c r="F50" s="1158"/>
      <c r="G50" s="1158"/>
      <c r="H50" s="1158"/>
      <c r="I50" s="1158"/>
      <c r="J50" s="1159"/>
      <c r="K50" s="63">
        <v>19</v>
      </c>
      <c r="L50" s="64">
        <v>19</v>
      </c>
      <c r="M50" s="64">
        <v>16</v>
      </c>
      <c r="N50" s="64">
        <v>14</v>
      </c>
      <c r="O50" s="65">
        <v>14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477</v>
      </c>
      <c r="L51" s="64" t="s">
        <v>477</v>
      </c>
      <c r="M51" s="64">
        <v>0</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161</v>
      </c>
      <c r="L52" s="64">
        <v>165</v>
      </c>
      <c r="M52" s="64">
        <v>173</v>
      </c>
      <c r="N52" s="64">
        <v>169</v>
      </c>
      <c r="O52" s="65">
        <v>172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128</v>
      </c>
      <c r="L53" s="69">
        <v>134</v>
      </c>
      <c r="M53" s="69">
        <v>85</v>
      </c>
      <c r="N53" s="69">
        <v>99</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1829</v>
      </c>
      <c r="J41" s="83">
        <v>1796</v>
      </c>
      <c r="K41" s="83">
        <v>1812</v>
      </c>
      <c r="L41" s="83">
        <v>1787</v>
      </c>
      <c r="M41" s="84">
        <v>1856</v>
      </c>
    </row>
    <row r="42" spans="2:13" ht="27.75" customHeight="1" x14ac:dyDescent="0.15">
      <c r="B42" s="1174"/>
      <c r="C42" s="1175"/>
      <c r="D42" s="85"/>
      <c r="E42" s="1178" t="s">
        <v>26</v>
      </c>
      <c r="F42" s="1178"/>
      <c r="G42" s="1178"/>
      <c r="H42" s="1179"/>
      <c r="I42" s="86">
        <v>116</v>
      </c>
      <c r="J42" s="87">
        <v>99</v>
      </c>
      <c r="K42" s="87">
        <v>81</v>
      </c>
      <c r="L42" s="87">
        <v>69</v>
      </c>
      <c r="M42" s="88">
        <v>55</v>
      </c>
    </row>
    <row r="43" spans="2:13" ht="27.75" customHeight="1" x14ac:dyDescent="0.15">
      <c r="B43" s="1174"/>
      <c r="C43" s="1175"/>
      <c r="D43" s="85"/>
      <c r="E43" s="1178" t="s">
        <v>27</v>
      </c>
      <c r="F43" s="1178"/>
      <c r="G43" s="1178"/>
      <c r="H43" s="1179"/>
      <c r="I43" s="86" t="s">
        <v>477</v>
      </c>
      <c r="J43" s="87" t="s">
        <v>477</v>
      </c>
      <c r="K43" s="87" t="s">
        <v>477</v>
      </c>
      <c r="L43" s="87">
        <v>169</v>
      </c>
      <c r="M43" s="88">
        <v>183</v>
      </c>
    </row>
    <row r="44" spans="2:13" ht="27.75" customHeight="1" x14ac:dyDescent="0.15">
      <c r="B44" s="1174"/>
      <c r="C44" s="1175"/>
      <c r="D44" s="85"/>
      <c r="E44" s="1178" t="s">
        <v>28</v>
      </c>
      <c r="F44" s="1178"/>
      <c r="G44" s="1178"/>
      <c r="H44" s="1179"/>
      <c r="I44" s="86">
        <v>1548</v>
      </c>
      <c r="J44" s="87">
        <v>1568</v>
      </c>
      <c r="K44" s="87">
        <v>1511</v>
      </c>
      <c r="L44" s="87">
        <v>1413</v>
      </c>
      <c r="M44" s="88">
        <v>1346</v>
      </c>
    </row>
    <row r="45" spans="2:13" ht="27.75" customHeight="1" x14ac:dyDescent="0.15">
      <c r="B45" s="1174"/>
      <c r="C45" s="1175"/>
      <c r="D45" s="85"/>
      <c r="E45" s="1178" t="s">
        <v>29</v>
      </c>
      <c r="F45" s="1178"/>
      <c r="G45" s="1178"/>
      <c r="H45" s="1179"/>
      <c r="I45" s="86">
        <v>132</v>
      </c>
      <c r="J45" s="87">
        <v>142</v>
      </c>
      <c r="K45" s="87">
        <v>114</v>
      </c>
      <c r="L45" s="87">
        <v>46</v>
      </c>
      <c r="M45" s="88">
        <v>59</v>
      </c>
    </row>
    <row r="46" spans="2:13" ht="27.75" customHeight="1" x14ac:dyDescent="0.15">
      <c r="B46" s="1174"/>
      <c r="C46" s="1175"/>
      <c r="D46" s="89"/>
      <c r="E46" s="1178" t="s">
        <v>30</v>
      </c>
      <c r="F46" s="1178"/>
      <c r="G46" s="1178"/>
      <c r="H46" s="1179"/>
      <c r="I46" s="86" t="s">
        <v>477</v>
      </c>
      <c r="J46" s="87" t="s">
        <v>477</v>
      </c>
      <c r="K46" s="87" t="s">
        <v>477</v>
      </c>
      <c r="L46" s="87" t="s">
        <v>477</v>
      </c>
      <c r="M46" s="88" t="s">
        <v>477</v>
      </c>
    </row>
    <row r="47" spans="2:13" ht="27.75" customHeight="1" x14ac:dyDescent="0.15">
      <c r="B47" s="1174"/>
      <c r="C47" s="1175"/>
      <c r="D47" s="90"/>
      <c r="E47" s="1188" t="s">
        <v>31</v>
      </c>
      <c r="F47" s="1189"/>
      <c r="G47" s="1189"/>
      <c r="H47" s="1190"/>
      <c r="I47" s="86" t="s">
        <v>477</v>
      </c>
      <c r="J47" s="87" t="s">
        <v>477</v>
      </c>
      <c r="K47" s="87" t="s">
        <v>477</v>
      </c>
      <c r="L47" s="87" t="s">
        <v>477</v>
      </c>
      <c r="M47" s="88" t="s">
        <v>477</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76"/>
      <c r="C49" s="1177"/>
      <c r="D49" s="85"/>
      <c r="E49" s="1178" t="s">
        <v>33</v>
      </c>
      <c r="F49" s="1178"/>
      <c r="G49" s="1178"/>
      <c r="H49" s="1179"/>
      <c r="I49" s="86" t="s">
        <v>477</v>
      </c>
      <c r="J49" s="87" t="s">
        <v>477</v>
      </c>
      <c r="K49" s="87" t="s">
        <v>477</v>
      </c>
      <c r="L49" s="87" t="s">
        <v>477</v>
      </c>
      <c r="M49" s="88" t="s">
        <v>477</v>
      </c>
    </row>
    <row r="50" spans="2:13" ht="27.75" customHeight="1" x14ac:dyDescent="0.15">
      <c r="B50" s="1172" t="s">
        <v>34</v>
      </c>
      <c r="C50" s="1173"/>
      <c r="D50" s="91"/>
      <c r="E50" s="1178" t="s">
        <v>35</v>
      </c>
      <c r="F50" s="1178"/>
      <c r="G50" s="1178"/>
      <c r="H50" s="1179"/>
      <c r="I50" s="86">
        <v>878</v>
      </c>
      <c r="J50" s="87">
        <v>998</v>
      </c>
      <c r="K50" s="87">
        <v>1028</v>
      </c>
      <c r="L50" s="87">
        <v>1028</v>
      </c>
      <c r="M50" s="88">
        <v>817</v>
      </c>
    </row>
    <row r="51" spans="2:13" ht="27.75" customHeight="1" x14ac:dyDescent="0.15">
      <c r="B51" s="1174"/>
      <c r="C51" s="1175"/>
      <c r="D51" s="85"/>
      <c r="E51" s="1178" t="s">
        <v>36</v>
      </c>
      <c r="F51" s="1178"/>
      <c r="G51" s="1178"/>
      <c r="H51" s="1179"/>
      <c r="I51" s="86" t="s">
        <v>477</v>
      </c>
      <c r="J51" s="87" t="s">
        <v>477</v>
      </c>
      <c r="K51" s="87" t="s">
        <v>477</v>
      </c>
      <c r="L51" s="87" t="s">
        <v>477</v>
      </c>
      <c r="M51" s="88" t="s">
        <v>477</v>
      </c>
    </row>
    <row r="52" spans="2:13" ht="27.75" customHeight="1" x14ac:dyDescent="0.15">
      <c r="B52" s="1176"/>
      <c r="C52" s="1177"/>
      <c r="D52" s="85"/>
      <c r="E52" s="1178" t="s">
        <v>37</v>
      </c>
      <c r="F52" s="1178"/>
      <c r="G52" s="1178"/>
      <c r="H52" s="1179"/>
      <c r="I52" s="86">
        <v>1846</v>
      </c>
      <c r="J52" s="87">
        <v>1850</v>
      </c>
      <c r="K52" s="87">
        <v>1795</v>
      </c>
      <c r="L52" s="87">
        <v>1763</v>
      </c>
      <c r="M52" s="88">
        <v>1709</v>
      </c>
    </row>
    <row r="53" spans="2:13" ht="27.75" customHeight="1" thickBot="1" x14ac:dyDescent="0.2">
      <c r="B53" s="1180" t="s">
        <v>21</v>
      </c>
      <c r="C53" s="1181"/>
      <c r="D53" s="92"/>
      <c r="E53" s="1182" t="s">
        <v>38</v>
      </c>
      <c r="F53" s="1182"/>
      <c r="G53" s="1182"/>
      <c r="H53" s="1183"/>
      <c r="I53" s="93">
        <v>900</v>
      </c>
      <c r="J53" s="94">
        <v>757</v>
      </c>
      <c r="K53" s="94">
        <v>695</v>
      </c>
      <c r="L53" s="94">
        <v>693</v>
      </c>
      <c r="M53" s="95">
        <v>973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553</v>
      </c>
      <c r="I42" s="1201"/>
      <c r="J42" s="1201"/>
      <c r="K42" s="1201"/>
      <c r="L42" s="246"/>
      <c r="M42" s="246"/>
      <c r="N42" s="246"/>
      <c r="O42" s="246"/>
    </row>
    <row r="43" spans="2:17" x14ac:dyDescent="0.15">
      <c r="B43" s="250"/>
      <c r="C43" s="246"/>
      <c r="D43" s="246"/>
      <c r="E43" s="246"/>
      <c r="F43" s="246"/>
      <c r="G43" s="1202" t="s">
        <v>554</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555</v>
      </c>
    </row>
    <row r="50" spans="1:17" x14ac:dyDescent="0.15">
      <c r="B50" s="250"/>
      <c r="C50" s="246"/>
      <c r="D50" s="246"/>
      <c r="E50" s="246"/>
      <c r="F50" s="246"/>
      <c r="G50" s="1212"/>
      <c r="H50" s="1213"/>
      <c r="I50" s="1213"/>
      <c r="J50" s="1214"/>
      <c r="K50" s="1215" t="s">
        <v>517</v>
      </c>
      <c r="L50" s="1215" t="s">
        <v>518</v>
      </c>
      <c r="M50" s="1215" t="s">
        <v>519</v>
      </c>
      <c r="N50" s="1215" t="s">
        <v>520</v>
      </c>
      <c r="O50" s="1215" t="s">
        <v>521</v>
      </c>
    </row>
    <row r="51" spans="1:17" x14ac:dyDescent="0.15">
      <c r="B51" s="250"/>
      <c r="C51" s="246"/>
      <c r="D51" s="246"/>
      <c r="E51" s="246"/>
      <c r="F51" s="246"/>
      <c r="G51" s="1216" t="s">
        <v>556</v>
      </c>
      <c r="H51" s="1217"/>
      <c r="I51" s="1218" t="s">
        <v>557</v>
      </c>
      <c r="J51" s="1218"/>
      <c r="K51" s="1219"/>
      <c r="L51" s="1219"/>
      <c r="M51" s="1219"/>
      <c r="N51" s="1220">
        <v>70</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558</v>
      </c>
      <c r="J53" s="1225"/>
      <c r="K53" s="1226"/>
      <c r="L53" s="1226"/>
      <c r="M53" s="1226"/>
      <c r="N53" s="1227">
        <v>58.6</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559</v>
      </c>
      <c r="H55" s="1232"/>
      <c r="I55" s="1225" t="s">
        <v>557</v>
      </c>
      <c r="J55" s="1225"/>
      <c r="K55" s="1219"/>
      <c r="L55" s="1219"/>
      <c r="M55" s="1219"/>
      <c r="N55" s="1220">
        <v>0</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560</v>
      </c>
      <c r="J57" s="1236"/>
      <c r="K57" s="1226"/>
      <c r="L57" s="1226"/>
      <c r="M57" s="1226"/>
      <c r="N57" s="1227">
        <v>57.1</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1200" t="s">
        <v>553</v>
      </c>
      <c r="I64" s="1201"/>
      <c r="J64" s="1201"/>
      <c r="K64" s="1201"/>
      <c r="L64" s="246"/>
      <c r="M64" s="246"/>
      <c r="N64" s="246"/>
      <c r="O64" s="246"/>
    </row>
    <row r="65" spans="2:30" x14ac:dyDescent="0.15">
      <c r="B65" s="250"/>
      <c r="C65" s="246"/>
      <c r="D65" s="246"/>
      <c r="E65" s="246"/>
      <c r="F65" s="246"/>
      <c r="G65" s="1202" t="s">
        <v>562</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563</v>
      </c>
      <c r="I71" s="1250"/>
      <c r="J71" s="1246"/>
      <c r="K71" s="1246"/>
      <c r="L71" s="1247"/>
      <c r="M71" s="1246"/>
      <c r="N71" s="1247"/>
      <c r="O71" s="1248"/>
    </row>
    <row r="72" spans="2:30" x14ac:dyDescent="0.15">
      <c r="B72" s="250"/>
      <c r="C72" s="246"/>
      <c r="D72" s="246"/>
      <c r="E72" s="246"/>
      <c r="F72" s="246"/>
      <c r="G72" s="1212"/>
      <c r="H72" s="1213"/>
      <c r="I72" s="1213"/>
      <c r="J72" s="1214"/>
      <c r="K72" s="1215" t="s">
        <v>517</v>
      </c>
      <c r="L72" s="1215" t="s">
        <v>518</v>
      </c>
      <c r="M72" s="1215" t="s">
        <v>519</v>
      </c>
      <c r="N72" s="1215" t="s">
        <v>520</v>
      </c>
      <c r="O72" s="1215" t="s">
        <v>521</v>
      </c>
    </row>
    <row r="73" spans="2:30" x14ac:dyDescent="0.15">
      <c r="B73" s="250"/>
      <c r="C73" s="246"/>
      <c r="D73" s="246"/>
      <c r="E73" s="246"/>
      <c r="F73" s="246"/>
      <c r="G73" s="1216" t="s">
        <v>556</v>
      </c>
      <c r="H73" s="1217"/>
      <c r="I73" s="1218" t="s">
        <v>557</v>
      </c>
      <c r="J73" s="1218"/>
      <c r="K73" s="1251">
        <v>94.9</v>
      </c>
      <c r="L73" s="1251">
        <v>79</v>
      </c>
      <c r="M73" s="1220">
        <v>73.599999999999994</v>
      </c>
      <c r="N73" s="1220">
        <v>70</v>
      </c>
      <c r="O73" s="1220">
        <v>103</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564</v>
      </c>
      <c r="J75" s="1225"/>
      <c r="K75" s="1227">
        <v>13</v>
      </c>
      <c r="L75" s="1227">
        <v>13.3</v>
      </c>
      <c r="M75" s="1227">
        <v>12.1</v>
      </c>
      <c r="N75" s="1227">
        <v>11</v>
      </c>
      <c r="O75" s="1227">
        <v>9.6999999999999993</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559</v>
      </c>
      <c r="H77" s="1232"/>
      <c r="I77" s="1225" t="s">
        <v>557</v>
      </c>
      <c r="J77" s="1225"/>
      <c r="K77" s="1251">
        <v>0</v>
      </c>
      <c r="L77" s="1251">
        <v>0</v>
      </c>
      <c r="M77" s="1220">
        <v>0</v>
      </c>
      <c r="N77" s="1220">
        <v>0</v>
      </c>
      <c r="O77" s="1220">
        <v>0</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564</v>
      </c>
      <c r="J79" s="1236"/>
      <c r="K79" s="1253">
        <v>9.6999999999999993</v>
      </c>
      <c r="L79" s="1253">
        <v>8.6</v>
      </c>
      <c r="M79" s="1253">
        <v>7.7</v>
      </c>
      <c r="N79" s="1253">
        <v>6.4</v>
      </c>
      <c r="O79" s="1253">
        <v>6.9</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Normal="100" zoomScaleSheetLayoutView="55" workbookViewId="0">
      <selection activeCell="I112" sqref="I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58640</v>
      </c>
      <c r="E3" s="118"/>
      <c r="F3" s="119">
        <v>185018</v>
      </c>
      <c r="G3" s="120"/>
      <c r="H3" s="121"/>
    </row>
    <row r="4" spans="1:8" x14ac:dyDescent="0.15">
      <c r="A4" s="122"/>
      <c r="B4" s="123"/>
      <c r="C4" s="124"/>
      <c r="D4" s="125">
        <v>29028</v>
      </c>
      <c r="E4" s="126"/>
      <c r="F4" s="127">
        <v>95064</v>
      </c>
      <c r="G4" s="128"/>
      <c r="H4" s="129"/>
    </row>
    <row r="5" spans="1:8" x14ac:dyDescent="0.15">
      <c r="A5" s="110" t="s">
        <v>511</v>
      </c>
      <c r="B5" s="115"/>
      <c r="C5" s="116"/>
      <c r="D5" s="117">
        <v>81353</v>
      </c>
      <c r="E5" s="118"/>
      <c r="F5" s="119">
        <v>238802</v>
      </c>
      <c r="G5" s="120"/>
      <c r="H5" s="121"/>
    </row>
    <row r="6" spans="1:8" x14ac:dyDescent="0.15">
      <c r="A6" s="122"/>
      <c r="B6" s="123"/>
      <c r="C6" s="124"/>
      <c r="D6" s="125">
        <v>29814</v>
      </c>
      <c r="E6" s="126"/>
      <c r="F6" s="127">
        <v>128562</v>
      </c>
      <c r="G6" s="128"/>
      <c r="H6" s="129"/>
    </row>
    <row r="7" spans="1:8" x14ac:dyDescent="0.15">
      <c r="A7" s="110" t="s">
        <v>512</v>
      </c>
      <c r="B7" s="115"/>
      <c r="C7" s="116"/>
      <c r="D7" s="117">
        <v>69622</v>
      </c>
      <c r="E7" s="118"/>
      <c r="F7" s="119">
        <v>288550</v>
      </c>
      <c r="G7" s="120"/>
      <c r="H7" s="121"/>
    </row>
    <row r="8" spans="1:8" x14ac:dyDescent="0.15">
      <c r="A8" s="122"/>
      <c r="B8" s="123"/>
      <c r="C8" s="124"/>
      <c r="D8" s="125">
        <v>39775</v>
      </c>
      <c r="E8" s="126"/>
      <c r="F8" s="127">
        <v>141525</v>
      </c>
      <c r="G8" s="128"/>
      <c r="H8" s="129"/>
    </row>
    <row r="9" spans="1:8" x14ac:dyDescent="0.15">
      <c r="A9" s="110" t="s">
        <v>513</v>
      </c>
      <c r="B9" s="115"/>
      <c r="C9" s="116"/>
      <c r="D9" s="117">
        <v>56586</v>
      </c>
      <c r="E9" s="118"/>
      <c r="F9" s="119">
        <v>287914</v>
      </c>
      <c r="G9" s="120"/>
      <c r="H9" s="121"/>
    </row>
    <row r="10" spans="1:8" x14ac:dyDescent="0.15">
      <c r="A10" s="122"/>
      <c r="B10" s="123"/>
      <c r="C10" s="124"/>
      <c r="D10" s="125">
        <v>27955</v>
      </c>
      <c r="E10" s="126"/>
      <c r="F10" s="127">
        <v>146531</v>
      </c>
      <c r="G10" s="128"/>
      <c r="H10" s="129"/>
    </row>
    <row r="11" spans="1:8" x14ac:dyDescent="0.15">
      <c r="A11" s="110" t="s">
        <v>514</v>
      </c>
      <c r="B11" s="115"/>
      <c r="C11" s="116"/>
      <c r="D11" s="117">
        <v>137588</v>
      </c>
      <c r="E11" s="118"/>
      <c r="F11" s="119">
        <v>310300</v>
      </c>
      <c r="G11" s="120"/>
      <c r="H11" s="121"/>
    </row>
    <row r="12" spans="1:8" x14ac:dyDescent="0.15">
      <c r="A12" s="122"/>
      <c r="B12" s="123"/>
      <c r="C12" s="130"/>
      <c r="D12" s="125">
        <v>101986</v>
      </c>
      <c r="E12" s="126"/>
      <c r="F12" s="127">
        <v>157576</v>
      </c>
      <c r="G12" s="128"/>
      <c r="H12" s="129"/>
    </row>
    <row r="13" spans="1:8" x14ac:dyDescent="0.15">
      <c r="A13" s="110"/>
      <c r="B13" s="115"/>
      <c r="C13" s="131"/>
      <c r="D13" s="132">
        <v>80758</v>
      </c>
      <c r="E13" s="133"/>
      <c r="F13" s="134">
        <v>262117</v>
      </c>
      <c r="G13" s="135"/>
      <c r="H13" s="121"/>
    </row>
    <row r="14" spans="1:8" x14ac:dyDescent="0.15">
      <c r="A14" s="122"/>
      <c r="B14" s="123"/>
      <c r="C14" s="124"/>
      <c r="D14" s="125">
        <v>45712</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9.0500000000000007</v>
      </c>
      <c r="C19" s="136">
        <f>ROUND(VALUE(SUBSTITUTE(実質収支比率等に係る経年分析!G$48,"▲","-")),2)</f>
        <v>5.38</v>
      </c>
      <c r="D19" s="136">
        <f>ROUND(VALUE(SUBSTITUTE(実質収支比率等に係る経年分析!H$48,"▲","-")),2)</f>
        <v>5.74</v>
      </c>
      <c r="E19" s="136">
        <f>ROUND(VALUE(SUBSTITUTE(実質収支比率等に係る経年分析!I$48,"▲","-")),2)</f>
        <v>5.73</v>
      </c>
      <c r="F19" s="136">
        <f>ROUND(VALUE(SUBSTITUTE(実質収支比率等に係る経年分析!J$48,"▲","-")),2)</f>
        <v>7.79</v>
      </c>
    </row>
    <row r="20" spans="1:11" x14ac:dyDescent="0.15">
      <c r="A20" s="136" t="s">
        <v>43</v>
      </c>
      <c r="B20" s="136">
        <f>ROUND(VALUE(SUBSTITUTE(実質収支比率等に係る経年分析!F$47,"▲","-")),2)</f>
        <v>75.89</v>
      </c>
      <c r="C20" s="136">
        <f>ROUND(VALUE(SUBSTITUTE(実質収支比率等に係る経年分析!G$47,"▲","-")),2)</f>
        <v>85.76</v>
      </c>
      <c r="D20" s="136">
        <f>ROUND(VALUE(SUBSTITUTE(実質収支比率等に係る経年分析!H$47,"▲","-")),2)</f>
        <v>88.94</v>
      </c>
      <c r="E20" s="136">
        <f>ROUND(VALUE(SUBSTITUTE(実質収支比率等に係る経年分析!I$47,"▲","-")),2)</f>
        <v>85.76</v>
      </c>
      <c r="F20" s="136">
        <f>ROUND(VALUE(SUBSTITUTE(実質収支比率等に係る経年分析!J$47,"▲","-")),2)</f>
        <v>69.92</v>
      </c>
    </row>
    <row r="21" spans="1:11" x14ac:dyDescent="0.15">
      <c r="A21" s="136" t="s">
        <v>44</v>
      </c>
      <c r="B21" s="136">
        <f>IF(ISNUMBER(VALUE(SUBSTITUTE(実質収支比率等に係る経年分析!F$49,"▲","-"))),ROUND(VALUE(SUBSTITUTE(実質収支比率等に係る経年分析!F$49,"▲","-")),2),NA())</f>
        <v>5.44</v>
      </c>
      <c r="C21" s="136">
        <f>IF(ISNUMBER(VALUE(SUBSTITUTE(実質収支比率等に係る経年分析!G$49,"▲","-"))),ROUND(VALUE(SUBSTITUTE(実質収支比率等に係る経年分析!G$49,"▲","-")),2),NA())</f>
        <v>7.28</v>
      </c>
      <c r="D21" s="136">
        <f>IF(ISNUMBER(VALUE(SUBSTITUTE(実質収支比率等に係る経年分析!H$49,"▲","-"))),ROUND(VALUE(SUBSTITUTE(実質収支比率等に係る経年分析!H$49,"▲","-")),2),NA())</f>
        <v>3.05</v>
      </c>
      <c r="E21" s="136">
        <f>IF(ISNUMBER(VALUE(SUBSTITUTE(実質収支比率等に係る経年分析!I$49,"▲","-"))),ROUND(VALUE(SUBSTITUTE(実質収支比率等に係る経年分析!I$49,"▲","-")),2),NA())</f>
        <v>0.2</v>
      </c>
      <c r="F21" s="136">
        <f>IF(ISNUMBER(VALUE(SUBSTITUTE(実質収支比率等に係る経年分析!J$49,"▲","-"))),ROUND(VALUE(SUBSTITUTE(実質収支比率等に係る経年分析!J$49,"▲","-")),2),NA())</f>
        <v>-17.23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土地取得事業特別会計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x14ac:dyDescent="0.15">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4.2300000000000004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161</v>
      </c>
      <c r="E42" s="138"/>
      <c r="F42" s="138"/>
      <c r="G42" s="138">
        <f>'実質公債費比率（分子）の構造'!L$52</f>
        <v>165</v>
      </c>
      <c r="H42" s="138"/>
      <c r="I42" s="138"/>
      <c r="J42" s="138">
        <f>'実質公債費比率（分子）の構造'!M$52</f>
        <v>173</v>
      </c>
      <c r="K42" s="138"/>
      <c r="L42" s="138"/>
      <c r="M42" s="138">
        <f>'実質公債費比率（分子）の構造'!N$52</f>
        <v>169</v>
      </c>
      <c r="N42" s="138"/>
      <c r="O42" s="138"/>
      <c r="P42" s="138">
        <f>'実質公債費比率（分子）の構造'!O$52</f>
        <v>172</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19</v>
      </c>
      <c r="C44" s="138"/>
      <c r="D44" s="138"/>
      <c r="E44" s="138">
        <f>'実質公債費比率（分子）の構造'!L$50</f>
        <v>19</v>
      </c>
      <c r="F44" s="138"/>
      <c r="G44" s="138"/>
      <c r="H44" s="138">
        <f>'実質公債費比率（分子）の構造'!M$50</f>
        <v>16</v>
      </c>
      <c r="I44" s="138"/>
      <c r="J44" s="138"/>
      <c r="K44" s="138">
        <f>'実質公債費比率（分子）の構造'!N$50</f>
        <v>14</v>
      </c>
      <c r="L44" s="138"/>
      <c r="M44" s="138"/>
      <c r="N44" s="138">
        <f>'実質公債費比率（分子）の構造'!O$50</f>
        <v>14</v>
      </c>
      <c r="O44" s="138"/>
      <c r="P44" s="138"/>
    </row>
    <row r="45" spans="1:16" x14ac:dyDescent="0.15">
      <c r="A45" s="138" t="s">
        <v>54</v>
      </c>
      <c r="B45" s="138">
        <f>'実質公債費比率（分子）の構造'!K$49</f>
        <v>98</v>
      </c>
      <c r="C45" s="138"/>
      <c r="D45" s="138"/>
      <c r="E45" s="138">
        <f>'実質公債費比率（分子）の構造'!L$49</f>
        <v>97</v>
      </c>
      <c r="F45" s="138"/>
      <c r="G45" s="138"/>
      <c r="H45" s="138">
        <f>'実質公債費比率（分子）の構造'!M$49</f>
        <v>94</v>
      </c>
      <c r="I45" s="138"/>
      <c r="J45" s="138"/>
      <c r="K45" s="138">
        <f>'実質公債費比率（分子）の構造'!N$49</f>
        <v>95</v>
      </c>
      <c r="L45" s="138"/>
      <c r="M45" s="138"/>
      <c r="N45" s="138">
        <f>'実質公債費比率（分子）の構造'!O$49</f>
        <v>91</v>
      </c>
      <c r="O45" s="138"/>
      <c r="P45" s="138"/>
    </row>
    <row r="46" spans="1:16" x14ac:dyDescent="0.15">
      <c r="A46" s="138" t="s">
        <v>55</v>
      </c>
      <c r="B46" s="138">
        <f>'実質公債費比率（分子）の構造'!K$48</f>
        <v>5</v>
      </c>
      <c r="C46" s="138"/>
      <c r="D46" s="138"/>
      <c r="E46" s="138">
        <f>'実質公債費比率（分子）の構造'!L$48</f>
        <v>7</v>
      </c>
      <c r="F46" s="138"/>
      <c r="G46" s="138"/>
      <c r="H46" s="138">
        <f>'実質公債費比率（分子）の構造'!M$48</f>
        <v>2</v>
      </c>
      <c r="I46" s="138"/>
      <c r="J46" s="138"/>
      <c r="K46" s="138">
        <f>'実質公債費比率（分子）の構造'!N$48</f>
        <v>4</v>
      </c>
      <c r="L46" s="138"/>
      <c r="M46" s="138"/>
      <c r="N46" s="138">
        <f>'実質公債費比率（分子）の構造'!O$48</f>
        <v>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167</v>
      </c>
      <c r="C49" s="138"/>
      <c r="D49" s="138"/>
      <c r="E49" s="138">
        <f>'実質公債費比率（分子）の構造'!L$45</f>
        <v>176</v>
      </c>
      <c r="F49" s="138"/>
      <c r="G49" s="138"/>
      <c r="H49" s="138">
        <f>'実質公債費比率（分子）の構造'!M$45</f>
        <v>146</v>
      </c>
      <c r="I49" s="138"/>
      <c r="J49" s="138"/>
      <c r="K49" s="138">
        <f>'実質公債費比率（分子）の構造'!N$45</f>
        <v>155</v>
      </c>
      <c r="L49" s="138"/>
      <c r="M49" s="138"/>
      <c r="N49" s="138">
        <f>'実質公債費比率（分子）の構造'!O$45</f>
        <v>153</v>
      </c>
      <c r="O49" s="138"/>
      <c r="P49" s="138"/>
    </row>
    <row r="50" spans="1:16" x14ac:dyDescent="0.15">
      <c r="A50" s="138" t="s">
        <v>59</v>
      </c>
      <c r="B50" s="138" t="e">
        <f>NA()</f>
        <v>#N/A</v>
      </c>
      <c r="C50" s="138">
        <f>IF(ISNUMBER('実質公債費比率（分子）の構造'!K$53),'実質公債費比率（分子）の構造'!K$53,NA())</f>
        <v>128</v>
      </c>
      <c r="D50" s="138" t="e">
        <f>NA()</f>
        <v>#N/A</v>
      </c>
      <c r="E50" s="138" t="e">
        <f>NA()</f>
        <v>#N/A</v>
      </c>
      <c r="F50" s="138">
        <f>IF(ISNUMBER('実質公債費比率（分子）の構造'!L$53),'実質公債費比率（分子）の構造'!L$53,NA())</f>
        <v>134</v>
      </c>
      <c r="G50" s="138" t="e">
        <f>NA()</f>
        <v>#N/A</v>
      </c>
      <c r="H50" s="138" t="e">
        <f>NA()</f>
        <v>#N/A</v>
      </c>
      <c r="I50" s="138">
        <f>IF(ISNUMBER('実質公債費比率（分子）の構造'!M$53),'実質公債費比率（分子）の構造'!M$53,NA())</f>
        <v>85</v>
      </c>
      <c r="J50" s="138" t="e">
        <f>NA()</f>
        <v>#N/A</v>
      </c>
      <c r="K50" s="138" t="e">
        <f>NA()</f>
        <v>#N/A</v>
      </c>
      <c r="L50" s="138">
        <f>IF(ISNUMBER('実質公債費比率（分子）の構造'!N$53),'実質公債費比率（分子）の構造'!N$53,NA())</f>
        <v>99</v>
      </c>
      <c r="M50" s="138" t="e">
        <f>NA()</f>
        <v>#N/A</v>
      </c>
      <c r="N50" s="138" t="e">
        <f>NA()</f>
        <v>#N/A</v>
      </c>
      <c r="O50" s="138">
        <f>IF(ISNUMBER('実質公債費比率（分子）の構造'!O$53),'実質公債費比率（分子）の構造'!O$53,NA())</f>
        <v>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1846</v>
      </c>
      <c r="E56" s="137"/>
      <c r="F56" s="137"/>
      <c r="G56" s="137">
        <f>'将来負担比率（分子）の構造'!J$52</f>
        <v>1850</v>
      </c>
      <c r="H56" s="137"/>
      <c r="I56" s="137"/>
      <c r="J56" s="137">
        <f>'将来負担比率（分子）の構造'!K$52</f>
        <v>1795</v>
      </c>
      <c r="K56" s="137"/>
      <c r="L56" s="137"/>
      <c r="M56" s="137">
        <f>'将来負担比率（分子）の構造'!L$52</f>
        <v>1763</v>
      </c>
      <c r="N56" s="137"/>
      <c r="O56" s="137"/>
      <c r="P56" s="137">
        <f>'将来負担比率（分子）の構造'!M$52</f>
        <v>1709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878</v>
      </c>
      <c r="E58" s="137"/>
      <c r="F58" s="137"/>
      <c r="G58" s="137">
        <f>'将来負担比率（分子）の構造'!J$50</f>
        <v>998</v>
      </c>
      <c r="H58" s="137"/>
      <c r="I58" s="137"/>
      <c r="J58" s="137">
        <f>'将来負担比率（分子）の構造'!K$50</f>
        <v>1028</v>
      </c>
      <c r="K58" s="137"/>
      <c r="L58" s="137"/>
      <c r="M58" s="137">
        <f>'将来負担比率（分子）の構造'!L$50</f>
        <v>1028</v>
      </c>
      <c r="N58" s="137"/>
      <c r="O58" s="137"/>
      <c r="P58" s="137">
        <f>'将来負担比率（分子）の構造'!M$50</f>
        <v>817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132</v>
      </c>
      <c r="C62" s="137"/>
      <c r="D62" s="137"/>
      <c r="E62" s="137">
        <f>'将来負担比率（分子）の構造'!J$45</f>
        <v>142</v>
      </c>
      <c r="F62" s="137"/>
      <c r="G62" s="137"/>
      <c r="H62" s="137">
        <f>'将来負担比率（分子）の構造'!K$45</f>
        <v>114</v>
      </c>
      <c r="I62" s="137"/>
      <c r="J62" s="137"/>
      <c r="K62" s="137">
        <f>'将来負担比率（分子）の構造'!L$45</f>
        <v>46</v>
      </c>
      <c r="L62" s="137"/>
      <c r="M62" s="137"/>
      <c r="N62" s="137">
        <f>'将来負担比率（分子）の構造'!M$45</f>
        <v>59</v>
      </c>
      <c r="O62" s="137"/>
      <c r="P62" s="137"/>
    </row>
    <row r="63" spans="1:16" x14ac:dyDescent="0.15">
      <c r="A63" s="137" t="s">
        <v>28</v>
      </c>
      <c r="B63" s="137">
        <f>'将来負担比率（分子）の構造'!I$44</f>
        <v>1548</v>
      </c>
      <c r="C63" s="137"/>
      <c r="D63" s="137"/>
      <c r="E63" s="137">
        <f>'将来負担比率（分子）の構造'!J$44</f>
        <v>1568</v>
      </c>
      <c r="F63" s="137"/>
      <c r="G63" s="137"/>
      <c r="H63" s="137">
        <f>'将来負担比率（分子）の構造'!K$44</f>
        <v>1511</v>
      </c>
      <c r="I63" s="137"/>
      <c r="J63" s="137"/>
      <c r="K63" s="137">
        <f>'将来負担比率（分子）の構造'!L$44</f>
        <v>1413</v>
      </c>
      <c r="L63" s="137"/>
      <c r="M63" s="137"/>
      <c r="N63" s="137">
        <f>'将来負担比率（分子）の構造'!M$44</f>
        <v>1346</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f>'将来負担比率（分子）の構造'!L$43</f>
        <v>169</v>
      </c>
      <c r="L64" s="137"/>
      <c r="M64" s="137"/>
      <c r="N64" s="137">
        <f>'将来負担比率（分子）の構造'!M$43</f>
        <v>183</v>
      </c>
      <c r="O64" s="137"/>
      <c r="P64" s="137"/>
    </row>
    <row r="65" spans="1:16" x14ac:dyDescent="0.15">
      <c r="A65" s="137" t="s">
        <v>26</v>
      </c>
      <c r="B65" s="137">
        <f>'将来負担比率（分子）の構造'!I$42</f>
        <v>116</v>
      </c>
      <c r="C65" s="137"/>
      <c r="D65" s="137"/>
      <c r="E65" s="137">
        <f>'将来負担比率（分子）の構造'!J$42</f>
        <v>99</v>
      </c>
      <c r="F65" s="137"/>
      <c r="G65" s="137"/>
      <c r="H65" s="137">
        <f>'将来負担比率（分子）の構造'!K$42</f>
        <v>81</v>
      </c>
      <c r="I65" s="137"/>
      <c r="J65" s="137"/>
      <c r="K65" s="137">
        <f>'将来負担比率（分子）の構造'!L$42</f>
        <v>69</v>
      </c>
      <c r="L65" s="137"/>
      <c r="M65" s="137"/>
      <c r="N65" s="137">
        <f>'将来負担比率（分子）の構造'!M$42</f>
        <v>55</v>
      </c>
      <c r="O65" s="137"/>
      <c r="P65" s="137"/>
    </row>
    <row r="66" spans="1:16" x14ac:dyDescent="0.15">
      <c r="A66" s="137" t="s">
        <v>25</v>
      </c>
      <c r="B66" s="137">
        <f>'将来負担比率（分子）の構造'!I$41</f>
        <v>1829</v>
      </c>
      <c r="C66" s="137"/>
      <c r="D66" s="137"/>
      <c r="E66" s="137">
        <f>'将来負担比率（分子）の構造'!J$41</f>
        <v>1796</v>
      </c>
      <c r="F66" s="137"/>
      <c r="G66" s="137"/>
      <c r="H66" s="137">
        <f>'将来負担比率（分子）の構造'!K$41</f>
        <v>1812</v>
      </c>
      <c r="I66" s="137"/>
      <c r="J66" s="137"/>
      <c r="K66" s="137">
        <f>'将来負担比率（分子）の構造'!L$41</f>
        <v>1787</v>
      </c>
      <c r="L66" s="137"/>
      <c r="M66" s="137"/>
      <c r="N66" s="137">
        <f>'将来負担比率（分子）の構造'!M$41</f>
        <v>1856</v>
      </c>
      <c r="O66" s="137"/>
      <c r="P66" s="137"/>
    </row>
    <row r="67" spans="1:16" x14ac:dyDescent="0.15">
      <c r="A67" s="137" t="s">
        <v>63</v>
      </c>
      <c r="B67" s="137" t="e">
        <f>NA()</f>
        <v>#N/A</v>
      </c>
      <c r="C67" s="137">
        <f>IF(ISNUMBER('将来負担比率（分子）の構造'!I$53), IF('将来負担比率（分子）の構造'!I$53 &lt; 0, 0, '将来負担比率（分子）の構造'!I$53), NA())</f>
        <v>900</v>
      </c>
      <c r="D67" s="137" t="e">
        <f>NA()</f>
        <v>#N/A</v>
      </c>
      <c r="E67" s="137" t="e">
        <f>NA()</f>
        <v>#N/A</v>
      </c>
      <c r="F67" s="137">
        <f>IF(ISNUMBER('将来負担比率（分子）の構造'!J$53), IF('将来負担比率（分子）の構造'!J$53 &lt; 0, 0, '将来負担比率（分子）の構造'!J$53), NA())</f>
        <v>757</v>
      </c>
      <c r="G67" s="137" t="e">
        <f>NA()</f>
        <v>#N/A</v>
      </c>
      <c r="H67" s="137" t="e">
        <f>NA()</f>
        <v>#N/A</v>
      </c>
      <c r="I67" s="137">
        <f>IF(ISNUMBER('将来負担比率（分子）の構造'!K$53), IF('将来負担比率（分子）の構造'!K$53 &lt; 0, 0, '将来負担比率（分子）の構造'!K$53), NA())</f>
        <v>695</v>
      </c>
      <c r="J67" s="137" t="e">
        <f>NA()</f>
        <v>#N/A</v>
      </c>
      <c r="K67" s="137" t="e">
        <f>NA()</f>
        <v>#N/A</v>
      </c>
      <c r="L67" s="137">
        <f>IF(ISNUMBER('将来負担比率（分子）の構造'!L$53), IF('将来負担比率（分子）の構造'!L$53 &lt; 0, 0, '将来負担比率（分子）の構造'!L$53), NA())</f>
        <v>693</v>
      </c>
      <c r="M67" s="137" t="e">
        <f>NA()</f>
        <v>#N/A</v>
      </c>
      <c r="N67" s="137" t="e">
        <f>NA()</f>
        <v>#N/A</v>
      </c>
      <c r="O67" s="137">
        <f>IF(ISNUMBER('将来負担比率（分子）の構造'!M$53), IF('将来負担比率（分子）の構造'!M$53 &lt; 0, 0, '将来負担比率（分子）の構造'!M$53), NA())</f>
        <v>973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385706</v>
      </c>
      <c r="S5" s="641"/>
      <c r="T5" s="641"/>
      <c r="U5" s="641"/>
      <c r="V5" s="641"/>
      <c r="W5" s="641"/>
      <c r="X5" s="641"/>
      <c r="Y5" s="688"/>
      <c r="Z5" s="701">
        <v>19.100000000000001</v>
      </c>
      <c r="AA5" s="701"/>
      <c r="AB5" s="701"/>
      <c r="AC5" s="701"/>
      <c r="AD5" s="702">
        <v>385706</v>
      </c>
      <c r="AE5" s="702"/>
      <c r="AF5" s="702"/>
      <c r="AG5" s="702"/>
      <c r="AH5" s="702"/>
      <c r="AI5" s="702"/>
      <c r="AJ5" s="702"/>
      <c r="AK5" s="702"/>
      <c r="AL5" s="689">
        <v>36.200000000000003</v>
      </c>
      <c r="AM5" s="658"/>
      <c r="AN5" s="658"/>
      <c r="AO5" s="690"/>
      <c r="AP5" s="677" t="s">
        <v>210</v>
      </c>
      <c r="AQ5" s="678"/>
      <c r="AR5" s="678"/>
      <c r="AS5" s="678"/>
      <c r="AT5" s="678"/>
      <c r="AU5" s="678"/>
      <c r="AV5" s="678"/>
      <c r="AW5" s="678"/>
      <c r="AX5" s="678"/>
      <c r="AY5" s="678"/>
      <c r="AZ5" s="678"/>
      <c r="BA5" s="678"/>
      <c r="BB5" s="678"/>
      <c r="BC5" s="678"/>
      <c r="BD5" s="678"/>
      <c r="BE5" s="678"/>
      <c r="BF5" s="679"/>
      <c r="BG5" s="590">
        <v>385706</v>
      </c>
      <c r="BH5" s="591"/>
      <c r="BI5" s="591"/>
      <c r="BJ5" s="591"/>
      <c r="BK5" s="591"/>
      <c r="BL5" s="591"/>
      <c r="BM5" s="591"/>
      <c r="BN5" s="592"/>
      <c r="BO5" s="643">
        <v>100</v>
      </c>
      <c r="BP5" s="643"/>
      <c r="BQ5" s="643"/>
      <c r="BR5" s="643"/>
      <c r="BS5" s="644">
        <v>13478</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9517</v>
      </c>
      <c r="S6" s="591"/>
      <c r="T6" s="591"/>
      <c r="U6" s="591"/>
      <c r="V6" s="591"/>
      <c r="W6" s="591"/>
      <c r="X6" s="591"/>
      <c r="Y6" s="592"/>
      <c r="Z6" s="643">
        <v>0.5</v>
      </c>
      <c r="AA6" s="643"/>
      <c r="AB6" s="643"/>
      <c r="AC6" s="643"/>
      <c r="AD6" s="644">
        <v>9517</v>
      </c>
      <c r="AE6" s="644"/>
      <c r="AF6" s="644"/>
      <c r="AG6" s="644"/>
      <c r="AH6" s="644"/>
      <c r="AI6" s="644"/>
      <c r="AJ6" s="644"/>
      <c r="AK6" s="644"/>
      <c r="AL6" s="613">
        <v>0.9</v>
      </c>
      <c r="AM6" s="645"/>
      <c r="AN6" s="645"/>
      <c r="AO6" s="646"/>
      <c r="AP6" s="587" t="s">
        <v>215</v>
      </c>
      <c r="AQ6" s="588"/>
      <c r="AR6" s="588"/>
      <c r="AS6" s="588"/>
      <c r="AT6" s="588"/>
      <c r="AU6" s="588"/>
      <c r="AV6" s="588"/>
      <c r="AW6" s="588"/>
      <c r="AX6" s="588"/>
      <c r="AY6" s="588"/>
      <c r="AZ6" s="588"/>
      <c r="BA6" s="588"/>
      <c r="BB6" s="588"/>
      <c r="BC6" s="588"/>
      <c r="BD6" s="588"/>
      <c r="BE6" s="588"/>
      <c r="BF6" s="589"/>
      <c r="BG6" s="590">
        <v>385706</v>
      </c>
      <c r="BH6" s="591"/>
      <c r="BI6" s="591"/>
      <c r="BJ6" s="591"/>
      <c r="BK6" s="591"/>
      <c r="BL6" s="591"/>
      <c r="BM6" s="591"/>
      <c r="BN6" s="592"/>
      <c r="BO6" s="643">
        <v>100</v>
      </c>
      <c r="BP6" s="643"/>
      <c r="BQ6" s="643"/>
      <c r="BR6" s="643"/>
      <c r="BS6" s="644">
        <v>13478</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29616</v>
      </c>
      <c r="CS6" s="591"/>
      <c r="CT6" s="591"/>
      <c r="CU6" s="591"/>
      <c r="CV6" s="591"/>
      <c r="CW6" s="591"/>
      <c r="CX6" s="591"/>
      <c r="CY6" s="592"/>
      <c r="CZ6" s="643">
        <v>1.6</v>
      </c>
      <c r="DA6" s="643"/>
      <c r="DB6" s="643"/>
      <c r="DC6" s="643"/>
      <c r="DD6" s="596" t="s">
        <v>217</v>
      </c>
      <c r="DE6" s="591"/>
      <c r="DF6" s="591"/>
      <c r="DG6" s="591"/>
      <c r="DH6" s="591"/>
      <c r="DI6" s="591"/>
      <c r="DJ6" s="591"/>
      <c r="DK6" s="591"/>
      <c r="DL6" s="591"/>
      <c r="DM6" s="591"/>
      <c r="DN6" s="591"/>
      <c r="DO6" s="591"/>
      <c r="DP6" s="592"/>
      <c r="DQ6" s="596">
        <v>29616</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559</v>
      </c>
      <c r="S7" s="591"/>
      <c r="T7" s="591"/>
      <c r="U7" s="591"/>
      <c r="V7" s="591"/>
      <c r="W7" s="591"/>
      <c r="X7" s="591"/>
      <c r="Y7" s="592"/>
      <c r="Z7" s="643">
        <v>0</v>
      </c>
      <c r="AA7" s="643"/>
      <c r="AB7" s="643"/>
      <c r="AC7" s="643"/>
      <c r="AD7" s="644">
        <v>559</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198716</v>
      </c>
      <c r="BH7" s="591"/>
      <c r="BI7" s="591"/>
      <c r="BJ7" s="591"/>
      <c r="BK7" s="591"/>
      <c r="BL7" s="591"/>
      <c r="BM7" s="591"/>
      <c r="BN7" s="592"/>
      <c r="BO7" s="643">
        <v>51.5</v>
      </c>
      <c r="BP7" s="643"/>
      <c r="BQ7" s="643"/>
      <c r="BR7" s="643"/>
      <c r="BS7" s="644">
        <v>2672</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602038</v>
      </c>
      <c r="CS7" s="591"/>
      <c r="CT7" s="591"/>
      <c r="CU7" s="591"/>
      <c r="CV7" s="591"/>
      <c r="CW7" s="591"/>
      <c r="CX7" s="591"/>
      <c r="CY7" s="592"/>
      <c r="CZ7" s="643">
        <v>31.6</v>
      </c>
      <c r="DA7" s="643"/>
      <c r="DB7" s="643"/>
      <c r="DC7" s="643"/>
      <c r="DD7" s="596">
        <v>193787</v>
      </c>
      <c r="DE7" s="591"/>
      <c r="DF7" s="591"/>
      <c r="DG7" s="591"/>
      <c r="DH7" s="591"/>
      <c r="DI7" s="591"/>
      <c r="DJ7" s="591"/>
      <c r="DK7" s="591"/>
      <c r="DL7" s="591"/>
      <c r="DM7" s="591"/>
      <c r="DN7" s="591"/>
      <c r="DO7" s="591"/>
      <c r="DP7" s="592"/>
      <c r="DQ7" s="596">
        <v>470493</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1997</v>
      </c>
      <c r="S8" s="591"/>
      <c r="T8" s="591"/>
      <c r="U8" s="591"/>
      <c r="V8" s="591"/>
      <c r="W8" s="591"/>
      <c r="X8" s="591"/>
      <c r="Y8" s="592"/>
      <c r="Z8" s="643">
        <v>0.1</v>
      </c>
      <c r="AA8" s="643"/>
      <c r="AB8" s="643"/>
      <c r="AC8" s="643"/>
      <c r="AD8" s="644">
        <v>1997</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5432</v>
      </c>
      <c r="BH8" s="591"/>
      <c r="BI8" s="591"/>
      <c r="BJ8" s="591"/>
      <c r="BK8" s="591"/>
      <c r="BL8" s="591"/>
      <c r="BM8" s="591"/>
      <c r="BN8" s="592"/>
      <c r="BO8" s="643">
        <v>1.4</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442611</v>
      </c>
      <c r="CS8" s="591"/>
      <c r="CT8" s="591"/>
      <c r="CU8" s="591"/>
      <c r="CV8" s="591"/>
      <c r="CW8" s="591"/>
      <c r="CX8" s="591"/>
      <c r="CY8" s="592"/>
      <c r="CZ8" s="643">
        <v>23.3</v>
      </c>
      <c r="DA8" s="643"/>
      <c r="DB8" s="643"/>
      <c r="DC8" s="643"/>
      <c r="DD8" s="596">
        <v>14880</v>
      </c>
      <c r="DE8" s="591"/>
      <c r="DF8" s="591"/>
      <c r="DG8" s="591"/>
      <c r="DH8" s="591"/>
      <c r="DI8" s="591"/>
      <c r="DJ8" s="591"/>
      <c r="DK8" s="591"/>
      <c r="DL8" s="591"/>
      <c r="DM8" s="591"/>
      <c r="DN8" s="591"/>
      <c r="DO8" s="591"/>
      <c r="DP8" s="592"/>
      <c r="DQ8" s="596">
        <v>228507</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1000</v>
      </c>
      <c r="S9" s="591"/>
      <c r="T9" s="591"/>
      <c r="U9" s="591"/>
      <c r="V9" s="591"/>
      <c r="W9" s="591"/>
      <c r="X9" s="591"/>
      <c r="Y9" s="592"/>
      <c r="Z9" s="643">
        <v>0</v>
      </c>
      <c r="AA9" s="643"/>
      <c r="AB9" s="643"/>
      <c r="AC9" s="643"/>
      <c r="AD9" s="644">
        <v>1000</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183366</v>
      </c>
      <c r="BH9" s="591"/>
      <c r="BI9" s="591"/>
      <c r="BJ9" s="591"/>
      <c r="BK9" s="591"/>
      <c r="BL9" s="591"/>
      <c r="BM9" s="591"/>
      <c r="BN9" s="592"/>
      <c r="BO9" s="643">
        <v>47.5</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72678</v>
      </c>
      <c r="CS9" s="591"/>
      <c r="CT9" s="591"/>
      <c r="CU9" s="591"/>
      <c r="CV9" s="591"/>
      <c r="CW9" s="591"/>
      <c r="CX9" s="591"/>
      <c r="CY9" s="592"/>
      <c r="CZ9" s="643">
        <v>3.8</v>
      </c>
      <c r="DA9" s="643"/>
      <c r="DB9" s="643"/>
      <c r="DC9" s="643"/>
      <c r="DD9" s="596" t="s">
        <v>113</v>
      </c>
      <c r="DE9" s="591"/>
      <c r="DF9" s="591"/>
      <c r="DG9" s="591"/>
      <c r="DH9" s="591"/>
      <c r="DI9" s="591"/>
      <c r="DJ9" s="591"/>
      <c r="DK9" s="591"/>
      <c r="DL9" s="591"/>
      <c r="DM9" s="591"/>
      <c r="DN9" s="591"/>
      <c r="DO9" s="591"/>
      <c r="DP9" s="592"/>
      <c r="DQ9" s="596">
        <v>68642</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46250</v>
      </c>
      <c r="S10" s="591"/>
      <c r="T10" s="591"/>
      <c r="U10" s="591"/>
      <c r="V10" s="591"/>
      <c r="W10" s="591"/>
      <c r="X10" s="591"/>
      <c r="Y10" s="592"/>
      <c r="Z10" s="643">
        <v>2.2999999999999998</v>
      </c>
      <c r="AA10" s="643"/>
      <c r="AB10" s="643"/>
      <c r="AC10" s="643"/>
      <c r="AD10" s="644">
        <v>46250</v>
      </c>
      <c r="AE10" s="644"/>
      <c r="AF10" s="644"/>
      <c r="AG10" s="644"/>
      <c r="AH10" s="644"/>
      <c r="AI10" s="644"/>
      <c r="AJ10" s="644"/>
      <c r="AK10" s="644"/>
      <c r="AL10" s="613">
        <v>4.3</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4044</v>
      </c>
      <c r="BH10" s="591"/>
      <c r="BI10" s="591"/>
      <c r="BJ10" s="591"/>
      <c r="BK10" s="591"/>
      <c r="BL10" s="591"/>
      <c r="BM10" s="591"/>
      <c r="BN10" s="592"/>
      <c r="BO10" s="643">
        <v>1</v>
      </c>
      <c r="BP10" s="643"/>
      <c r="BQ10" s="643"/>
      <c r="BR10" s="643"/>
      <c r="BS10" s="596">
        <v>674</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113</v>
      </c>
      <c r="CS10" s="591"/>
      <c r="CT10" s="591"/>
      <c r="CU10" s="591"/>
      <c r="CV10" s="591"/>
      <c r="CW10" s="591"/>
      <c r="CX10" s="591"/>
      <c r="CY10" s="592"/>
      <c r="CZ10" s="643" t="s">
        <v>113</v>
      </c>
      <c r="DA10" s="643"/>
      <c r="DB10" s="643"/>
      <c r="DC10" s="643"/>
      <c r="DD10" s="596" t="s">
        <v>113</v>
      </c>
      <c r="DE10" s="591"/>
      <c r="DF10" s="591"/>
      <c r="DG10" s="591"/>
      <c r="DH10" s="591"/>
      <c r="DI10" s="591"/>
      <c r="DJ10" s="591"/>
      <c r="DK10" s="591"/>
      <c r="DL10" s="591"/>
      <c r="DM10" s="591"/>
      <c r="DN10" s="591"/>
      <c r="DO10" s="591"/>
      <c r="DP10" s="592"/>
      <c r="DQ10" s="596" t="s">
        <v>113</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5874</v>
      </c>
      <c r="BH11" s="591"/>
      <c r="BI11" s="591"/>
      <c r="BJ11" s="591"/>
      <c r="BK11" s="591"/>
      <c r="BL11" s="591"/>
      <c r="BM11" s="591"/>
      <c r="BN11" s="592"/>
      <c r="BO11" s="643">
        <v>1.5</v>
      </c>
      <c r="BP11" s="643"/>
      <c r="BQ11" s="643"/>
      <c r="BR11" s="643"/>
      <c r="BS11" s="596">
        <v>1998</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49876</v>
      </c>
      <c r="CS11" s="591"/>
      <c r="CT11" s="591"/>
      <c r="CU11" s="591"/>
      <c r="CV11" s="591"/>
      <c r="CW11" s="591"/>
      <c r="CX11" s="591"/>
      <c r="CY11" s="592"/>
      <c r="CZ11" s="643">
        <v>2.6</v>
      </c>
      <c r="DA11" s="643"/>
      <c r="DB11" s="643"/>
      <c r="DC11" s="643"/>
      <c r="DD11" s="596">
        <v>4414</v>
      </c>
      <c r="DE11" s="591"/>
      <c r="DF11" s="591"/>
      <c r="DG11" s="591"/>
      <c r="DH11" s="591"/>
      <c r="DI11" s="591"/>
      <c r="DJ11" s="591"/>
      <c r="DK11" s="591"/>
      <c r="DL11" s="591"/>
      <c r="DM11" s="591"/>
      <c r="DN11" s="591"/>
      <c r="DO11" s="591"/>
      <c r="DP11" s="592"/>
      <c r="DQ11" s="596">
        <v>31860</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160889</v>
      </c>
      <c r="BH12" s="591"/>
      <c r="BI12" s="591"/>
      <c r="BJ12" s="591"/>
      <c r="BK12" s="591"/>
      <c r="BL12" s="591"/>
      <c r="BM12" s="591"/>
      <c r="BN12" s="592"/>
      <c r="BO12" s="643">
        <v>41.7</v>
      </c>
      <c r="BP12" s="643"/>
      <c r="BQ12" s="643"/>
      <c r="BR12" s="643"/>
      <c r="BS12" s="596">
        <v>10806</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2882</v>
      </c>
      <c r="CS12" s="591"/>
      <c r="CT12" s="591"/>
      <c r="CU12" s="591"/>
      <c r="CV12" s="591"/>
      <c r="CW12" s="591"/>
      <c r="CX12" s="591"/>
      <c r="CY12" s="592"/>
      <c r="CZ12" s="643">
        <v>0.2</v>
      </c>
      <c r="DA12" s="643"/>
      <c r="DB12" s="643"/>
      <c r="DC12" s="643"/>
      <c r="DD12" s="596" t="s">
        <v>113</v>
      </c>
      <c r="DE12" s="591"/>
      <c r="DF12" s="591"/>
      <c r="DG12" s="591"/>
      <c r="DH12" s="591"/>
      <c r="DI12" s="591"/>
      <c r="DJ12" s="591"/>
      <c r="DK12" s="591"/>
      <c r="DL12" s="591"/>
      <c r="DM12" s="591"/>
      <c r="DN12" s="591"/>
      <c r="DO12" s="591"/>
      <c r="DP12" s="592"/>
      <c r="DQ12" s="596">
        <v>2882</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2035</v>
      </c>
      <c r="S13" s="591"/>
      <c r="T13" s="591"/>
      <c r="U13" s="591"/>
      <c r="V13" s="591"/>
      <c r="W13" s="591"/>
      <c r="X13" s="591"/>
      <c r="Y13" s="592"/>
      <c r="Z13" s="643">
        <v>0.1</v>
      </c>
      <c r="AA13" s="643"/>
      <c r="AB13" s="643"/>
      <c r="AC13" s="643"/>
      <c r="AD13" s="644">
        <v>2035</v>
      </c>
      <c r="AE13" s="644"/>
      <c r="AF13" s="644"/>
      <c r="AG13" s="644"/>
      <c r="AH13" s="644"/>
      <c r="AI13" s="644"/>
      <c r="AJ13" s="644"/>
      <c r="AK13" s="644"/>
      <c r="AL13" s="613">
        <v>0.2</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160700</v>
      </c>
      <c r="BH13" s="591"/>
      <c r="BI13" s="591"/>
      <c r="BJ13" s="591"/>
      <c r="BK13" s="591"/>
      <c r="BL13" s="591"/>
      <c r="BM13" s="591"/>
      <c r="BN13" s="592"/>
      <c r="BO13" s="643">
        <v>41.7</v>
      </c>
      <c r="BP13" s="643"/>
      <c r="BQ13" s="643"/>
      <c r="BR13" s="643"/>
      <c r="BS13" s="596">
        <v>10806</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315154</v>
      </c>
      <c r="CS13" s="591"/>
      <c r="CT13" s="591"/>
      <c r="CU13" s="591"/>
      <c r="CV13" s="591"/>
      <c r="CW13" s="591"/>
      <c r="CX13" s="591"/>
      <c r="CY13" s="592"/>
      <c r="CZ13" s="643">
        <v>16.600000000000001</v>
      </c>
      <c r="DA13" s="643"/>
      <c r="DB13" s="643"/>
      <c r="DC13" s="643"/>
      <c r="DD13" s="596">
        <v>193738</v>
      </c>
      <c r="DE13" s="591"/>
      <c r="DF13" s="591"/>
      <c r="DG13" s="591"/>
      <c r="DH13" s="591"/>
      <c r="DI13" s="591"/>
      <c r="DJ13" s="591"/>
      <c r="DK13" s="591"/>
      <c r="DL13" s="591"/>
      <c r="DM13" s="591"/>
      <c r="DN13" s="591"/>
      <c r="DO13" s="591"/>
      <c r="DP13" s="592"/>
      <c r="DQ13" s="596">
        <v>169167</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6795</v>
      </c>
      <c r="BH14" s="591"/>
      <c r="BI14" s="591"/>
      <c r="BJ14" s="591"/>
      <c r="BK14" s="591"/>
      <c r="BL14" s="591"/>
      <c r="BM14" s="591"/>
      <c r="BN14" s="592"/>
      <c r="BO14" s="643">
        <v>1.8</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57457</v>
      </c>
      <c r="CS14" s="591"/>
      <c r="CT14" s="591"/>
      <c r="CU14" s="591"/>
      <c r="CV14" s="591"/>
      <c r="CW14" s="591"/>
      <c r="CX14" s="591"/>
      <c r="CY14" s="592"/>
      <c r="CZ14" s="643">
        <v>3</v>
      </c>
      <c r="DA14" s="643"/>
      <c r="DB14" s="643"/>
      <c r="DC14" s="643"/>
      <c r="DD14" s="596" t="s">
        <v>113</v>
      </c>
      <c r="DE14" s="591"/>
      <c r="DF14" s="591"/>
      <c r="DG14" s="591"/>
      <c r="DH14" s="591"/>
      <c r="DI14" s="591"/>
      <c r="DJ14" s="591"/>
      <c r="DK14" s="591"/>
      <c r="DL14" s="591"/>
      <c r="DM14" s="591"/>
      <c r="DN14" s="591"/>
      <c r="DO14" s="591"/>
      <c r="DP14" s="592"/>
      <c r="DQ14" s="596">
        <v>42757</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2332</v>
      </c>
      <c r="S15" s="591"/>
      <c r="T15" s="591"/>
      <c r="U15" s="591"/>
      <c r="V15" s="591"/>
      <c r="W15" s="591"/>
      <c r="X15" s="591"/>
      <c r="Y15" s="592"/>
      <c r="Z15" s="643">
        <v>0.1</v>
      </c>
      <c r="AA15" s="643"/>
      <c r="AB15" s="643"/>
      <c r="AC15" s="643"/>
      <c r="AD15" s="644">
        <v>2332</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19306</v>
      </c>
      <c r="BH15" s="591"/>
      <c r="BI15" s="591"/>
      <c r="BJ15" s="591"/>
      <c r="BK15" s="591"/>
      <c r="BL15" s="591"/>
      <c r="BM15" s="591"/>
      <c r="BN15" s="592"/>
      <c r="BO15" s="643">
        <v>5</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193547</v>
      </c>
      <c r="CS15" s="591"/>
      <c r="CT15" s="591"/>
      <c r="CU15" s="591"/>
      <c r="CV15" s="591"/>
      <c r="CW15" s="591"/>
      <c r="CX15" s="591"/>
      <c r="CY15" s="592"/>
      <c r="CZ15" s="643">
        <v>10.199999999999999</v>
      </c>
      <c r="DA15" s="643"/>
      <c r="DB15" s="643"/>
      <c r="DC15" s="643"/>
      <c r="DD15" s="596">
        <v>7322</v>
      </c>
      <c r="DE15" s="591"/>
      <c r="DF15" s="591"/>
      <c r="DG15" s="591"/>
      <c r="DH15" s="591"/>
      <c r="DI15" s="591"/>
      <c r="DJ15" s="591"/>
      <c r="DK15" s="591"/>
      <c r="DL15" s="591"/>
      <c r="DM15" s="591"/>
      <c r="DN15" s="591"/>
      <c r="DO15" s="591"/>
      <c r="DP15" s="592"/>
      <c r="DQ15" s="596">
        <v>183333</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665103</v>
      </c>
      <c r="S16" s="591"/>
      <c r="T16" s="591"/>
      <c r="U16" s="591"/>
      <c r="V16" s="591"/>
      <c r="W16" s="591"/>
      <c r="X16" s="591"/>
      <c r="Y16" s="592"/>
      <c r="Z16" s="643">
        <v>33</v>
      </c>
      <c r="AA16" s="643"/>
      <c r="AB16" s="643"/>
      <c r="AC16" s="643"/>
      <c r="AD16" s="644">
        <v>608222</v>
      </c>
      <c r="AE16" s="644"/>
      <c r="AF16" s="644"/>
      <c r="AG16" s="644"/>
      <c r="AH16" s="644"/>
      <c r="AI16" s="644"/>
      <c r="AJ16" s="644"/>
      <c r="AK16" s="644"/>
      <c r="AL16" s="613">
        <v>57.1</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608222</v>
      </c>
      <c r="S17" s="591"/>
      <c r="T17" s="591"/>
      <c r="U17" s="591"/>
      <c r="V17" s="591"/>
      <c r="W17" s="591"/>
      <c r="X17" s="591"/>
      <c r="Y17" s="592"/>
      <c r="Z17" s="643">
        <v>30.1</v>
      </c>
      <c r="AA17" s="643"/>
      <c r="AB17" s="643"/>
      <c r="AC17" s="643"/>
      <c r="AD17" s="644">
        <v>608222</v>
      </c>
      <c r="AE17" s="644"/>
      <c r="AF17" s="644"/>
      <c r="AG17" s="644"/>
      <c r="AH17" s="644"/>
      <c r="AI17" s="644"/>
      <c r="AJ17" s="644"/>
      <c r="AK17" s="644"/>
      <c r="AL17" s="613">
        <v>57.1</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137833</v>
      </c>
      <c r="CS17" s="591"/>
      <c r="CT17" s="591"/>
      <c r="CU17" s="591"/>
      <c r="CV17" s="591"/>
      <c r="CW17" s="591"/>
      <c r="CX17" s="591"/>
      <c r="CY17" s="592"/>
      <c r="CZ17" s="643">
        <v>7.2</v>
      </c>
      <c r="DA17" s="643"/>
      <c r="DB17" s="643"/>
      <c r="DC17" s="643"/>
      <c r="DD17" s="596" t="s">
        <v>113</v>
      </c>
      <c r="DE17" s="591"/>
      <c r="DF17" s="591"/>
      <c r="DG17" s="591"/>
      <c r="DH17" s="591"/>
      <c r="DI17" s="591"/>
      <c r="DJ17" s="591"/>
      <c r="DK17" s="591"/>
      <c r="DL17" s="591"/>
      <c r="DM17" s="591"/>
      <c r="DN17" s="591"/>
      <c r="DO17" s="591"/>
      <c r="DP17" s="592"/>
      <c r="DQ17" s="596">
        <v>137833</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56881</v>
      </c>
      <c r="S18" s="591"/>
      <c r="T18" s="591"/>
      <c r="U18" s="591"/>
      <c r="V18" s="591"/>
      <c r="W18" s="591"/>
      <c r="X18" s="591"/>
      <c r="Y18" s="592"/>
      <c r="Z18" s="643">
        <v>2.8</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113</v>
      </c>
      <c r="BH19" s="591"/>
      <c r="BI19" s="591"/>
      <c r="BJ19" s="591"/>
      <c r="BK19" s="591"/>
      <c r="BL19" s="591"/>
      <c r="BM19" s="591"/>
      <c r="BN19" s="592"/>
      <c r="BO19" s="643" t="s">
        <v>113</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1114499</v>
      </c>
      <c r="S20" s="591"/>
      <c r="T20" s="591"/>
      <c r="U20" s="591"/>
      <c r="V20" s="591"/>
      <c r="W20" s="591"/>
      <c r="X20" s="591"/>
      <c r="Y20" s="592"/>
      <c r="Z20" s="643">
        <v>55.2</v>
      </c>
      <c r="AA20" s="643"/>
      <c r="AB20" s="643"/>
      <c r="AC20" s="643"/>
      <c r="AD20" s="644">
        <v>1057618</v>
      </c>
      <c r="AE20" s="644"/>
      <c r="AF20" s="644"/>
      <c r="AG20" s="644"/>
      <c r="AH20" s="644"/>
      <c r="AI20" s="644"/>
      <c r="AJ20" s="644"/>
      <c r="AK20" s="644"/>
      <c r="AL20" s="613">
        <v>99.3</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113</v>
      </c>
      <c r="BH20" s="591"/>
      <c r="BI20" s="591"/>
      <c r="BJ20" s="591"/>
      <c r="BK20" s="591"/>
      <c r="BL20" s="591"/>
      <c r="BM20" s="591"/>
      <c r="BN20" s="592"/>
      <c r="BO20" s="643" t="s">
        <v>113</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1903692</v>
      </c>
      <c r="CS20" s="591"/>
      <c r="CT20" s="591"/>
      <c r="CU20" s="591"/>
      <c r="CV20" s="591"/>
      <c r="CW20" s="591"/>
      <c r="CX20" s="591"/>
      <c r="CY20" s="592"/>
      <c r="CZ20" s="643">
        <v>100</v>
      </c>
      <c r="DA20" s="643"/>
      <c r="DB20" s="643"/>
      <c r="DC20" s="643"/>
      <c r="DD20" s="596">
        <v>414141</v>
      </c>
      <c r="DE20" s="591"/>
      <c r="DF20" s="591"/>
      <c r="DG20" s="591"/>
      <c r="DH20" s="591"/>
      <c r="DI20" s="591"/>
      <c r="DJ20" s="591"/>
      <c r="DK20" s="591"/>
      <c r="DL20" s="591"/>
      <c r="DM20" s="591"/>
      <c r="DN20" s="591"/>
      <c r="DO20" s="591"/>
      <c r="DP20" s="592"/>
      <c r="DQ20" s="596">
        <v>1365090</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t="s">
        <v>113</v>
      </c>
      <c r="S21" s="591"/>
      <c r="T21" s="591"/>
      <c r="U21" s="591"/>
      <c r="V21" s="591"/>
      <c r="W21" s="591"/>
      <c r="X21" s="591"/>
      <c r="Y21" s="592"/>
      <c r="Z21" s="643" t="s">
        <v>113</v>
      </c>
      <c r="AA21" s="643"/>
      <c r="AB21" s="643"/>
      <c r="AC21" s="643"/>
      <c r="AD21" s="644" t="s">
        <v>113</v>
      </c>
      <c r="AE21" s="644"/>
      <c r="AF21" s="644"/>
      <c r="AG21" s="644"/>
      <c r="AH21" s="644"/>
      <c r="AI21" s="644"/>
      <c r="AJ21" s="644"/>
      <c r="AK21" s="644"/>
      <c r="AL21" s="613" t="s">
        <v>113</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220</v>
      </c>
      <c r="S22" s="591"/>
      <c r="T22" s="591"/>
      <c r="U22" s="591"/>
      <c r="V22" s="591"/>
      <c r="W22" s="591"/>
      <c r="X22" s="591"/>
      <c r="Y22" s="592"/>
      <c r="Z22" s="643">
        <v>0</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47670</v>
      </c>
      <c r="S23" s="591"/>
      <c r="T23" s="591"/>
      <c r="U23" s="591"/>
      <c r="V23" s="591"/>
      <c r="W23" s="591"/>
      <c r="X23" s="591"/>
      <c r="Y23" s="592"/>
      <c r="Z23" s="643">
        <v>2.4</v>
      </c>
      <c r="AA23" s="643"/>
      <c r="AB23" s="643"/>
      <c r="AC23" s="643"/>
      <c r="AD23" s="644">
        <v>289</v>
      </c>
      <c r="AE23" s="644"/>
      <c r="AF23" s="644"/>
      <c r="AG23" s="644"/>
      <c r="AH23" s="644"/>
      <c r="AI23" s="644"/>
      <c r="AJ23" s="644"/>
      <c r="AK23" s="644"/>
      <c r="AL23" s="613">
        <v>0</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1206</v>
      </c>
      <c r="S24" s="591"/>
      <c r="T24" s="591"/>
      <c r="U24" s="591"/>
      <c r="V24" s="591"/>
      <c r="W24" s="591"/>
      <c r="X24" s="591"/>
      <c r="Y24" s="592"/>
      <c r="Z24" s="643">
        <v>0.1</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619595</v>
      </c>
      <c r="CS24" s="641"/>
      <c r="CT24" s="641"/>
      <c r="CU24" s="641"/>
      <c r="CV24" s="641"/>
      <c r="CW24" s="641"/>
      <c r="CX24" s="641"/>
      <c r="CY24" s="688"/>
      <c r="CZ24" s="692">
        <v>32.5</v>
      </c>
      <c r="DA24" s="693"/>
      <c r="DB24" s="693"/>
      <c r="DC24" s="694"/>
      <c r="DD24" s="687">
        <v>435220</v>
      </c>
      <c r="DE24" s="641"/>
      <c r="DF24" s="641"/>
      <c r="DG24" s="641"/>
      <c r="DH24" s="641"/>
      <c r="DI24" s="641"/>
      <c r="DJ24" s="641"/>
      <c r="DK24" s="688"/>
      <c r="DL24" s="687">
        <v>430744</v>
      </c>
      <c r="DM24" s="641"/>
      <c r="DN24" s="641"/>
      <c r="DO24" s="641"/>
      <c r="DP24" s="641"/>
      <c r="DQ24" s="641"/>
      <c r="DR24" s="641"/>
      <c r="DS24" s="641"/>
      <c r="DT24" s="641"/>
      <c r="DU24" s="641"/>
      <c r="DV24" s="688"/>
      <c r="DW24" s="689">
        <v>38.6</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246499</v>
      </c>
      <c r="S25" s="591"/>
      <c r="T25" s="591"/>
      <c r="U25" s="591"/>
      <c r="V25" s="591"/>
      <c r="W25" s="591"/>
      <c r="X25" s="591"/>
      <c r="Y25" s="592"/>
      <c r="Z25" s="643">
        <v>12.2</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233782</v>
      </c>
      <c r="CS25" s="609"/>
      <c r="CT25" s="609"/>
      <c r="CU25" s="609"/>
      <c r="CV25" s="609"/>
      <c r="CW25" s="609"/>
      <c r="CX25" s="609"/>
      <c r="CY25" s="610"/>
      <c r="CZ25" s="593">
        <v>12.3</v>
      </c>
      <c r="DA25" s="611"/>
      <c r="DB25" s="611"/>
      <c r="DC25" s="612"/>
      <c r="DD25" s="596">
        <v>223720</v>
      </c>
      <c r="DE25" s="609"/>
      <c r="DF25" s="609"/>
      <c r="DG25" s="609"/>
      <c r="DH25" s="609"/>
      <c r="DI25" s="609"/>
      <c r="DJ25" s="609"/>
      <c r="DK25" s="610"/>
      <c r="DL25" s="596">
        <v>223444</v>
      </c>
      <c r="DM25" s="609"/>
      <c r="DN25" s="609"/>
      <c r="DO25" s="609"/>
      <c r="DP25" s="609"/>
      <c r="DQ25" s="609"/>
      <c r="DR25" s="609"/>
      <c r="DS25" s="609"/>
      <c r="DT25" s="609"/>
      <c r="DU25" s="609"/>
      <c r="DV25" s="610"/>
      <c r="DW25" s="613">
        <v>20</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120478</v>
      </c>
      <c r="CS26" s="591"/>
      <c r="CT26" s="591"/>
      <c r="CU26" s="591"/>
      <c r="CV26" s="591"/>
      <c r="CW26" s="591"/>
      <c r="CX26" s="591"/>
      <c r="CY26" s="592"/>
      <c r="CZ26" s="593">
        <v>6.3</v>
      </c>
      <c r="DA26" s="611"/>
      <c r="DB26" s="611"/>
      <c r="DC26" s="612"/>
      <c r="DD26" s="596">
        <v>111433</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89379</v>
      </c>
      <c r="S27" s="591"/>
      <c r="T27" s="591"/>
      <c r="U27" s="591"/>
      <c r="V27" s="591"/>
      <c r="W27" s="591"/>
      <c r="X27" s="591"/>
      <c r="Y27" s="592"/>
      <c r="Z27" s="643">
        <v>4.4000000000000004</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385706</v>
      </c>
      <c r="BH27" s="591"/>
      <c r="BI27" s="591"/>
      <c r="BJ27" s="591"/>
      <c r="BK27" s="591"/>
      <c r="BL27" s="591"/>
      <c r="BM27" s="591"/>
      <c r="BN27" s="592"/>
      <c r="BO27" s="643">
        <v>100</v>
      </c>
      <c r="BP27" s="643"/>
      <c r="BQ27" s="643"/>
      <c r="BR27" s="643"/>
      <c r="BS27" s="596">
        <v>13478</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247980</v>
      </c>
      <c r="CS27" s="609"/>
      <c r="CT27" s="609"/>
      <c r="CU27" s="609"/>
      <c r="CV27" s="609"/>
      <c r="CW27" s="609"/>
      <c r="CX27" s="609"/>
      <c r="CY27" s="610"/>
      <c r="CZ27" s="593">
        <v>13</v>
      </c>
      <c r="DA27" s="611"/>
      <c r="DB27" s="611"/>
      <c r="DC27" s="612"/>
      <c r="DD27" s="596">
        <v>73667</v>
      </c>
      <c r="DE27" s="609"/>
      <c r="DF27" s="609"/>
      <c r="DG27" s="609"/>
      <c r="DH27" s="609"/>
      <c r="DI27" s="609"/>
      <c r="DJ27" s="609"/>
      <c r="DK27" s="610"/>
      <c r="DL27" s="596">
        <v>69467</v>
      </c>
      <c r="DM27" s="609"/>
      <c r="DN27" s="609"/>
      <c r="DO27" s="609"/>
      <c r="DP27" s="609"/>
      <c r="DQ27" s="609"/>
      <c r="DR27" s="609"/>
      <c r="DS27" s="609"/>
      <c r="DT27" s="609"/>
      <c r="DU27" s="609"/>
      <c r="DV27" s="610"/>
      <c r="DW27" s="613">
        <v>6.2</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6420</v>
      </c>
      <c r="S28" s="591"/>
      <c r="T28" s="591"/>
      <c r="U28" s="591"/>
      <c r="V28" s="591"/>
      <c r="W28" s="591"/>
      <c r="X28" s="591"/>
      <c r="Y28" s="592"/>
      <c r="Z28" s="643">
        <v>0.3</v>
      </c>
      <c r="AA28" s="643"/>
      <c r="AB28" s="643"/>
      <c r="AC28" s="643"/>
      <c r="AD28" s="644">
        <v>4363</v>
      </c>
      <c r="AE28" s="644"/>
      <c r="AF28" s="644"/>
      <c r="AG28" s="644"/>
      <c r="AH28" s="644"/>
      <c r="AI28" s="644"/>
      <c r="AJ28" s="644"/>
      <c r="AK28" s="644"/>
      <c r="AL28" s="613">
        <v>0.4</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137833</v>
      </c>
      <c r="CS28" s="591"/>
      <c r="CT28" s="591"/>
      <c r="CU28" s="591"/>
      <c r="CV28" s="591"/>
      <c r="CW28" s="591"/>
      <c r="CX28" s="591"/>
      <c r="CY28" s="592"/>
      <c r="CZ28" s="593">
        <v>7.2</v>
      </c>
      <c r="DA28" s="611"/>
      <c r="DB28" s="611"/>
      <c r="DC28" s="612"/>
      <c r="DD28" s="596">
        <v>137833</v>
      </c>
      <c r="DE28" s="591"/>
      <c r="DF28" s="591"/>
      <c r="DG28" s="591"/>
      <c r="DH28" s="591"/>
      <c r="DI28" s="591"/>
      <c r="DJ28" s="591"/>
      <c r="DK28" s="592"/>
      <c r="DL28" s="596">
        <v>137833</v>
      </c>
      <c r="DM28" s="591"/>
      <c r="DN28" s="591"/>
      <c r="DO28" s="591"/>
      <c r="DP28" s="591"/>
      <c r="DQ28" s="591"/>
      <c r="DR28" s="591"/>
      <c r="DS28" s="591"/>
      <c r="DT28" s="591"/>
      <c r="DU28" s="591"/>
      <c r="DV28" s="592"/>
      <c r="DW28" s="613">
        <v>12.4</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7200</v>
      </c>
      <c r="S29" s="591"/>
      <c r="T29" s="591"/>
      <c r="U29" s="591"/>
      <c r="V29" s="591"/>
      <c r="W29" s="591"/>
      <c r="X29" s="591"/>
      <c r="Y29" s="592"/>
      <c r="Z29" s="643">
        <v>0.4</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137833</v>
      </c>
      <c r="CS29" s="609"/>
      <c r="CT29" s="609"/>
      <c r="CU29" s="609"/>
      <c r="CV29" s="609"/>
      <c r="CW29" s="609"/>
      <c r="CX29" s="609"/>
      <c r="CY29" s="610"/>
      <c r="CZ29" s="593">
        <v>7.2</v>
      </c>
      <c r="DA29" s="611"/>
      <c r="DB29" s="611"/>
      <c r="DC29" s="612"/>
      <c r="DD29" s="596">
        <v>137833</v>
      </c>
      <c r="DE29" s="609"/>
      <c r="DF29" s="609"/>
      <c r="DG29" s="609"/>
      <c r="DH29" s="609"/>
      <c r="DI29" s="609"/>
      <c r="DJ29" s="609"/>
      <c r="DK29" s="610"/>
      <c r="DL29" s="596">
        <v>137833</v>
      </c>
      <c r="DM29" s="609"/>
      <c r="DN29" s="609"/>
      <c r="DO29" s="609"/>
      <c r="DP29" s="609"/>
      <c r="DQ29" s="609"/>
      <c r="DR29" s="609"/>
      <c r="DS29" s="609"/>
      <c r="DT29" s="609"/>
      <c r="DU29" s="609"/>
      <c r="DV29" s="610"/>
      <c r="DW29" s="613">
        <v>12.4</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211230</v>
      </c>
      <c r="S30" s="591"/>
      <c r="T30" s="591"/>
      <c r="U30" s="591"/>
      <c r="V30" s="591"/>
      <c r="W30" s="591"/>
      <c r="X30" s="591"/>
      <c r="Y30" s="592"/>
      <c r="Z30" s="643">
        <v>10.5</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99.9</v>
      </c>
      <c r="BH30" s="657"/>
      <c r="BI30" s="657"/>
      <c r="BJ30" s="657"/>
      <c r="BK30" s="657"/>
      <c r="BL30" s="657"/>
      <c r="BM30" s="658">
        <v>99.4</v>
      </c>
      <c r="BN30" s="657"/>
      <c r="BO30" s="657"/>
      <c r="BP30" s="657"/>
      <c r="BQ30" s="659"/>
      <c r="BR30" s="656">
        <v>99.8</v>
      </c>
      <c r="BS30" s="657"/>
      <c r="BT30" s="657"/>
      <c r="BU30" s="657"/>
      <c r="BV30" s="657"/>
      <c r="BW30" s="657"/>
      <c r="BX30" s="658">
        <v>99.2</v>
      </c>
      <c r="BY30" s="657"/>
      <c r="BZ30" s="657"/>
      <c r="CA30" s="657"/>
      <c r="CB30" s="659"/>
      <c r="CD30" s="662"/>
      <c r="CE30" s="663"/>
      <c r="CF30" s="627" t="s">
        <v>293</v>
      </c>
      <c r="CG30" s="624"/>
      <c r="CH30" s="624"/>
      <c r="CI30" s="624"/>
      <c r="CJ30" s="624"/>
      <c r="CK30" s="624"/>
      <c r="CL30" s="624"/>
      <c r="CM30" s="624"/>
      <c r="CN30" s="624"/>
      <c r="CO30" s="624"/>
      <c r="CP30" s="624"/>
      <c r="CQ30" s="625"/>
      <c r="CR30" s="590">
        <v>119463</v>
      </c>
      <c r="CS30" s="591"/>
      <c r="CT30" s="591"/>
      <c r="CU30" s="591"/>
      <c r="CV30" s="591"/>
      <c r="CW30" s="591"/>
      <c r="CX30" s="591"/>
      <c r="CY30" s="592"/>
      <c r="CZ30" s="593">
        <v>6.3</v>
      </c>
      <c r="DA30" s="611"/>
      <c r="DB30" s="611"/>
      <c r="DC30" s="612"/>
      <c r="DD30" s="596">
        <v>119463</v>
      </c>
      <c r="DE30" s="591"/>
      <c r="DF30" s="591"/>
      <c r="DG30" s="591"/>
      <c r="DH30" s="591"/>
      <c r="DI30" s="591"/>
      <c r="DJ30" s="591"/>
      <c r="DK30" s="592"/>
      <c r="DL30" s="596">
        <v>119463</v>
      </c>
      <c r="DM30" s="591"/>
      <c r="DN30" s="591"/>
      <c r="DO30" s="591"/>
      <c r="DP30" s="591"/>
      <c r="DQ30" s="591"/>
      <c r="DR30" s="591"/>
      <c r="DS30" s="591"/>
      <c r="DT30" s="591"/>
      <c r="DU30" s="591"/>
      <c r="DV30" s="592"/>
      <c r="DW30" s="613">
        <v>10.7</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91507</v>
      </c>
      <c r="S31" s="591"/>
      <c r="T31" s="591"/>
      <c r="U31" s="591"/>
      <c r="V31" s="591"/>
      <c r="W31" s="591"/>
      <c r="X31" s="591"/>
      <c r="Y31" s="592"/>
      <c r="Z31" s="643">
        <v>4.5</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100</v>
      </c>
      <c r="BH31" s="609"/>
      <c r="BI31" s="609"/>
      <c r="BJ31" s="609"/>
      <c r="BK31" s="609"/>
      <c r="BL31" s="609"/>
      <c r="BM31" s="645">
        <v>99.7</v>
      </c>
      <c r="BN31" s="655"/>
      <c r="BO31" s="655"/>
      <c r="BP31" s="655"/>
      <c r="BQ31" s="619"/>
      <c r="BR31" s="654">
        <v>99.9</v>
      </c>
      <c r="BS31" s="609"/>
      <c r="BT31" s="609"/>
      <c r="BU31" s="609"/>
      <c r="BV31" s="609"/>
      <c r="BW31" s="609"/>
      <c r="BX31" s="645">
        <v>99.5</v>
      </c>
      <c r="BY31" s="655"/>
      <c r="BZ31" s="655"/>
      <c r="CA31" s="655"/>
      <c r="CB31" s="619"/>
      <c r="CD31" s="662"/>
      <c r="CE31" s="663"/>
      <c r="CF31" s="627" t="s">
        <v>297</v>
      </c>
      <c r="CG31" s="624"/>
      <c r="CH31" s="624"/>
      <c r="CI31" s="624"/>
      <c r="CJ31" s="624"/>
      <c r="CK31" s="624"/>
      <c r="CL31" s="624"/>
      <c r="CM31" s="624"/>
      <c r="CN31" s="624"/>
      <c r="CO31" s="624"/>
      <c r="CP31" s="624"/>
      <c r="CQ31" s="625"/>
      <c r="CR31" s="590">
        <v>18370</v>
      </c>
      <c r="CS31" s="609"/>
      <c r="CT31" s="609"/>
      <c r="CU31" s="609"/>
      <c r="CV31" s="609"/>
      <c r="CW31" s="609"/>
      <c r="CX31" s="609"/>
      <c r="CY31" s="610"/>
      <c r="CZ31" s="593">
        <v>1</v>
      </c>
      <c r="DA31" s="611"/>
      <c r="DB31" s="611"/>
      <c r="DC31" s="612"/>
      <c r="DD31" s="596">
        <v>18370</v>
      </c>
      <c r="DE31" s="609"/>
      <c r="DF31" s="609"/>
      <c r="DG31" s="609"/>
      <c r="DH31" s="609"/>
      <c r="DI31" s="609"/>
      <c r="DJ31" s="609"/>
      <c r="DK31" s="610"/>
      <c r="DL31" s="596">
        <v>18370</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16277</v>
      </c>
      <c r="S32" s="591"/>
      <c r="T32" s="591"/>
      <c r="U32" s="591"/>
      <c r="V32" s="591"/>
      <c r="W32" s="591"/>
      <c r="X32" s="591"/>
      <c r="Y32" s="592"/>
      <c r="Z32" s="643">
        <v>0.8</v>
      </c>
      <c r="AA32" s="643"/>
      <c r="AB32" s="643"/>
      <c r="AC32" s="643"/>
      <c r="AD32" s="644">
        <v>2635</v>
      </c>
      <c r="AE32" s="644"/>
      <c r="AF32" s="644"/>
      <c r="AG32" s="644"/>
      <c r="AH32" s="644"/>
      <c r="AI32" s="644"/>
      <c r="AJ32" s="644"/>
      <c r="AK32" s="644"/>
      <c r="AL32" s="613">
        <v>0.2</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99.8</v>
      </c>
      <c r="BH32" s="575"/>
      <c r="BI32" s="575"/>
      <c r="BJ32" s="575"/>
      <c r="BK32" s="575"/>
      <c r="BL32" s="575"/>
      <c r="BM32" s="638">
        <v>98.9</v>
      </c>
      <c r="BN32" s="575"/>
      <c r="BO32" s="575"/>
      <c r="BP32" s="575"/>
      <c r="BQ32" s="632"/>
      <c r="BR32" s="653">
        <v>99.8</v>
      </c>
      <c r="BS32" s="575"/>
      <c r="BT32" s="575"/>
      <c r="BU32" s="575"/>
      <c r="BV32" s="575"/>
      <c r="BW32" s="575"/>
      <c r="BX32" s="638">
        <v>98.7</v>
      </c>
      <c r="BY32" s="575"/>
      <c r="BZ32" s="575"/>
      <c r="CA32" s="575"/>
      <c r="CB32" s="632"/>
      <c r="CD32" s="664"/>
      <c r="CE32" s="665"/>
      <c r="CF32" s="627" t="s">
        <v>300</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186176</v>
      </c>
      <c r="S33" s="591"/>
      <c r="T33" s="591"/>
      <c r="U33" s="591"/>
      <c r="V33" s="591"/>
      <c r="W33" s="591"/>
      <c r="X33" s="591"/>
      <c r="Y33" s="592"/>
      <c r="Z33" s="643">
        <v>9.1999999999999993</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869956</v>
      </c>
      <c r="CS33" s="609"/>
      <c r="CT33" s="609"/>
      <c r="CU33" s="609"/>
      <c r="CV33" s="609"/>
      <c r="CW33" s="609"/>
      <c r="CX33" s="609"/>
      <c r="CY33" s="610"/>
      <c r="CZ33" s="593">
        <v>45.7</v>
      </c>
      <c r="DA33" s="611"/>
      <c r="DB33" s="611"/>
      <c r="DC33" s="612"/>
      <c r="DD33" s="596">
        <v>693635</v>
      </c>
      <c r="DE33" s="609"/>
      <c r="DF33" s="609"/>
      <c r="DG33" s="609"/>
      <c r="DH33" s="609"/>
      <c r="DI33" s="609"/>
      <c r="DJ33" s="609"/>
      <c r="DK33" s="610"/>
      <c r="DL33" s="596">
        <v>544801</v>
      </c>
      <c r="DM33" s="609"/>
      <c r="DN33" s="609"/>
      <c r="DO33" s="609"/>
      <c r="DP33" s="609"/>
      <c r="DQ33" s="609"/>
      <c r="DR33" s="609"/>
      <c r="DS33" s="609"/>
      <c r="DT33" s="609"/>
      <c r="DU33" s="609"/>
      <c r="DV33" s="610"/>
      <c r="DW33" s="613">
        <v>48.8</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476896</v>
      </c>
      <c r="CS34" s="591"/>
      <c r="CT34" s="591"/>
      <c r="CU34" s="591"/>
      <c r="CV34" s="591"/>
      <c r="CW34" s="591"/>
      <c r="CX34" s="591"/>
      <c r="CY34" s="592"/>
      <c r="CZ34" s="593">
        <v>25.1</v>
      </c>
      <c r="DA34" s="611"/>
      <c r="DB34" s="611"/>
      <c r="DC34" s="612"/>
      <c r="DD34" s="596">
        <v>329116</v>
      </c>
      <c r="DE34" s="591"/>
      <c r="DF34" s="591"/>
      <c r="DG34" s="591"/>
      <c r="DH34" s="591"/>
      <c r="DI34" s="591"/>
      <c r="DJ34" s="591"/>
      <c r="DK34" s="592"/>
      <c r="DL34" s="596">
        <v>244511</v>
      </c>
      <c r="DM34" s="591"/>
      <c r="DN34" s="591"/>
      <c r="DO34" s="591"/>
      <c r="DP34" s="591"/>
      <c r="DQ34" s="591"/>
      <c r="DR34" s="591"/>
      <c r="DS34" s="591"/>
      <c r="DT34" s="591"/>
      <c r="DU34" s="591"/>
      <c r="DV34" s="592"/>
      <c r="DW34" s="613">
        <v>21.9</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50676</v>
      </c>
      <c r="S35" s="591"/>
      <c r="T35" s="591"/>
      <c r="U35" s="591"/>
      <c r="V35" s="591"/>
      <c r="W35" s="591"/>
      <c r="X35" s="591"/>
      <c r="Y35" s="592"/>
      <c r="Z35" s="643">
        <v>2.5</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203189</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11368</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15876</v>
      </c>
      <c r="CS35" s="609"/>
      <c r="CT35" s="609"/>
      <c r="CU35" s="609"/>
      <c r="CV35" s="609"/>
      <c r="CW35" s="609"/>
      <c r="CX35" s="609"/>
      <c r="CY35" s="610"/>
      <c r="CZ35" s="593">
        <v>0.8</v>
      </c>
      <c r="DA35" s="611"/>
      <c r="DB35" s="611"/>
      <c r="DC35" s="612"/>
      <c r="DD35" s="596">
        <v>15876</v>
      </c>
      <c r="DE35" s="609"/>
      <c r="DF35" s="609"/>
      <c r="DG35" s="609"/>
      <c r="DH35" s="609"/>
      <c r="DI35" s="609"/>
      <c r="DJ35" s="609"/>
      <c r="DK35" s="610"/>
      <c r="DL35" s="596">
        <v>9762</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2018283</v>
      </c>
      <c r="S36" s="631"/>
      <c r="T36" s="631"/>
      <c r="U36" s="631"/>
      <c r="V36" s="631"/>
      <c r="W36" s="631"/>
      <c r="X36" s="631"/>
      <c r="Y36" s="634"/>
      <c r="Z36" s="635">
        <v>100</v>
      </c>
      <c r="AA36" s="635"/>
      <c r="AB36" s="635"/>
      <c r="AC36" s="635"/>
      <c r="AD36" s="636">
        <v>1064905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85002</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-2140</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173841</v>
      </c>
      <c r="CS36" s="591"/>
      <c r="CT36" s="591"/>
      <c r="CU36" s="591"/>
      <c r="CV36" s="591"/>
      <c r="CW36" s="591"/>
      <c r="CX36" s="591"/>
      <c r="CY36" s="592"/>
      <c r="CZ36" s="593">
        <v>9.1</v>
      </c>
      <c r="DA36" s="611"/>
      <c r="DB36" s="611"/>
      <c r="DC36" s="612"/>
      <c r="DD36" s="596">
        <v>155200</v>
      </c>
      <c r="DE36" s="591"/>
      <c r="DF36" s="591"/>
      <c r="DG36" s="591"/>
      <c r="DH36" s="591"/>
      <c r="DI36" s="591"/>
      <c r="DJ36" s="591"/>
      <c r="DK36" s="592"/>
      <c r="DL36" s="596">
        <v>149841</v>
      </c>
      <c r="DM36" s="591"/>
      <c r="DN36" s="591"/>
      <c r="DO36" s="591"/>
      <c r="DP36" s="591"/>
      <c r="DQ36" s="591"/>
      <c r="DR36" s="591"/>
      <c r="DS36" s="591"/>
      <c r="DT36" s="591"/>
      <c r="DU36" s="591"/>
      <c r="DV36" s="592"/>
      <c r="DW36" s="613">
        <v>13.4</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28071</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227</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56460</v>
      </c>
      <c r="CS37" s="609"/>
      <c r="CT37" s="609"/>
      <c r="CU37" s="609"/>
      <c r="CV37" s="609"/>
      <c r="CW37" s="609"/>
      <c r="CX37" s="609"/>
      <c r="CY37" s="610"/>
      <c r="CZ37" s="593">
        <v>3</v>
      </c>
      <c r="DA37" s="611"/>
      <c r="DB37" s="611"/>
      <c r="DC37" s="612"/>
      <c r="DD37" s="596">
        <v>56454</v>
      </c>
      <c r="DE37" s="609"/>
      <c r="DF37" s="609"/>
      <c r="DG37" s="609"/>
      <c r="DH37" s="609"/>
      <c r="DI37" s="609"/>
      <c r="DJ37" s="609"/>
      <c r="DK37" s="610"/>
      <c r="DL37" s="596">
        <v>56454</v>
      </c>
      <c r="DM37" s="609"/>
      <c r="DN37" s="609"/>
      <c r="DO37" s="609"/>
      <c r="DP37" s="609"/>
      <c r="DQ37" s="609"/>
      <c r="DR37" s="609"/>
      <c r="DS37" s="609"/>
      <c r="DT37" s="609"/>
      <c r="DU37" s="609"/>
      <c r="DV37" s="610"/>
      <c r="DW37" s="613">
        <v>5.0999999999999996</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9000</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374</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203189</v>
      </c>
      <c r="CS38" s="591"/>
      <c r="CT38" s="591"/>
      <c r="CU38" s="591"/>
      <c r="CV38" s="591"/>
      <c r="CW38" s="591"/>
      <c r="CX38" s="591"/>
      <c r="CY38" s="592"/>
      <c r="CZ38" s="593">
        <v>10.7</v>
      </c>
      <c r="DA38" s="611"/>
      <c r="DB38" s="611"/>
      <c r="DC38" s="612"/>
      <c r="DD38" s="596">
        <v>193443</v>
      </c>
      <c r="DE38" s="591"/>
      <c r="DF38" s="591"/>
      <c r="DG38" s="591"/>
      <c r="DH38" s="591"/>
      <c r="DI38" s="591"/>
      <c r="DJ38" s="591"/>
      <c r="DK38" s="592"/>
      <c r="DL38" s="596">
        <v>140687</v>
      </c>
      <c r="DM38" s="591"/>
      <c r="DN38" s="591"/>
      <c r="DO38" s="591"/>
      <c r="DP38" s="591"/>
      <c r="DQ38" s="591"/>
      <c r="DR38" s="591"/>
      <c r="DS38" s="591"/>
      <c r="DT38" s="591"/>
      <c r="DU38" s="591"/>
      <c r="DV38" s="592"/>
      <c r="DW38" s="613">
        <v>12.6</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4</v>
      </c>
      <c r="CS39" s="609"/>
      <c r="CT39" s="609"/>
      <c r="CU39" s="609"/>
      <c r="CV39" s="609"/>
      <c r="CW39" s="609"/>
      <c r="CX39" s="609"/>
      <c r="CY39" s="610"/>
      <c r="CZ39" s="593">
        <v>0</v>
      </c>
      <c r="DA39" s="611"/>
      <c r="DB39" s="611"/>
      <c r="DC39" s="612"/>
      <c r="DD39" s="596" t="s">
        <v>322</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18172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119</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150</v>
      </c>
      <c r="CS40" s="591"/>
      <c r="CT40" s="591"/>
      <c r="CU40" s="591"/>
      <c r="CV40" s="591"/>
      <c r="CW40" s="591"/>
      <c r="CX40" s="591"/>
      <c r="CY40" s="592"/>
      <c r="CZ40" s="593">
        <v>0</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62944</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284</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414141</v>
      </c>
      <c r="CS42" s="591"/>
      <c r="CT42" s="591"/>
      <c r="CU42" s="591"/>
      <c r="CV42" s="591"/>
      <c r="CW42" s="591"/>
      <c r="CX42" s="591"/>
      <c r="CY42" s="592"/>
      <c r="CZ42" s="593">
        <v>21.8</v>
      </c>
      <c r="DA42" s="594"/>
      <c r="DB42" s="594"/>
      <c r="DC42" s="595"/>
      <c r="DD42" s="596">
        <v>236235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6576</v>
      </c>
      <c r="CS43" s="609"/>
      <c r="CT43" s="609"/>
      <c r="CU43" s="609"/>
      <c r="CV43" s="609"/>
      <c r="CW43" s="609"/>
      <c r="CX43" s="609"/>
      <c r="CY43" s="610"/>
      <c r="CZ43" s="593">
        <v>0.3</v>
      </c>
      <c r="DA43" s="611"/>
      <c r="DB43" s="611"/>
      <c r="DC43" s="612"/>
      <c r="DD43" s="596">
        <v>2818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414141</v>
      </c>
      <c r="CS44" s="591"/>
      <c r="CT44" s="591"/>
      <c r="CU44" s="591"/>
      <c r="CV44" s="591"/>
      <c r="CW44" s="591"/>
      <c r="CX44" s="591"/>
      <c r="CY44" s="592"/>
      <c r="CZ44" s="593">
        <v>21.8</v>
      </c>
      <c r="DA44" s="594"/>
      <c r="DB44" s="594"/>
      <c r="DC44" s="595"/>
      <c r="DD44" s="596">
        <v>236235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107163</v>
      </c>
      <c r="CS45" s="609"/>
      <c r="CT45" s="609"/>
      <c r="CU45" s="609"/>
      <c r="CV45" s="609"/>
      <c r="CW45" s="609"/>
      <c r="CX45" s="609"/>
      <c r="CY45" s="610"/>
      <c r="CZ45" s="593">
        <v>5.6</v>
      </c>
      <c r="DA45" s="611"/>
      <c r="DB45" s="611"/>
      <c r="DC45" s="612"/>
      <c r="DD45" s="596">
        <v>16257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306978</v>
      </c>
      <c r="CS46" s="591"/>
      <c r="CT46" s="591"/>
      <c r="CU46" s="591"/>
      <c r="CV46" s="591"/>
      <c r="CW46" s="591"/>
      <c r="CX46" s="591"/>
      <c r="CY46" s="592"/>
      <c r="CZ46" s="593">
        <v>16.100000000000001</v>
      </c>
      <c r="DA46" s="594"/>
      <c r="DB46" s="594"/>
      <c r="DC46" s="595"/>
      <c r="DD46" s="596">
        <v>219978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1903692</v>
      </c>
      <c r="CS49" s="575"/>
      <c r="CT49" s="575"/>
      <c r="CU49" s="575"/>
      <c r="CV49" s="575"/>
      <c r="CW49" s="575"/>
      <c r="CX49" s="575"/>
      <c r="CY49" s="576"/>
      <c r="CZ49" s="577">
        <v>100</v>
      </c>
      <c r="DA49" s="578"/>
      <c r="DB49" s="578"/>
      <c r="DC49" s="579"/>
      <c r="DD49" s="580">
        <v>1365090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2018</v>
      </c>
      <c r="R7" s="1104"/>
      <c r="S7" s="1104"/>
      <c r="T7" s="1104"/>
      <c r="U7" s="1104"/>
      <c r="V7" s="1104">
        <v>1904</v>
      </c>
      <c r="W7" s="1104"/>
      <c r="X7" s="1104"/>
      <c r="Y7" s="1104"/>
      <c r="Z7" s="1104"/>
      <c r="AA7" s="1104">
        <f>+Q7-V7</f>
        <v>114</v>
      </c>
      <c r="AB7" s="1104"/>
      <c r="AC7" s="1104"/>
      <c r="AD7" s="1104"/>
      <c r="AE7" s="1105"/>
      <c r="AF7" s="1106">
        <v>13</v>
      </c>
      <c r="AG7" s="1107"/>
      <c r="AH7" s="1107"/>
      <c r="AI7" s="1107"/>
      <c r="AJ7" s="1108"/>
      <c r="AK7" s="1090" t="s">
        <v>542</v>
      </c>
      <c r="AL7" s="1091"/>
      <c r="AM7" s="1091"/>
      <c r="AN7" s="1091"/>
      <c r="AO7" s="1091"/>
      <c r="AP7" s="1091">
        <v>1856</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0</v>
      </c>
      <c r="R8" s="1043"/>
      <c r="S8" s="1043"/>
      <c r="T8" s="1043"/>
      <c r="U8" s="1043"/>
      <c r="V8" s="1043">
        <v>0</v>
      </c>
      <c r="W8" s="1043"/>
      <c r="X8" s="1043"/>
      <c r="Y8" s="1043"/>
      <c r="Z8" s="1043"/>
      <c r="AA8" s="1043">
        <v>0</v>
      </c>
      <c r="AB8" s="1043"/>
      <c r="AC8" s="1043"/>
      <c r="AD8" s="1043"/>
      <c r="AE8" s="1044"/>
      <c r="AF8" s="1018">
        <v>0</v>
      </c>
      <c r="AG8" s="1019"/>
      <c r="AH8" s="1019"/>
      <c r="AI8" s="1019"/>
      <c r="AJ8" s="1020"/>
      <c r="AK8" s="1085" t="s">
        <v>542</v>
      </c>
      <c r="AL8" s="1086"/>
      <c r="AM8" s="1086"/>
      <c r="AN8" s="1086"/>
      <c r="AO8" s="1086"/>
      <c r="AP8" s="1086" t="s">
        <v>542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2018</v>
      </c>
      <c r="R23" s="1068"/>
      <c r="S23" s="1068"/>
      <c r="T23" s="1068"/>
      <c r="U23" s="1068"/>
      <c r="V23" s="1068">
        <v>1904</v>
      </c>
      <c r="W23" s="1068"/>
      <c r="X23" s="1068"/>
      <c r="Y23" s="1068"/>
      <c r="Z23" s="1068"/>
      <c r="AA23" s="1068">
        <v>114</v>
      </c>
      <c r="AB23" s="1068"/>
      <c r="AC23" s="1068"/>
      <c r="AD23" s="1068"/>
      <c r="AE23" s="1069"/>
      <c r="AF23" s="1070">
        <v>14</v>
      </c>
      <c r="AG23" s="1068"/>
      <c r="AH23" s="1068"/>
      <c r="AI23" s="1068"/>
      <c r="AJ23" s="1071"/>
      <c r="AK23" s="1072"/>
      <c r="AL23" s="1073"/>
      <c r="AM23" s="1073"/>
      <c r="AN23" s="1073"/>
      <c r="AO23" s="1073"/>
      <c r="AP23" s="1068">
        <v>1856</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204</v>
      </c>
      <c r="R28" s="1053"/>
      <c r="S28" s="1053"/>
      <c r="T28" s="1053"/>
      <c r="U28" s="1053"/>
      <c r="V28" s="1053">
        <v>193</v>
      </c>
      <c r="W28" s="1053"/>
      <c r="X28" s="1053"/>
      <c r="Y28" s="1053"/>
      <c r="Z28" s="1053"/>
      <c r="AA28" s="1053">
        <v>11</v>
      </c>
      <c r="AB28" s="1053"/>
      <c r="AC28" s="1053"/>
      <c r="AD28" s="1053"/>
      <c r="AE28" s="1054"/>
      <c r="AF28" s="1055">
        <v>11</v>
      </c>
      <c r="AG28" s="1053"/>
      <c r="AH28" s="1053"/>
      <c r="AI28" s="1053"/>
      <c r="AJ28" s="1056"/>
      <c r="AK28" s="1057">
        <v>11</v>
      </c>
      <c r="AL28" s="1045"/>
      <c r="AM28" s="1045"/>
      <c r="AN28" s="1045"/>
      <c r="AO28" s="1045"/>
      <c r="AP28" s="1045" t="s">
        <v>542</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48</v>
      </c>
      <c r="R29" s="1043"/>
      <c r="S29" s="1043"/>
      <c r="T29" s="1043"/>
      <c r="U29" s="1043"/>
      <c r="V29" s="1043">
        <v>48</v>
      </c>
      <c r="W29" s="1043"/>
      <c r="X29" s="1043"/>
      <c r="Y29" s="1043"/>
      <c r="Z29" s="1043"/>
      <c r="AA29" s="1043">
        <v>0</v>
      </c>
      <c r="AB29" s="1043"/>
      <c r="AC29" s="1043"/>
      <c r="AD29" s="1043"/>
      <c r="AE29" s="1044"/>
      <c r="AF29" s="1018">
        <v>0</v>
      </c>
      <c r="AG29" s="1019"/>
      <c r="AH29" s="1019"/>
      <c r="AI29" s="1019"/>
      <c r="AJ29" s="1020"/>
      <c r="AK29" s="979">
        <v>31</v>
      </c>
      <c r="AL29" s="970"/>
      <c r="AM29" s="970"/>
      <c r="AN29" s="970"/>
      <c r="AO29" s="970"/>
      <c r="AP29" s="970" t="s">
        <v>542</v>
      </c>
      <c r="AQ29" s="970"/>
      <c r="AR29" s="970"/>
      <c r="AS29" s="970"/>
      <c r="AT29" s="970"/>
      <c r="AU29" s="970" t="s">
        <v>548</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546</v>
      </c>
      <c r="C30" s="1037"/>
      <c r="D30" s="1037"/>
      <c r="E30" s="1037"/>
      <c r="F30" s="1037"/>
      <c r="G30" s="1037"/>
      <c r="H30" s="1037"/>
      <c r="I30" s="1037"/>
      <c r="J30" s="1037"/>
      <c r="K30" s="1037"/>
      <c r="L30" s="1037"/>
      <c r="M30" s="1037"/>
      <c r="N30" s="1037"/>
      <c r="O30" s="1037"/>
      <c r="P30" s="1038"/>
      <c r="Q30" s="1042">
        <v>141</v>
      </c>
      <c r="R30" s="1043"/>
      <c r="S30" s="1043"/>
      <c r="T30" s="1043"/>
      <c r="U30" s="1043"/>
      <c r="V30" s="1043">
        <v>131</v>
      </c>
      <c r="W30" s="1043"/>
      <c r="X30" s="1043"/>
      <c r="Y30" s="1043"/>
      <c r="Z30" s="1043"/>
      <c r="AA30" s="1043">
        <v>10</v>
      </c>
      <c r="AB30" s="1043"/>
      <c r="AC30" s="1043"/>
      <c r="AD30" s="1043"/>
      <c r="AE30" s="1044"/>
      <c r="AF30" s="1018" t="s">
        <v>548</v>
      </c>
      <c r="AG30" s="1019"/>
      <c r="AH30" s="1019"/>
      <c r="AI30" s="1019"/>
      <c r="AJ30" s="1020"/>
      <c r="AK30" s="979">
        <v>9</v>
      </c>
      <c r="AL30" s="970"/>
      <c r="AM30" s="970"/>
      <c r="AN30" s="970"/>
      <c r="AO30" s="970"/>
      <c r="AP30" s="970">
        <v>364</v>
      </c>
      <c r="AQ30" s="970"/>
      <c r="AR30" s="970"/>
      <c r="AS30" s="970"/>
      <c r="AT30" s="970"/>
      <c r="AU30" s="970">
        <v>9</v>
      </c>
      <c r="AV30" s="970"/>
      <c r="AW30" s="970"/>
      <c r="AX30" s="970"/>
      <c r="AY30" s="970"/>
      <c r="AZ30" s="1041"/>
      <c r="BA30" s="1041"/>
      <c r="BB30" s="1041"/>
      <c r="BC30" s="1041"/>
      <c r="BD30" s="1041"/>
      <c r="BE30" s="1031" t="s">
        <v>549</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547</v>
      </c>
      <c r="C31" s="1037"/>
      <c r="D31" s="1037"/>
      <c r="E31" s="1037"/>
      <c r="F31" s="1037"/>
      <c r="G31" s="1037"/>
      <c r="H31" s="1037"/>
      <c r="I31" s="1037"/>
      <c r="J31" s="1037"/>
      <c r="K31" s="1037"/>
      <c r="L31" s="1037"/>
      <c r="M31" s="1037"/>
      <c r="N31" s="1037"/>
      <c r="O31" s="1037"/>
      <c r="P31" s="1038"/>
      <c r="Q31" s="1042">
        <v>0</v>
      </c>
      <c r="R31" s="1043"/>
      <c r="S31" s="1043"/>
      <c r="T31" s="1043"/>
      <c r="U31" s="1043"/>
      <c r="V31" s="1043">
        <v>0</v>
      </c>
      <c r="W31" s="1043"/>
      <c r="X31" s="1043"/>
      <c r="Y31" s="1043"/>
      <c r="Z31" s="1043"/>
      <c r="AA31" s="1043">
        <v>0</v>
      </c>
      <c r="AB31" s="1043"/>
      <c r="AC31" s="1043"/>
      <c r="AD31" s="1043"/>
      <c r="AE31" s="1044"/>
      <c r="AF31" s="1018" t="s">
        <v>548</v>
      </c>
      <c r="AG31" s="1019"/>
      <c r="AH31" s="1019"/>
      <c r="AI31" s="1019"/>
      <c r="AJ31" s="1020"/>
      <c r="AK31" s="979" t="s">
        <v>542</v>
      </c>
      <c r="AL31" s="970"/>
      <c r="AM31" s="970"/>
      <c r="AN31" s="970"/>
      <c r="AO31" s="970"/>
      <c r="AP31" s="970" t="s">
        <v>542</v>
      </c>
      <c r="AQ31" s="970"/>
      <c r="AR31" s="970"/>
      <c r="AS31" s="970"/>
      <c r="AT31" s="970"/>
      <c r="AU31" s="970" t="s">
        <v>548</v>
      </c>
      <c r="AV31" s="970"/>
      <c r="AW31" s="970"/>
      <c r="AX31" s="970"/>
      <c r="AY31" s="970"/>
      <c r="AZ31" s="1041"/>
      <c r="BA31" s="1041"/>
      <c r="BB31" s="1041"/>
      <c r="BC31" s="1041"/>
      <c r="BD31" s="1041"/>
      <c r="BE31" s="1031" t="s">
        <v>549</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18"/>
      <c r="AG32" s="1019"/>
      <c r="AH32" s="1019"/>
      <c r="AI32" s="1019"/>
      <c r="AJ32" s="1020"/>
      <c r="AK32" s="979"/>
      <c r="AL32" s="970"/>
      <c r="AM32" s="970"/>
      <c r="AN32" s="970"/>
      <c r="AO32" s="970"/>
      <c r="AP32" s="970"/>
      <c r="AQ32" s="970"/>
      <c r="AR32" s="970"/>
      <c r="AS32" s="970"/>
      <c r="AT32" s="970"/>
      <c r="AU32" s="970"/>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383</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11</v>
      </c>
      <c r="AG63" s="958"/>
      <c r="AH63" s="958"/>
      <c r="AI63" s="958"/>
      <c r="AJ63" s="1029"/>
      <c r="AK63" s="1030"/>
      <c r="AL63" s="962"/>
      <c r="AM63" s="962"/>
      <c r="AN63" s="962"/>
      <c r="AO63" s="962"/>
      <c r="AP63" s="958">
        <f>+AP30</f>
        <v>364</v>
      </c>
      <c r="AQ63" s="958"/>
      <c r="AR63" s="958"/>
      <c r="AS63" s="958"/>
      <c r="AT63" s="958"/>
      <c r="AU63" s="958">
        <f>+AU30</f>
        <v>9</v>
      </c>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386</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387</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529</v>
      </c>
      <c r="C68" s="985"/>
      <c r="D68" s="985"/>
      <c r="E68" s="985"/>
      <c r="F68" s="985"/>
      <c r="G68" s="985"/>
      <c r="H68" s="985"/>
      <c r="I68" s="985"/>
      <c r="J68" s="985"/>
      <c r="K68" s="985"/>
      <c r="L68" s="985"/>
      <c r="M68" s="985"/>
      <c r="N68" s="985"/>
      <c r="O68" s="985"/>
      <c r="P68" s="986"/>
      <c r="Q68" s="987">
        <v>5774</v>
      </c>
      <c r="R68" s="981"/>
      <c r="S68" s="981"/>
      <c r="T68" s="981"/>
      <c r="U68" s="981"/>
      <c r="V68" s="981">
        <v>5276</v>
      </c>
      <c r="W68" s="981"/>
      <c r="X68" s="981"/>
      <c r="Y68" s="981"/>
      <c r="Z68" s="981"/>
      <c r="AA68" s="981">
        <v>498</v>
      </c>
      <c r="AB68" s="981"/>
      <c r="AC68" s="981"/>
      <c r="AD68" s="981"/>
      <c r="AE68" s="981"/>
      <c r="AF68" s="981">
        <v>498</v>
      </c>
      <c r="AG68" s="981"/>
      <c r="AH68" s="981"/>
      <c r="AI68" s="981"/>
      <c r="AJ68" s="981"/>
      <c r="AK68" s="981">
        <v>718</v>
      </c>
      <c r="AL68" s="981"/>
      <c r="AM68" s="981"/>
      <c r="AN68" s="981"/>
      <c r="AO68" s="981"/>
      <c r="AP68" s="981">
        <v>2216</v>
      </c>
      <c r="AQ68" s="981"/>
      <c r="AR68" s="981"/>
      <c r="AS68" s="981"/>
      <c r="AT68" s="981"/>
      <c r="AU68" s="981">
        <v>209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530</v>
      </c>
      <c r="C69" s="974"/>
      <c r="D69" s="974"/>
      <c r="E69" s="974"/>
      <c r="F69" s="974"/>
      <c r="G69" s="974"/>
      <c r="H69" s="974"/>
      <c r="I69" s="974"/>
      <c r="J69" s="974"/>
      <c r="K69" s="974"/>
      <c r="L69" s="974"/>
      <c r="M69" s="974"/>
      <c r="N69" s="974"/>
      <c r="O69" s="974"/>
      <c r="P69" s="975"/>
      <c r="Q69" s="976">
        <v>182</v>
      </c>
      <c r="R69" s="970"/>
      <c r="S69" s="970"/>
      <c r="T69" s="970"/>
      <c r="U69" s="970"/>
      <c r="V69" s="970">
        <v>148</v>
      </c>
      <c r="W69" s="970"/>
      <c r="X69" s="970"/>
      <c r="Y69" s="970"/>
      <c r="Z69" s="970"/>
      <c r="AA69" s="970">
        <v>34</v>
      </c>
      <c r="AB69" s="970"/>
      <c r="AC69" s="970"/>
      <c r="AD69" s="970"/>
      <c r="AE69" s="970"/>
      <c r="AF69" s="970">
        <v>34</v>
      </c>
      <c r="AG69" s="970"/>
      <c r="AH69" s="970"/>
      <c r="AI69" s="970"/>
      <c r="AJ69" s="970"/>
      <c r="AK69" s="970" t="s">
        <v>542</v>
      </c>
      <c r="AL69" s="970"/>
      <c r="AM69" s="970"/>
      <c r="AN69" s="970"/>
      <c r="AO69" s="970"/>
      <c r="AP69" s="970" t="s">
        <v>542</v>
      </c>
      <c r="AQ69" s="970"/>
      <c r="AR69" s="970"/>
      <c r="AS69" s="970"/>
      <c r="AT69" s="970"/>
      <c r="AU69" s="970" t="s">
        <v>542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541</v>
      </c>
      <c r="C70" s="974"/>
      <c r="D70" s="974"/>
      <c r="E70" s="974"/>
      <c r="F70" s="974"/>
      <c r="G70" s="974"/>
      <c r="H70" s="974"/>
      <c r="I70" s="974"/>
      <c r="J70" s="974"/>
      <c r="K70" s="974"/>
      <c r="L70" s="974"/>
      <c r="M70" s="974"/>
      <c r="N70" s="974"/>
      <c r="O70" s="974"/>
      <c r="P70" s="975"/>
      <c r="Q70" s="976">
        <v>1257</v>
      </c>
      <c r="R70" s="970"/>
      <c r="S70" s="970"/>
      <c r="T70" s="970"/>
      <c r="U70" s="970"/>
      <c r="V70" s="970">
        <v>1207</v>
      </c>
      <c r="W70" s="970"/>
      <c r="X70" s="970"/>
      <c r="Y70" s="970"/>
      <c r="Z70" s="970"/>
      <c r="AA70" s="970">
        <v>50</v>
      </c>
      <c r="AB70" s="970"/>
      <c r="AC70" s="970"/>
      <c r="AD70" s="970"/>
      <c r="AE70" s="970"/>
      <c r="AF70" s="970">
        <f>+Q70-V70</f>
        <v>50</v>
      </c>
      <c r="AG70" s="970"/>
      <c r="AH70" s="970"/>
      <c r="AI70" s="970"/>
      <c r="AJ70" s="970"/>
      <c r="AK70" s="970" t="s">
        <v>550</v>
      </c>
      <c r="AL70" s="970"/>
      <c r="AM70" s="970"/>
      <c r="AN70" s="970"/>
      <c r="AO70" s="970"/>
      <c r="AP70" s="970">
        <v>1162</v>
      </c>
      <c r="AQ70" s="970"/>
      <c r="AR70" s="970"/>
      <c r="AS70" s="970"/>
      <c r="AT70" s="970"/>
      <c r="AU70" s="970">
        <v>34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531</v>
      </c>
      <c r="C71" s="974"/>
      <c r="D71" s="974"/>
      <c r="E71" s="974"/>
      <c r="F71" s="974"/>
      <c r="G71" s="974"/>
      <c r="H71" s="974"/>
      <c r="I71" s="974"/>
      <c r="J71" s="974"/>
      <c r="K71" s="974"/>
      <c r="L71" s="974"/>
      <c r="M71" s="974"/>
      <c r="N71" s="974"/>
      <c r="O71" s="974"/>
      <c r="P71" s="975"/>
      <c r="Q71" s="976">
        <v>8796</v>
      </c>
      <c r="R71" s="970"/>
      <c r="S71" s="970"/>
      <c r="T71" s="970"/>
      <c r="U71" s="970"/>
      <c r="V71" s="970">
        <v>7320</v>
      </c>
      <c r="W71" s="970"/>
      <c r="X71" s="970"/>
      <c r="Y71" s="970"/>
      <c r="Z71" s="970"/>
      <c r="AA71" s="970">
        <v>1475</v>
      </c>
      <c r="AB71" s="970"/>
      <c r="AC71" s="970"/>
      <c r="AD71" s="970"/>
      <c r="AE71" s="970"/>
      <c r="AF71" s="970">
        <v>1475</v>
      </c>
      <c r="AG71" s="970"/>
      <c r="AH71" s="970"/>
      <c r="AI71" s="970"/>
      <c r="AJ71" s="970"/>
      <c r="AK71" s="970">
        <v>14</v>
      </c>
      <c r="AL71" s="970"/>
      <c r="AM71" s="970"/>
      <c r="AN71" s="970"/>
      <c r="AO71" s="970"/>
      <c r="AP71" s="970" t="s">
        <v>542</v>
      </c>
      <c r="AQ71" s="970"/>
      <c r="AR71" s="970"/>
      <c r="AS71" s="970"/>
      <c r="AT71" s="970"/>
      <c r="AU71" s="970">
        <v>55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532</v>
      </c>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533</v>
      </c>
      <c r="C73" s="974"/>
      <c r="D73" s="974"/>
      <c r="E73" s="974"/>
      <c r="F73" s="974"/>
      <c r="G73" s="974"/>
      <c r="H73" s="974"/>
      <c r="I73" s="974"/>
      <c r="J73" s="974"/>
      <c r="K73" s="974"/>
      <c r="L73" s="974"/>
      <c r="M73" s="974"/>
      <c r="N73" s="974"/>
      <c r="O73" s="974"/>
      <c r="P73" s="975"/>
      <c r="Q73" s="976">
        <v>141</v>
      </c>
      <c r="R73" s="970"/>
      <c r="S73" s="970"/>
      <c r="T73" s="970"/>
      <c r="U73" s="970"/>
      <c r="V73" s="970">
        <v>138</v>
      </c>
      <c r="W73" s="970"/>
      <c r="X73" s="970"/>
      <c r="Y73" s="970"/>
      <c r="Z73" s="970"/>
      <c r="AA73" s="970">
        <v>3</v>
      </c>
      <c r="AB73" s="970"/>
      <c r="AC73" s="970"/>
      <c r="AD73" s="970"/>
      <c r="AE73" s="970"/>
      <c r="AF73" s="970">
        <v>3</v>
      </c>
      <c r="AG73" s="970"/>
      <c r="AH73" s="970"/>
      <c r="AI73" s="970"/>
      <c r="AJ73" s="970"/>
      <c r="AK73" s="970" t="s">
        <v>542</v>
      </c>
      <c r="AL73" s="970"/>
      <c r="AM73" s="970"/>
      <c r="AN73" s="970"/>
      <c r="AO73" s="970"/>
      <c r="AP73" s="970" t="s">
        <v>544</v>
      </c>
      <c r="AQ73" s="970"/>
      <c r="AR73" s="970"/>
      <c r="AS73" s="970"/>
      <c r="AT73" s="970"/>
      <c r="AU73" s="970" t="s">
        <v>542</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534</v>
      </c>
      <c r="C74" s="974"/>
      <c r="D74" s="974"/>
      <c r="E74" s="974"/>
      <c r="F74" s="974"/>
      <c r="G74" s="974"/>
      <c r="H74" s="974"/>
      <c r="I74" s="974"/>
      <c r="J74" s="974"/>
      <c r="K74" s="974"/>
      <c r="L74" s="974"/>
      <c r="M74" s="974"/>
      <c r="N74" s="974"/>
      <c r="O74" s="974"/>
      <c r="P74" s="975"/>
      <c r="Q74" s="976">
        <v>146048</v>
      </c>
      <c r="R74" s="970"/>
      <c r="S74" s="970"/>
      <c r="T74" s="970"/>
      <c r="U74" s="970"/>
      <c r="V74" s="970">
        <v>144307</v>
      </c>
      <c r="W74" s="970"/>
      <c r="X74" s="970"/>
      <c r="Y74" s="970"/>
      <c r="Z74" s="970"/>
      <c r="AA74" s="970">
        <v>1742</v>
      </c>
      <c r="AB74" s="970"/>
      <c r="AC74" s="970"/>
      <c r="AD74" s="970"/>
      <c r="AE74" s="970"/>
      <c r="AF74" s="970">
        <v>1742</v>
      </c>
      <c r="AG74" s="970"/>
      <c r="AH74" s="970"/>
      <c r="AI74" s="970"/>
      <c r="AJ74" s="970"/>
      <c r="AK74" s="970" t="s">
        <v>543</v>
      </c>
      <c r="AL74" s="970"/>
      <c r="AM74" s="970"/>
      <c r="AN74" s="970"/>
      <c r="AO74" s="970"/>
      <c r="AP74" s="970" t="s">
        <v>544</v>
      </c>
      <c r="AQ74" s="970"/>
      <c r="AR74" s="970"/>
      <c r="AS74" s="970"/>
      <c r="AT74" s="970"/>
      <c r="AU74" s="970" t="s">
        <v>544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535</v>
      </c>
      <c r="C75" s="974"/>
      <c r="D75" s="974"/>
      <c r="E75" s="974"/>
      <c r="F75" s="974"/>
      <c r="G75" s="974"/>
      <c r="H75" s="974"/>
      <c r="I75" s="974"/>
      <c r="J75" s="974"/>
      <c r="K75" s="974"/>
      <c r="L75" s="974"/>
      <c r="M75" s="974"/>
      <c r="N75" s="974"/>
      <c r="O75" s="974"/>
      <c r="P75" s="975"/>
      <c r="Q75" s="977">
        <v>1</v>
      </c>
      <c r="R75" s="978"/>
      <c r="S75" s="978"/>
      <c r="T75" s="978"/>
      <c r="U75" s="979"/>
      <c r="V75" s="980">
        <v>0</v>
      </c>
      <c r="W75" s="978"/>
      <c r="X75" s="978"/>
      <c r="Y75" s="978"/>
      <c r="Z75" s="979"/>
      <c r="AA75" s="980">
        <v>1</v>
      </c>
      <c r="AB75" s="978"/>
      <c r="AC75" s="978"/>
      <c r="AD75" s="978"/>
      <c r="AE75" s="979"/>
      <c r="AF75" s="980">
        <v>1</v>
      </c>
      <c r="AG75" s="978"/>
      <c r="AH75" s="978"/>
      <c r="AI75" s="978"/>
      <c r="AJ75" s="979"/>
      <c r="AK75" s="980" t="s">
        <v>544</v>
      </c>
      <c r="AL75" s="978"/>
      <c r="AM75" s="978"/>
      <c r="AN75" s="978"/>
      <c r="AO75" s="979"/>
      <c r="AP75" s="980" t="s">
        <v>542</v>
      </c>
      <c r="AQ75" s="978"/>
      <c r="AR75" s="978"/>
      <c r="AS75" s="978"/>
      <c r="AT75" s="979"/>
      <c r="AU75" s="980" t="s">
        <v>544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536</v>
      </c>
      <c r="C76" s="974"/>
      <c r="D76" s="974"/>
      <c r="E76" s="974"/>
      <c r="F76" s="974"/>
      <c r="G76" s="974"/>
      <c r="H76" s="974"/>
      <c r="I76" s="974"/>
      <c r="J76" s="974"/>
      <c r="K76" s="974"/>
      <c r="L76" s="974"/>
      <c r="M76" s="974"/>
      <c r="N76" s="974"/>
      <c r="O76" s="974"/>
      <c r="P76" s="975"/>
      <c r="Q76" s="976"/>
      <c r="R76" s="970"/>
      <c r="S76" s="970"/>
      <c r="T76" s="970"/>
      <c r="U76" s="970"/>
      <c r="V76" s="970"/>
      <c r="W76" s="970"/>
      <c r="X76" s="970"/>
      <c r="Y76" s="970"/>
      <c r="Z76" s="970"/>
      <c r="AA76" s="970"/>
      <c r="AB76" s="970"/>
      <c r="AC76" s="970"/>
      <c r="AD76" s="970"/>
      <c r="AE76" s="970"/>
      <c r="AF76" s="970"/>
      <c r="AG76" s="970"/>
      <c r="AH76" s="970"/>
      <c r="AI76" s="970"/>
      <c r="AJ76" s="970"/>
      <c r="AK76" s="970"/>
      <c r="AL76" s="970"/>
      <c r="AM76" s="970"/>
      <c r="AN76" s="970"/>
      <c r="AO76" s="970"/>
      <c r="AP76" s="970"/>
      <c r="AQ76" s="970"/>
      <c r="AR76" s="970"/>
      <c r="AS76" s="970"/>
      <c r="AT76" s="970"/>
      <c r="AU76" s="970"/>
      <c r="AV76" s="970"/>
      <c r="AW76" s="970"/>
      <c r="AX76" s="970"/>
      <c r="AY76" s="970"/>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533</v>
      </c>
      <c r="C77" s="974"/>
      <c r="D77" s="974"/>
      <c r="E77" s="974"/>
      <c r="F77" s="974"/>
      <c r="G77" s="974"/>
      <c r="H77" s="974"/>
      <c r="I77" s="974"/>
      <c r="J77" s="974"/>
      <c r="K77" s="974"/>
      <c r="L77" s="974"/>
      <c r="M77" s="974"/>
      <c r="N77" s="974"/>
      <c r="O77" s="974"/>
      <c r="P77" s="975"/>
      <c r="Q77" s="977">
        <v>38</v>
      </c>
      <c r="R77" s="978"/>
      <c r="S77" s="978"/>
      <c r="T77" s="978"/>
      <c r="U77" s="979"/>
      <c r="V77" s="980">
        <v>35</v>
      </c>
      <c r="W77" s="978"/>
      <c r="X77" s="978"/>
      <c r="Y77" s="978"/>
      <c r="Z77" s="979"/>
      <c r="AA77" s="980">
        <v>2</v>
      </c>
      <c r="AB77" s="978"/>
      <c r="AC77" s="978"/>
      <c r="AD77" s="978"/>
      <c r="AE77" s="979"/>
      <c r="AF77" s="980">
        <v>2</v>
      </c>
      <c r="AG77" s="978"/>
      <c r="AH77" s="978"/>
      <c r="AI77" s="978"/>
      <c r="AJ77" s="979"/>
      <c r="AK77" s="980" t="s">
        <v>544</v>
      </c>
      <c r="AL77" s="978"/>
      <c r="AM77" s="978"/>
      <c r="AN77" s="978"/>
      <c r="AO77" s="979"/>
      <c r="AP77" s="980" t="s">
        <v>544</v>
      </c>
      <c r="AQ77" s="978"/>
      <c r="AR77" s="978"/>
      <c r="AS77" s="978"/>
      <c r="AT77" s="979"/>
      <c r="AU77" s="980" t="s">
        <v>542</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537</v>
      </c>
      <c r="C78" s="974"/>
      <c r="D78" s="974"/>
      <c r="E78" s="974"/>
      <c r="F78" s="974"/>
      <c r="G78" s="974"/>
      <c r="H78" s="974"/>
      <c r="I78" s="974"/>
      <c r="J78" s="974"/>
      <c r="K78" s="974"/>
      <c r="L78" s="974"/>
      <c r="M78" s="974"/>
      <c r="N78" s="974"/>
      <c r="O78" s="974"/>
      <c r="P78" s="975"/>
      <c r="Q78" s="976">
        <v>5496</v>
      </c>
      <c r="R78" s="970"/>
      <c r="S78" s="970"/>
      <c r="T78" s="970"/>
      <c r="U78" s="970"/>
      <c r="V78" s="970">
        <v>5253</v>
      </c>
      <c r="W78" s="970"/>
      <c r="X78" s="970"/>
      <c r="Y78" s="970"/>
      <c r="Z78" s="970"/>
      <c r="AA78" s="970">
        <v>244</v>
      </c>
      <c r="AB78" s="970"/>
      <c r="AC78" s="970"/>
      <c r="AD78" s="970"/>
      <c r="AE78" s="970"/>
      <c r="AF78" s="970">
        <v>244</v>
      </c>
      <c r="AG78" s="970"/>
      <c r="AH78" s="970"/>
      <c r="AI78" s="970"/>
      <c r="AJ78" s="970"/>
      <c r="AK78" s="970" t="s">
        <v>544</v>
      </c>
      <c r="AL78" s="970"/>
      <c r="AM78" s="970"/>
      <c r="AN78" s="970"/>
      <c r="AO78" s="970"/>
      <c r="AP78" s="970" t="s">
        <v>544</v>
      </c>
      <c r="AQ78" s="970"/>
      <c r="AR78" s="970"/>
      <c r="AS78" s="970"/>
      <c r="AT78" s="970"/>
      <c r="AU78" s="970" t="s">
        <v>544</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538</v>
      </c>
      <c r="C79" s="974"/>
      <c r="D79" s="974"/>
      <c r="E79" s="974"/>
      <c r="F79" s="974"/>
      <c r="G79" s="974"/>
      <c r="H79" s="974"/>
      <c r="I79" s="974"/>
      <c r="J79" s="974"/>
      <c r="K79" s="974"/>
      <c r="L79" s="974"/>
      <c r="M79" s="974"/>
      <c r="N79" s="974"/>
      <c r="O79" s="974"/>
      <c r="P79" s="975"/>
      <c r="Q79" s="976">
        <v>46</v>
      </c>
      <c r="R79" s="970"/>
      <c r="S79" s="970"/>
      <c r="T79" s="970"/>
      <c r="U79" s="970"/>
      <c r="V79" s="970">
        <v>42</v>
      </c>
      <c r="W79" s="970"/>
      <c r="X79" s="970"/>
      <c r="Y79" s="970"/>
      <c r="Z79" s="970"/>
      <c r="AA79" s="970">
        <v>4</v>
      </c>
      <c r="AB79" s="970"/>
      <c r="AC79" s="970"/>
      <c r="AD79" s="970"/>
      <c r="AE79" s="970"/>
      <c r="AF79" s="970">
        <v>4</v>
      </c>
      <c r="AG79" s="970"/>
      <c r="AH79" s="970"/>
      <c r="AI79" s="970"/>
      <c r="AJ79" s="970"/>
      <c r="AK79" s="970" t="s">
        <v>544</v>
      </c>
      <c r="AL79" s="970"/>
      <c r="AM79" s="970"/>
      <c r="AN79" s="970"/>
      <c r="AO79" s="970"/>
      <c r="AP79" s="970" t="s">
        <v>544</v>
      </c>
      <c r="AQ79" s="970"/>
      <c r="AR79" s="970"/>
      <c r="AS79" s="970"/>
      <c r="AT79" s="970"/>
      <c r="AU79" s="970" t="s">
        <v>545</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539</v>
      </c>
      <c r="C80" s="974"/>
      <c r="D80" s="974"/>
      <c r="E80" s="974"/>
      <c r="F80" s="974"/>
      <c r="G80" s="974"/>
      <c r="H80" s="974"/>
      <c r="I80" s="974"/>
      <c r="J80" s="974"/>
      <c r="K80" s="974"/>
      <c r="L80" s="974"/>
      <c r="M80" s="974"/>
      <c r="N80" s="974"/>
      <c r="O80" s="974"/>
      <c r="P80" s="975"/>
      <c r="Q80" s="976">
        <v>1997</v>
      </c>
      <c r="R80" s="970"/>
      <c r="S80" s="970"/>
      <c r="T80" s="970"/>
      <c r="U80" s="970"/>
      <c r="V80" s="970">
        <v>1943</v>
      </c>
      <c r="W80" s="970"/>
      <c r="X80" s="970"/>
      <c r="Y80" s="970"/>
      <c r="Z80" s="970"/>
      <c r="AA80" s="970">
        <v>54</v>
      </c>
      <c r="AB80" s="970"/>
      <c r="AC80" s="970"/>
      <c r="AD80" s="970"/>
      <c r="AE80" s="970"/>
      <c r="AF80" s="970">
        <v>202</v>
      </c>
      <c r="AG80" s="970"/>
      <c r="AH80" s="970"/>
      <c r="AI80" s="970"/>
      <c r="AJ80" s="970"/>
      <c r="AK80" s="970" t="s">
        <v>542</v>
      </c>
      <c r="AL80" s="970"/>
      <c r="AM80" s="970"/>
      <c r="AN80" s="970"/>
      <c r="AO80" s="970"/>
      <c r="AP80" s="970">
        <v>21281</v>
      </c>
      <c r="AQ80" s="970"/>
      <c r="AR80" s="970"/>
      <c r="AS80" s="970"/>
      <c r="AT80" s="970"/>
      <c r="AU80" s="970">
        <v>12291</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t="s">
        <v>540</v>
      </c>
      <c r="C81" s="974"/>
      <c r="D81" s="974"/>
      <c r="E81" s="974"/>
      <c r="F81" s="974"/>
      <c r="G81" s="974"/>
      <c r="H81" s="974"/>
      <c r="I81" s="974"/>
      <c r="J81" s="974"/>
      <c r="K81" s="974"/>
      <c r="L81" s="974"/>
      <c r="M81" s="974"/>
      <c r="N81" s="974"/>
      <c r="O81" s="974"/>
      <c r="P81" s="975"/>
      <c r="Q81" s="976">
        <v>5</v>
      </c>
      <c r="R81" s="970"/>
      <c r="S81" s="970"/>
      <c r="T81" s="970"/>
      <c r="U81" s="970"/>
      <c r="V81" s="970">
        <v>3</v>
      </c>
      <c r="W81" s="970"/>
      <c r="X81" s="970"/>
      <c r="Y81" s="970"/>
      <c r="Z81" s="970"/>
      <c r="AA81" s="970">
        <v>2</v>
      </c>
      <c r="AB81" s="970"/>
      <c r="AC81" s="970"/>
      <c r="AD81" s="970"/>
      <c r="AE81" s="970"/>
      <c r="AF81" s="970">
        <v>0</v>
      </c>
      <c r="AG81" s="970"/>
      <c r="AH81" s="970"/>
      <c r="AI81" s="970"/>
      <c r="AJ81" s="970"/>
      <c r="AK81" s="970" t="s">
        <v>544</v>
      </c>
      <c r="AL81" s="970"/>
      <c r="AM81" s="970"/>
      <c r="AN81" s="970"/>
      <c r="AO81" s="970"/>
      <c r="AP81" s="970" t="s">
        <v>544</v>
      </c>
      <c r="AQ81" s="970"/>
      <c r="AR81" s="970"/>
      <c r="AS81" s="970"/>
      <c r="AT81" s="970"/>
      <c r="AU81" s="970" t="s">
        <v>544</v>
      </c>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388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+AF68+AF69+AF71+AF73+AF74+AF75+AF77+AF78+AF79+AF80+AF81</f>
        <v>4205</v>
      </c>
      <c r="AG88" s="958"/>
      <c r="AH88" s="958"/>
      <c r="AI88" s="958"/>
      <c r="AJ88" s="958"/>
      <c r="AK88" s="962"/>
      <c r="AL88" s="962"/>
      <c r="AM88" s="962"/>
      <c r="AN88" s="962"/>
      <c r="AO88" s="962"/>
      <c r="AP88" s="958">
        <f>+AP68+AP70+AP80</f>
        <v>24659</v>
      </c>
      <c r="AQ88" s="958"/>
      <c r="AR88" s="958"/>
      <c r="AS88" s="958"/>
      <c r="AT88" s="958"/>
      <c r="AU88" s="958">
        <f>+AU68+AU71+AU80</f>
        <v>12555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389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397</v>
      </c>
      <c r="AB109" s="893"/>
      <c r="AC109" s="893"/>
      <c r="AD109" s="893"/>
      <c r="AE109" s="894"/>
      <c r="AF109" s="895" t="s">
        <v>288</v>
      </c>
      <c r="AG109" s="893"/>
      <c r="AH109" s="893"/>
      <c r="AI109" s="893"/>
      <c r="AJ109" s="894"/>
      <c r="AK109" s="895" t="s">
        <v>287</v>
      </c>
      <c r="AL109" s="893"/>
      <c r="AM109" s="893"/>
      <c r="AN109" s="893"/>
      <c r="AO109" s="894"/>
      <c r="AP109" s="895" t="s">
        <v>398</v>
      </c>
      <c r="AQ109" s="893"/>
      <c r="AR109" s="893"/>
      <c r="AS109" s="893"/>
      <c r="AT109" s="924"/>
      <c r="AU109" s="892" t="s">
        <v>396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397</v>
      </c>
      <c r="BR109" s="893"/>
      <c r="BS109" s="893"/>
      <c r="BT109" s="893"/>
      <c r="BU109" s="894"/>
      <c r="BV109" s="895" t="s">
        <v>288</v>
      </c>
      <c r="BW109" s="893"/>
      <c r="BX109" s="893"/>
      <c r="BY109" s="893"/>
      <c r="BZ109" s="894"/>
      <c r="CA109" s="895" t="s">
        <v>287</v>
      </c>
      <c r="CB109" s="893"/>
      <c r="CC109" s="893"/>
      <c r="CD109" s="893"/>
      <c r="CE109" s="894"/>
      <c r="CF109" s="931" t="s">
        <v>398</v>
      </c>
      <c r="CG109" s="931"/>
      <c r="CH109" s="931"/>
      <c r="CI109" s="931"/>
      <c r="CJ109" s="931"/>
      <c r="CK109" s="895" t="s">
        <v>399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397</v>
      </c>
      <c r="DH109" s="893"/>
      <c r="DI109" s="893"/>
      <c r="DJ109" s="893"/>
      <c r="DK109" s="894"/>
      <c r="DL109" s="895" t="s">
        <v>288</v>
      </c>
      <c r="DM109" s="893"/>
      <c r="DN109" s="893"/>
      <c r="DO109" s="893"/>
      <c r="DP109" s="894"/>
      <c r="DQ109" s="895" t="s">
        <v>287</v>
      </c>
      <c r="DR109" s="893"/>
      <c r="DS109" s="893"/>
      <c r="DT109" s="893"/>
      <c r="DU109" s="894"/>
      <c r="DV109" s="895" t="s">
        <v>398</v>
      </c>
      <c r="DW109" s="893"/>
      <c r="DX109" s="893"/>
      <c r="DY109" s="893"/>
      <c r="DZ109" s="924"/>
    </row>
    <row r="110" spans="1:131" s="199" customFormat="1" ht="26.25" customHeight="1" x14ac:dyDescent="0.15">
      <c r="A110" s="795" t="s">
        <v>400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146240</v>
      </c>
      <c r="AB110" s="886"/>
      <c r="AC110" s="886"/>
      <c r="AD110" s="886"/>
      <c r="AE110" s="887"/>
      <c r="AF110" s="888">
        <v>155472</v>
      </c>
      <c r="AG110" s="886"/>
      <c r="AH110" s="886"/>
      <c r="AI110" s="886"/>
      <c r="AJ110" s="887"/>
      <c r="AK110" s="888">
        <v>152622</v>
      </c>
      <c r="AL110" s="886"/>
      <c r="AM110" s="886"/>
      <c r="AN110" s="886"/>
      <c r="AO110" s="887"/>
      <c r="AP110" s="889">
        <v>16.2</v>
      </c>
      <c r="AQ110" s="890"/>
      <c r="AR110" s="890"/>
      <c r="AS110" s="890"/>
      <c r="AT110" s="891"/>
      <c r="AU110" s="925" t="s">
        <v>61</v>
      </c>
      <c r="AV110" s="926"/>
      <c r="AW110" s="926"/>
      <c r="AX110" s="926"/>
      <c r="AY110" s="926"/>
      <c r="AZ110" s="851" t="s">
        <v>401</v>
      </c>
      <c r="BA110" s="796"/>
      <c r="BB110" s="796"/>
      <c r="BC110" s="796"/>
      <c r="BD110" s="796"/>
      <c r="BE110" s="796"/>
      <c r="BF110" s="796"/>
      <c r="BG110" s="796"/>
      <c r="BH110" s="796"/>
      <c r="BI110" s="796"/>
      <c r="BJ110" s="796"/>
      <c r="BK110" s="796"/>
      <c r="BL110" s="796"/>
      <c r="BM110" s="796"/>
      <c r="BN110" s="796"/>
      <c r="BO110" s="796"/>
      <c r="BP110" s="797"/>
      <c r="BQ110" s="852">
        <v>1811977</v>
      </c>
      <c r="BR110" s="833"/>
      <c r="BS110" s="833"/>
      <c r="BT110" s="833"/>
      <c r="BU110" s="833"/>
      <c r="BV110" s="833">
        <v>1786664</v>
      </c>
      <c r="BW110" s="833"/>
      <c r="BX110" s="833"/>
      <c r="BY110" s="833"/>
      <c r="BZ110" s="833"/>
      <c r="CA110" s="833">
        <v>1855581</v>
      </c>
      <c r="CB110" s="833"/>
      <c r="CC110" s="833"/>
      <c r="CD110" s="833"/>
      <c r="CE110" s="833"/>
      <c r="CF110" s="857">
        <v>196.5</v>
      </c>
      <c r="CG110" s="858"/>
      <c r="CH110" s="858"/>
      <c r="CI110" s="858"/>
      <c r="CJ110" s="858"/>
      <c r="CK110" s="921" t="s">
        <v>402</v>
      </c>
      <c r="CL110" s="807"/>
      <c r="CM110" s="882" t="s">
        <v>403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404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405</v>
      </c>
      <c r="BA111" s="738"/>
      <c r="BB111" s="738"/>
      <c r="BC111" s="738"/>
      <c r="BD111" s="738"/>
      <c r="BE111" s="738"/>
      <c r="BF111" s="738"/>
      <c r="BG111" s="738"/>
      <c r="BH111" s="738"/>
      <c r="BI111" s="738"/>
      <c r="BJ111" s="738"/>
      <c r="BK111" s="738"/>
      <c r="BL111" s="738"/>
      <c r="BM111" s="738"/>
      <c r="BN111" s="738"/>
      <c r="BO111" s="738"/>
      <c r="BP111" s="739"/>
      <c r="BQ111" s="804">
        <v>81134</v>
      </c>
      <c r="BR111" s="805"/>
      <c r="BS111" s="805"/>
      <c r="BT111" s="805"/>
      <c r="BU111" s="805"/>
      <c r="BV111" s="805">
        <v>68584</v>
      </c>
      <c r="BW111" s="805"/>
      <c r="BX111" s="805"/>
      <c r="BY111" s="805"/>
      <c r="BZ111" s="805"/>
      <c r="CA111" s="805">
        <v>54849</v>
      </c>
      <c r="CB111" s="805"/>
      <c r="CC111" s="805"/>
      <c r="CD111" s="805"/>
      <c r="CE111" s="805"/>
      <c r="CF111" s="866">
        <v>5.8</v>
      </c>
      <c r="CG111" s="867"/>
      <c r="CH111" s="867"/>
      <c r="CI111" s="867"/>
      <c r="CJ111" s="867"/>
      <c r="CK111" s="922"/>
      <c r="CL111" s="809"/>
      <c r="CM111" s="812" t="s">
        <v>406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407</v>
      </c>
      <c r="B112" s="908"/>
      <c r="C112" s="738" t="s">
        <v>408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409</v>
      </c>
      <c r="BA112" s="738"/>
      <c r="BB112" s="738"/>
      <c r="BC112" s="738"/>
      <c r="BD112" s="738"/>
      <c r="BE112" s="738"/>
      <c r="BF112" s="738"/>
      <c r="BG112" s="738"/>
      <c r="BH112" s="738"/>
      <c r="BI112" s="738"/>
      <c r="BJ112" s="738"/>
      <c r="BK112" s="738"/>
      <c r="BL112" s="738"/>
      <c r="BM112" s="738"/>
      <c r="BN112" s="738"/>
      <c r="BO112" s="738"/>
      <c r="BP112" s="739"/>
      <c r="BQ112" s="804" t="s">
        <v>113</v>
      </c>
      <c r="BR112" s="805"/>
      <c r="BS112" s="805"/>
      <c r="BT112" s="805"/>
      <c r="BU112" s="805"/>
      <c r="BV112" s="805">
        <v>169078</v>
      </c>
      <c r="BW112" s="805"/>
      <c r="BX112" s="805"/>
      <c r="BY112" s="805"/>
      <c r="BZ112" s="805"/>
      <c r="CA112" s="805">
        <v>183240</v>
      </c>
      <c r="CB112" s="805"/>
      <c r="CC112" s="805"/>
      <c r="CD112" s="805"/>
      <c r="CE112" s="805"/>
      <c r="CF112" s="866">
        <v>19.399999999999999</v>
      </c>
      <c r="CG112" s="867"/>
      <c r="CH112" s="867"/>
      <c r="CI112" s="867"/>
      <c r="CJ112" s="867"/>
      <c r="CK112" s="922"/>
      <c r="CL112" s="809"/>
      <c r="CM112" s="812" t="s">
        <v>410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2277</v>
      </c>
      <c r="AB113" s="914"/>
      <c r="AC113" s="914"/>
      <c r="AD113" s="914"/>
      <c r="AE113" s="915"/>
      <c r="AF113" s="916">
        <v>4000</v>
      </c>
      <c r="AG113" s="914"/>
      <c r="AH113" s="914"/>
      <c r="AI113" s="914"/>
      <c r="AJ113" s="915"/>
      <c r="AK113" s="916">
        <v>9000</v>
      </c>
      <c r="AL113" s="914"/>
      <c r="AM113" s="914"/>
      <c r="AN113" s="914"/>
      <c r="AO113" s="915"/>
      <c r="AP113" s="917">
        <v>1</v>
      </c>
      <c r="AQ113" s="918"/>
      <c r="AR113" s="918"/>
      <c r="AS113" s="918"/>
      <c r="AT113" s="919"/>
      <c r="AU113" s="927"/>
      <c r="AV113" s="928"/>
      <c r="AW113" s="928"/>
      <c r="AX113" s="928"/>
      <c r="AY113" s="928"/>
      <c r="AZ113" s="803" t="s">
        <v>412</v>
      </c>
      <c r="BA113" s="738"/>
      <c r="BB113" s="738"/>
      <c r="BC113" s="738"/>
      <c r="BD113" s="738"/>
      <c r="BE113" s="738"/>
      <c r="BF113" s="738"/>
      <c r="BG113" s="738"/>
      <c r="BH113" s="738"/>
      <c r="BI113" s="738"/>
      <c r="BJ113" s="738"/>
      <c r="BK113" s="738"/>
      <c r="BL113" s="738"/>
      <c r="BM113" s="738"/>
      <c r="BN113" s="738"/>
      <c r="BO113" s="738"/>
      <c r="BP113" s="739"/>
      <c r="BQ113" s="804">
        <v>1510954</v>
      </c>
      <c r="BR113" s="805"/>
      <c r="BS113" s="805"/>
      <c r="BT113" s="805"/>
      <c r="BU113" s="805"/>
      <c r="BV113" s="805">
        <v>1412745</v>
      </c>
      <c r="BW113" s="805"/>
      <c r="BX113" s="805"/>
      <c r="BY113" s="805"/>
      <c r="BZ113" s="805"/>
      <c r="CA113" s="805">
        <v>1345665</v>
      </c>
      <c r="CB113" s="805"/>
      <c r="CC113" s="805"/>
      <c r="CD113" s="805"/>
      <c r="CE113" s="805"/>
      <c r="CF113" s="866">
        <v>142.5</v>
      </c>
      <c r="CG113" s="867"/>
      <c r="CH113" s="867"/>
      <c r="CI113" s="867"/>
      <c r="CJ113" s="867"/>
      <c r="CK113" s="922"/>
      <c r="CL113" s="809"/>
      <c r="CM113" s="812" t="s">
        <v>413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414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94252</v>
      </c>
      <c r="AB114" s="768"/>
      <c r="AC114" s="768"/>
      <c r="AD114" s="768"/>
      <c r="AE114" s="769"/>
      <c r="AF114" s="770">
        <v>95437</v>
      </c>
      <c r="AG114" s="768"/>
      <c r="AH114" s="768"/>
      <c r="AI114" s="768"/>
      <c r="AJ114" s="769"/>
      <c r="AK114" s="770">
        <v>91398</v>
      </c>
      <c r="AL114" s="768"/>
      <c r="AM114" s="768"/>
      <c r="AN114" s="768"/>
      <c r="AO114" s="769"/>
      <c r="AP114" s="815">
        <v>9.6999999999999993</v>
      </c>
      <c r="AQ114" s="816"/>
      <c r="AR114" s="816"/>
      <c r="AS114" s="816"/>
      <c r="AT114" s="817"/>
      <c r="AU114" s="927"/>
      <c r="AV114" s="928"/>
      <c r="AW114" s="928"/>
      <c r="AX114" s="928"/>
      <c r="AY114" s="928"/>
      <c r="AZ114" s="803" t="s">
        <v>415</v>
      </c>
      <c r="BA114" s="738"/>
      <c r="BB114" s="738"/>
      <c r="BC114" s="738"/>
      <c r="BD114" s="738"/>
      <c r="BE114" s="738"/>
      <c r="BF114" s="738"/>
      <c r="BG114" s="738"/>
      <c r="BH114" s="738"/>
      <c r="BI114" s="738"/>
      <c r="BJ114" s="738"/>
      <c r="BK114" s="738"/>
      <c r="BL114" s="738"/>
      <c r="BM114" s="738"/>
      <c r="BN114" s="738"/>
      <c r="BO114" s="738"/>
      <c r="BP114" s="739"/>
      <c r="BQ114" s="804">
        <v>113549</v>
      </c>
      <c r="BR114" s="805"/>
      <c r="BS114" s="805"/>
      <c r="BT114" s="805"/>
      <c r="BU114" s="805"/>
      <c r="BV114" s="805">
        <v>46413</v>
      </c>
      <c r="BW114" s="805"/>
      <c r="BX114" s="805"/>
      <c r="BY114" s="805"/>
      <c r="BZ114" s="805"/>
      <c r="CA114" s="805">
        <v>59281</v>
      </c>
      <c r="CB114" s="805"/>
      <c r="CC114" s="805"/>
      <c r="CD114" s="805"/>
      <c r="CE114" s="805"/>
      <c r="CF114" s="866">
        <v>6.3</v>
      </c>
      <c r="CG114" s="867"/>
      <c r="CH114" s="867"/>
      <c r="CI114" s="867"/>
      <c r="CJ114" s="867"/>
      <c r="CK114" s="922"/>
      <c r="CL114" s="809"/>
      <c r="CM114" s="812" t="s">
        <v>416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417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16257</v>
      </c>
      <c r="AB115" s="914"/>
      <c r="AC115" s="914"/>
      <c r="AD115" s="914"/>
      <c r="AE115" s="915"/>
      <c r="AF115" s="916">
        <v>13861</v>
      </c>
      <c r="AG115" s="914"/>
      <c r="AH115" s="914"/>
      <c r="AI115" s="914"/>
      <c r="AJ115" s="915"/>
      <c r="AK115" s="916">
        <v>13734</v>
      </c>
      <c r="AL115" s="914"/>
      <c r="AM115" s="914"/>
      <c r="AN115" s="914"/>
      <c r="AO115" s="915"/>
      <c r="AP115" s="917">
        <v>1.5</v>
      </c>
      <c r="AQ115" s="918"/>
      <c r="AR115" s="918"/>
      <c r="AS115" s="918"/>
      <c r="AT115" s="919"/>
      <c r="AU115" s="927"/>
      <c r="AV115" s="928"/>
      <c r="AW115" s="928"/>
      <c r="AX115" s="928"/>
      <c r="AY115" s="928"/>
      <c r="AZ115" s="803" t="s">
        <v>418</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419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35</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421</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74793</v>
      </c>
      <c r="DH116" s="768"/>
      <c r="DI116" s="768"/>
      <c r="DJ116" s="768"/>
      <c r="DK116" s="769"/>
      <c r="DL116" s="770">
        <v>66256</v>
      </c>
      <c r="DM116" s="768"/>
      <c r="DN116" s="768"/>
      <c r="DO116" s="768"/>
      <c r="DP116" s="769"/>
      <c r="DQ116" s="770">
        <v>54470</v>
      </c>
      <c r="DR116" s="768"/>
      <c r="DS116" s="768"/>
      <c r="DT116" s="768"/>
      <c r="DU116" s="769"/>
      <c r="DV116" s="815">
        <v>5.8</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423</v>
      </c>
      <c r="Z117" s="894"/>
      <c r="AA117" s="899">
        <v>259061</v>
      </c>
      <c r="AB117" s="900"/>
      <c r="AC117" s="900"/>
      <c r="AD117" s="900"/>
      <c r="AE117" s="901"/>
      <c r="AF117" s="902">
        <v>268770</v>
      </c>
      <c r="AG117" s="900"/>
      <c r="AH117" s="900"/>
      <c r="AI117" s="900"/>
      <c r="AJ117" s="901"/>
      <c r="AK117" s="902">
        <v>266754</v>
      </c>
      <c r="AL117" s="900"/>
      <c r="AM117" s="900"/>
      <c r="AN117" s="900"/>
      <c r="AO117" s="901"/>
      <c r="AP117" s="903"/>
      <c r="AQ117" s="904"/>
      <c r="AR117" s="904"/>
      <c r="AS117" s="904"/>
      <c r="AT117" s="905"/>
      <c r="AU117" s="927"/>
      <c r="AV117" s="928"/>
      <c r="AW117" s="928"/>
      <c r="AX117" s="928"/>
      <c r="AY117" s="928"/>
      <c r="AZ117" s="854" t="s">
        <v>424</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425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399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397</v>
      </c>
      <c r="AB118" s="893"/>
      <c r="AC118" s="893"/>
      <c r="AD118" s="893"/>
      <c r="AE118" s="894"/>
      <c r="AF118" s="895" t="s">
        <v>288</v>
      </c>
      <c r="AG118" s="893"/>
      <c r="AH118" s="893"/>
      <c r="AI118" s="893"/>
      <c r="AJ118" s="894"/>
      <c r="AK118" s="895" t="s">
        <v>287</v>
      </c>
      <c r="AL118" s="893"/>
      <c r="AM118" s="893"/>
      <c r="AN118" s="893"/>
      <c r="AO118" s="894"/>
      <c r="AP118" s="896" t="s">
        <v>398</v>
      </c>
      <c r="AQ118" s="897"/>
      <c r="AR118" s="897"/>
      <c r="AS118" s="897"/>
      <c r="AT118" s="898"/>
      <c r="AU118" s="927"/>
      <c r="AV118" s="928"/>
      <c r="AW118" s="928"/>
      <c r="AX118" s="928"/>
      <c r="AY118" s="928"/>
      <c r="AZ118" s="870" t="s">
        <v>426</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427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402</v>
      </c>
      <c r="B119" s="807"/>
      <c r="C119" s="882" t="s">
        <v>403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428</v>
      </c>
      <c r="BP119" s="869"/>
      <c r="BQ119" s="873">
        <v>3517614</v>
      </c>
      <c r="BR119" s="836"/>
      <c r="BS119" s="836"/>
      <c r="BT119" s="836"/>
      <c r="BU119" s="836"/>
      <c r="BV119" s="836">
        <v>3483484</v>
      </c>
      <c r="BW119" s="836"/>
      <c r="BX119" s="836"/>
      <c r="BY119" s="836"/>
      <c r="BZ119" s="836"/>
      <c r="CA119" s="836">
        <v>3498616</v>
      </c>
      <c r="CB119" s="836"/>
      <c r="CC119" s="836"/>
      <c r="CD119" s="836"/>
      <c r="CE119" s="836"/>
      <c r="CF119" s="734"/>
      <c r="CG119" s="735"/>
      <c r="CH119" s="735"/>
      <c r="CI119" s="735"/>
      <c r="CJ119" s="825"/>
      <c r="CK119" s="923"/>
      <c r="CL119" s="811"/>
      <c r="CM119" s="829" t="s">
        <v>429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6341</v>
      </c>
      <c r="DH119" s="751"/>
      <c r="DI119" s="751"/>
      <c r="DJ119" s="751"/>
      <c r="DK119" s="752"/>
      <c r="DL119" s="753">
        <v>2328</v>
      </c>
      <c r="DM119" s="751"/>
      <c r="DN119" s="751"/>
      <c r="DO119" s="751"/>
      <c r="DP119" s="752"/>
      <c r="DQ119" s="753">
        <v>379</v>
      </c>
      <c r="DR119" s="751"/>
      <c r="DS119" s="751"/>
      <c r="DT119" s="751"/>
      <c r="DU119" s="752"/>
      <c r="DV119" s="839">
        <v>0</v>
      </c>
      <c r="DW119" s="840"/>
      <c r="DX119" s="840"/>
      <c r="DY119" s="840"/>
      <c r="DZ119" s="841"/>
    </row>
    <row r="120" spans="1:130" s="199" customFormat="1" ht="26.25" customHeight="1" x14ac:dyDescent="0.15">
      <c r="A120" s="808"/>
      <c r="B120" s="809"/>
      <c r="C120" s="812" t="s">
        <v>406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430</v>
      </c>
      <c r="AV120" s="875"/>
      <c r="AW120" s="875"/>
      <c r="AX120" s="875"/>
      <c r="AY120" s="876"/>
      <c r="AZ120" s="851" t="s">
        <v>431</v>
      </c>
      <c r="BA120" s="796"/>
      <c r="BB120" s="796"/>
      <c r="BC120" s="796"/>
      <c r="BD120" s="796"/>
      <c r="BE120" s="796"/>
      <c r="BF120" s="796"/>
      <c r="BG120" s="796"/>
      <c r="BH120" s="796"/>
      <c r="BI120" s="796"/>
      <c r="BJ120" s="796"/>
      <c r="BK120" s="796"/>
      <c r="BL120" s="796"/>
      <c r="BM120" s="796"/>
      <c r="BN120" s="796"/>
      <c r="BO120" s="796"/>
      <c r="BP120" s="797"/>
      <c r="BQ120" s="852">
        <v>1027833</v>
      </c>
      <c r="BR120" s="833"/>
      <c r="BS120" s="833"/>
      <c r="BT120" s="833"/>
      <c r="BU120" s="833"/>
      <c r="BV120" s="833">
        <v>1027836</v>
      </c>
      <c r="BW120" s="833"/>
      <c r="BX120" s="833"/>
      <c r="BY120" s="833"/>
      <c r="BZ120" s="833"/>
      <c r="CA120" s="833">
        <v>816607</v>
      </c>
      <c r="CB120" s="833"/>
      <c r="CC120" s="833"/>
      <c r="CD120" s="833"/>
      <c r="CE120" s="833"/>
      <c r="CF120" s="857">
        <v>86.5</v>
      </c>
      <c r="CG120" s="858"/>
      <c r="CH120" s="858"/>
      <c r="CI120" s="858"/>
      <c r="CJ120" s="858"/>
      <c r="CK120" s="859" t="s">
        <v>432</v>
      </c>
      <c r="CL120" s="843"/>
      <c r="CM120" s="843"/>
      <c r="CN120" s="843"/>
      <c r="CO120" s="844"/>
      <c r="CP120" s="863" t="s">
        <v>433</v>
      </c>
      <c r="CQ120" s="864"/>
      <c r="CR120" s="864"/>
      <c r="CS120" s="864"/>
      <c r="CT120" s="864"/>
      <c r="CU120" s="864"/>
      <c r="CV120" s="864"/>
      <c r="CW120" s="864"/>
      <c r="CX120" s="864"/>
      <c r="CY120" s="864"/>
      <c r="CZ120" s="864"/>
      <c r="DA120" s="864"/>
      <c r="DB120" s="864"/>
      <c r="DC120" s="864"/>
      <c r="DD120" s="864"/>
      <c r="DE120" s="864"/>
      <c r="DF120" s="865"/>
      <c r="DG120" s="852" t="s">
        <v>113</v>
      </c>
      <c r="DH120" s="833"/>
      <c r="DI120" s="833"/>
      <c r="DJ120" s="833"/>
      <c r="DK120" s="833"/>
      <c r="DL120" s="833">
        <v>169078</v>
      </c>
      <c r="DM120" s="833"/>
      <c r="DN120" s="833"/>
      <c r="DO120" s="833"/>
      <c r="DP120" s="833"/>
      <c r="DQ120" s="833">
        <v>183240</v>
      </c>
      <c r="DR120" s="833"/>
      <c r="DS120" s="833"/>
      <c r="DT120" s="833"/>
      <c r="DU120" s="833"/>
      <c r="DV120" s="834">
        <v>19.399999999999999</v>
      </c>
      <c r="DW120" s="834"/>
      <c r="DX120" s="834"/>
      <c r="DY120" s="834"/>
      <c r="DZ120" s="835"/>
    </row>
    <row r="121" spans="1:130" s="199" customFormat="1" ht="26.25" customHeight="1" x14ac:dyDescent="0.15">
      <c r="A121" s="808"/>
      <c r="B121" s="809"/>
      <c r="C121" s="854" t="s">
        <v>434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435</v>
      </c>
      <c r="BA121" s="738"/>
      <c r="BB121" s="738"/>
      <c r="BC121" s="738"/>
      <c r="BD121" s="738"/>
      <c r="BE121" s="738"/>
      <c r="BF121" s="738"/>
      <c r="BG121" s="738"/>
      <c r="BH121" s="738"/>
      <c r="BI121" s="738"/>
      <c r="BJ121" s="738"/>
      <c r="BK121" s="738"/>
      <c r="BL121" s="738"/>
      <c r="BM121" s="738"/>
      <c r="BN121" s="738"/>
      <c r="BO121" s="738"/>
      <c r="BP121" s="739"/>
      <c r="BQ121" s="804" t="s">
        <v>113</v>
      </c>
      <c r="BR121" s="805"/>
      <c r="BS121" s="805"/>
      <c r="BT121" s="805"/>
      <c r="BU121" s="805"/>
      <c r="BV121" s="805" t="s">
        <v>113</v>
      </c>
      <c r="BW121" s="805"/>
      <c r="BX121" s="805"/>
      <c r="BY121" s="805"/>
      <c r="BZ121" s="805"/>
      <c r="CA121" s="805" t="s">
        <v>113</v>
      </c>
      <c r="CB121" s="805"/>
      <c r="CC121" s="805"/>
      <c r="CD121" s="805"/>
      <c r="CE121" s="805"/>
      <c r="CF121" s="866" t="s">
        <v>113</v>
      </c>
      <c r="CG121" s="867"/>
      <c r="CH121" s="867"/>
      <c r="CI121" s="867"/>
      <c r="CJ121" s="867"/>
      <c r="CK121" s="860"/>
      <c r="CL121" s="846"/>
      <c r="CM121" s="846"/>
      <c r="CN121" s="846"/>
      <c r="CO121" s="847"/>
      <c r="CP121" s="826" t="s">
        <v>436</v>
      </c>
      <c r="CQ121" s="827"/>
      <c r="CR121" s="827"/>
      <c r="CS121" s="827"/>
      <c r="CT121" s="827"/>
      <c r="CU121" s="827"/>
      <c r="CV121" s="827"/>
      <c r="CW121" s="827"/>
      <c r="CX121" s="827"/>
      <c r="CY121" s="827"/>
      <c r="CZ121" s="827"/>
      <c r="DA121" s="827"/>
      <c r="DB121" s="827"/>
      <c r="DC121" s="827"/>
      <c r="DD121" s="827"/>
      <c r="DE121" s="827"/>
      <c r="DF121" s="828"/>
      <c r="DG121" s="804" t="s">
        <v>113</v>
      </c>
      <c r="DH121" s="805"/>
      <c r="DI121" s="805"/>
      <c r="DJ121" s="805"/>
      <c r="DK121" s="805"/>
      <c r="DL121" s="805" t="s">
        <v>113</v>
      </c>
      <c r="DM121" s="805"/>
      <c r="DN121" s="805"/>
      <c r="DO121" s="805"/>
      <c r="DP121" s="805"/>
      <c r="DQ121" s="805" t="s">
        <v>113</v>
      </c>
      <c r="DR121" s="805"/>
      <c r="DS121" s="805"/>
      <c r="DT121" s="805"/>
      <c r="DU121" s="805"/>
      <c r="DV121" s="782" t="s">
        <v>113</v>
      </c>
      <c r="DW121" s="782"/>
      <c r="DX121" s="782"/>
      <c r="DY121" s="782"/>
      <c r="DZ121" s="783"/>
    </row>
    <row r="122" spans="1:130" s="199" customFormat="1" ht="26.25" customHeight="1" x14ac:dyDescent="0.15">
      <c r="A122" s="808"/>
      <c r="B122" s="809"/>
      <c r="C122" s="812" t="s">
        <v>416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1795186</v>
      </c>
      <c r="BR122" s="836"/>
      <c r="BS122" s="836"/>
      <c r="BT122" s="836"/>
      <c r="BU122" s="836"/>
      <c r="BV122" s="836">
        <v>1762897</v>
      </c>
      <c r="BW122" s="836"/>
      <c r="BX122" s="836"/>
      <c r="BY122" s="836"/>
      <c r="BZ122" s="836"/>
      <c r="CA122" s="836">
        <v>1708959</v>
      </c>
      <c r="CB122" s="836"/>
      <c r="CC122" s="836"/>
      <c r="CD122" s="836"/>
      <c r="CE122" s="836"/>
      <c r="CF122" s="837">
        <v>181</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x14ac:dyDescent="0.15">
      <c r="A123" s="808"/>
      <c r="B123" s="809"/>
      <c r="C123" s="812" t="s">
        <v>422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438</v>
      </c>
      <c r="AB123" s="768"/>
      <c r="AC123" s="768"/>
      <c r="AD123" s="768"/>
      <c r="AE123" s="769"/>
      <c r="AF123" s="770" t="s">
        <v>438</v>
      </c>
      <c r="AG123" s="768"/>
      <c r="AH123" s="768"/>
      <c r="AI123" s="768"/>
      <c r="AJ123" s="769"/>
      <c r="AK123" s="770" t="s">
        <v>438</v>
      </c>
      <c r="AL123" s="768"/>
      <c r="AM123" s="768"/>
      <c r="AN123" s="768"/>
      <c r="AO123" s="769"/>
      <c r="AP123" s="815" t="s">
        <v>438</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439</v>
      </c>
      <c r="BP123" s="869"/>
      <c r="BQ123" s="823">
        <v>2823019</v>
      </c>
      <c r="BR123" s="824"/>
      <c r="BS123" s="824"/>
      <c r="BT123" s="824"/>
      <c r="BU123" s="824"/>
      <c r="BV123" s="824">
        <v>2790733</v>
      </c>
      <c r="BW123" s="824"/>
      <c r="BX123" s="824"/>
      <c r="BY123" s="824"/>
      <c r="BZ123" s="824"/>
      <c r="CA123" s="824">
        <v>2525566</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425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440</v>
      </c>
      <c r="AB124" s="768"/>
      <c r="AC124" s="768"/>
      <c r="AD124" s="768"/>
      <c r="AE124" s="769"/>
      <c r="AF124" s="770" t="s">
        <v>440</v>
      </c>
      <c r="AG124" s="768"/>
      <c r="AH124" s="768"/>
      <c r="AI124" s="768"/>
      <c r="AJ124" s="769"/>
      <c r="AK124" s="770" t="s">
        <v>440</v>
      </c>
      <c r="AL124" s="768"/>
      <c r="AM124" s="768"/>
      <c r="AN124" s="768"/>
      <c r="AO124" s="769"/>
      <c r="AP124" s="815" t="s">
        <v>440</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73.599999999999994</v>
      </c>
      <c r="BR124" s="822"/>
      <c r="BS124" s="822"/>
      <c r="BT124" s="822"/>
      <c r="BU124" s="822"/>
      <c r="BV124" s="822">
        <v>70</v>
      </c>
      <c r="BW124" s="822"/>
      <c r="BX124" s="822"/>
      <c r="BY124" s="822"/>
      <c r="BZ124" s="822"/>
      <c r="CA124" s="822">
        <v>103</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438</v>
      </c>
      <c r="DH124" s="751"/>
      <c r="DI124" s="751"/>
      <c r="DJ124" s="751"/>
      <c r="DK124" s="752"/>
      <c r="DL124" s="753" t="s">
        <v>438</v>
      </c>
      <c r="DM124" s="751"/>
      <c r="DN124" s="751"/>
      <c r="DO124" s="751"/>
      <c r="DP124" s="752"/>
      <c r="DQ124" s="753" t="s">
        <v>438</v>
      </c>
      <c r="DR124" s="751"/>
      <c r="DS124" s="751"/>
      <c r="DT124" s="751"/>
      <c r="DU124" s="752"/>
      <c r="DV124" s="839" t="s">
        <v>438</v>
      </c>
      <c r="DW124" s="840"/>
      <c r="DX124" s="840"/>
      <c r="DY124" s="840"/>
      <c r="DZ124" s="841"/>
    </row>
    <row r="125" spans="1:130" s="199" customFormat="1" ht="26.25" customHeight="1" x14ac:dyDescent="0.15">
      <c r="A125" s="808"/>
      <c r="B125" s="809"/>
      <c r="C125" s="812" t="s">
        <v>427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438</v>
      </c>
      <c r="AB125" s="768"/>
      <c r="AC125" s="768"/>
      <c r="AD125" s="768"/>
      <c r="AE125" s="769"/>
      <c r="AF125" s="770" t="s">
        <v>438</v>
      </c>
      <c r="AG125" s="768"/>
      <c r="AH125" s="768"/>
      <c r="AI125" s="768"/>
      <c r="AJ125" s="769"/>
      <c r="AK125" s="770" t="s">
        <v>438</v>
      </c>
      <c r="AL125" s="768"/>
      <c r="AM125" s="768"/>
      <c r="AN125" s="768"/>
      <c r="AO125" s="769"/>
      <c r="AP125" s="815" t="s">
        <v>438</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438</v>
      </c>
      <c r="DH125" s="833"/>
      <c r="DI125" s="833"/>
      <c r="DJ125" s="833"/>
      <c r="DK125" s="833"/>
      <c r="DL125" s="833" t="s">
        <v>438</v>
      </c>
      <c r="DM125" s="833"/>
      <c r="DN125" s="833"/>
      <c r="DO125" s="833"/>
      <c r="DP125" s="833"/>
      <c r="DQ125" s="833" t="s">
        <v>438</v>
      </c>
      <c r="DR125" s="833"/>
      <c r="DS125" s="833"/>
      <c r="DT125" s="833"/>
      <c r="DU125" s="833"/>
      <c r="DV125" s="834" t="s">
        <v>438</v>
      </c>
      <c r="DW125" s="834"/>
      <c r="DX125" s="834"/>
      <c r="DY125" s="834"/>
      <c r="DZ125" s="835"/>
    </row>
    <row r="126" spans="1:130" s="199" customFormat="1" ht="26.25" customHeight="1" thickBot="1" x14ac:dyDescent="0.2">
      <c r="A126" s="808"/>
      <c r="B126" s="809"/>
      <c r="C126" s="812" t="s">
        <v>429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438</v>
      </c>
      <c r="AB126" s="768"/>
      <c r="AC126" s="768"/>
      <c r="AD126" s="768"/>
      <c r="AE126" s="769"/>
      <c r="AF126" s="770" t="s">
        <v>438</v>
      </c>
      <c r="AG126" s="768"/>
      <c r="AH126" s="768"/>
      <c r="AI126" s="768"/>
      <c r="AJ126" s="769"/>
      <c r="AK126" s="770" t="s">
        <v>438</v>
      </c>
      <c r="AL126" s="768"/>
      <c r="AM126" s="768"/>
      <c r="AN126" s="768"/>
      <c r="AO126" s="769"/>
      <c r="AP126" s="815" t="s">
        <v>438</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438</v>
      </c>
      <c r="DH126" s="805"/>
      <c r="DI126" s="805"/>
      <c r="DJ126" s="805"/>
      <c r="DK126" s="805"/>
      <c r="DL126" s="805" t="s">
        <v>438</v>
      </c>
      <c r="DM126" s="805"/>
      <c r="DN126" s="805"/>
      <c r="DO126" s="805"/>
      <c r="DP126" s="805"/>
      <c r="DQ126" s="805" t="s">
        <v>438</v>
      </c>
      <c r="DR126" s="805"/>
      <c r="DS126" s="805"/>
      <c r="DT126" s="805"/>
      <c r="DU126" s="805"/>
      <c r="DV126" s="782" t="s">
        <v>438</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16257</v>
      </c>
      <c r="AB127" s="768"/>
      <c r="AC127" s="768"/>
      <c r="AD127" s="768"/>
      <c r="AE127" s="769"/>
      <c r="AF127" s="770">
        <v>13861</v>
      </c>
      <c r="AG127" s="768"/>
      <c r="AH127" s="768"/>
      <c r="AI127" s="768"/>
      <c r="AJ127" s="769"/>
      <c r="AK127" s="770">
        <v>13734</v>
      </c>
      <c r="AL127" s="768"/>
      <c r="AM127" s="768"/>
      <c r="AN127" s="768"/>
      <c r="AO127" s="769"/>
      <c r="AP127" s="815">
        <v>1.5</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438</v>
      </c>
      <c r="DH127" s="805"/>
      <c r="DI127" s="805"/>
      <c r="DJ127" s="805"/>
      <c r="DK127" s="805"/>
      <c r="DL127" s="805" t="s">
        <v>438</v>
      </c>
      <c r="DM127" s="805"/>
      <c r="DN127" s="805"/>
      <c r="DO127" s="805"/>
      <c r="DP127" s="805"/>
      <c r="DQ127" s="805" t="s">
        <v>438</v>
      </c>
      <c r="DR127" s="805"/>
      <c r="DS127" s="805"/>
      <c r="DT127" s="805"/>
      <c r="DU127" s="805"/>
      <c r="DV127" s="782" t="s">
        <v>438</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14789</v>
      </c>
      <c r="AB128" s="789"/>
      <c r="AC128" s="789"/>
      <c r="AD128" s="789"/>
      <c r="AE128" s="790"/>
      <c r="AF128" s="791">
        <v>14789</v>
      </c>
      <c r="AG128" s="789"/>
      <c r="AH128" s="789"/>
      <c r="AI128" s="789"/>
      <c r="AJ128" s="790"/>
      <c r="AK128" s="791">
        <v>14789</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438</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438</v>
      </c>
      <c r="DH128" s="779"/>
      <c r="DI128" s="779"/>
      <c r="DJ128" s="779"/>
      <c r="DK128" s="779"/>
      <c r="DL128" s="779" t="s">
        <v>438</v>
      </c>
      <c r="DM128" s="779"/>
      <c r="DN128" s="779"/>
      <c r="DO128" s="779"/>
      <c r="DP128" s="779"/>
      <c r="DQ128" s="779" t="s">
        <v>438</v>
      </c>
      <c r="DR128" s="779"/>
      <c r="DS128" s="779"/>
      <c r="DT128" s="779"/>
      <c r="DU128" s="779"/>
      <c r="DV128" s="780" t="s">
        <v>438</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1101808</v>
      </c>
      <c r="AB129" s="768"/>
      <c r="AC129" s="768"/>
      <c r="AD129" s="768"/>
      <c r="AE129" s="769"/>
      <c r="AF129" s="770">
        <v>1142774</v>
      </c>
      <c r="AG129" s="768"/>
      <c r="AH129" s="768"/>
      <c r="AI129" s="768"/>
      <c r="AJ129" s="769"/>
      <c r="AK129" s="770">
        <v>1101256</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158145</v>
      </c>
      <c r="AB130" s="768"/>
      <c r="AC130" s="768"/>
      <c r="AD130" s="768"/>
      <c r="AE130" s="769"/>
      <c r="AF130" s="770">
        <v>153464</v>
      </c>
      <c r="AG130" s="768"/>
      <c r="AH130" s="768"/>
      <c r="AI130" s="768"/>
      <c r="AJ130" s="769"/>
      <c r="AK130" s="770">
        <v>156927</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9.6999999999999993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943663</v>
      </c>
      <c r="AB131" s="751"/>
      <c r="AC131" s="751"/>
      <c r="AD131" s="751"/>
      <c r="AE131" s="752"/>
      <c r="AF131" s="753">
        <v>989310</v>
      </c>
      <c r="AG131" s="751"/>
      <c r="AH131" s="751"/>
      <c r="AI131" s="751"/>
      <c r="AJ131" s="752"/>
      <c r="AK131" s="753">
        <v>944329</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103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9.1268811010000004</v>
      </c>
      <c r="AB132" s="731"/>
      <c r="AC132" s="731"/>
      <c r="AD132" s="731"/>
      <c r="AE132" s="732"/>
      <c r="AF132" s="733">
        <v>10.16031375</v>
      </c>
      <c r="AG132" s="731"/>
      <c r="AH132" s="731"/>
      <c r="AI132" s="731"/>
      <c r="AJ132" s="732"/>
      <c r="AK132" s="733">
        <v>10.06407724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12.1</v>
      </c>
      <c r="AB133" s="710"/>
      <c r="AC133" s="710"/>
      <c r="AD133" s="710"/>
      <c r="AE133" s="711"/>
      <c r="AF133" s="709">
        <v>11</v>
      </c>
      <c r="AG133" s="710"/>
      <c r="AH133" s="710"/>
      <c r="AI133" s="710"/>
      <c r="AJ133" s="711"/>
      <c r="AK133" s="709">
        <v>9.6999999999999993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233782</v>
      </c>
      <c r="L9" s="266">
        <v>77668</v>
      </c>
      <c r="M9" s="267">
        <v>214828</v>
      </c>
      <c r="N9" s="268">
        <v>-63.8</v>
      </c>
    </row>
    <row r="10" spans="1:16" x14ac:dyDescent="0.15">
      <c r="A10" s="250"/>
      <c r="B10" s="246"/>
      <c r="C10" s="246"/>
      <c r="D10" s="246"/>
      <c r="E10" s="246"/>
      <c r="F10" s="246"/>
      <c r="G10" s="1136" t="s">
        <v>474</v>
      </c>
      <c r="H10" s="1137"/>
      <c r="I10" s="1137"/>
      <c r="J10" s="1138"/>
      <c r="K10" s="269">
        <v>41955</v>
      </c>
      <c r="L10" s="270">
        <v>13939</v>
      </c>
      <c r="M10" s="271">
        <v>28178</v>
      </c>
      <c r="N10" s="272">
        <v>-50.5</v>
      </c>
    </row>
    <row r="11" spans="1:16" ht="13.5" customHeight="1" x14ac:dyDescent="0.15">
      <c r="A11" s="250"/>
      <c r="B11" s="246"/>
      <c r="C11" s="246"/>
      <c r="D11" s="246"/>
      <c r="E11" s="246"/>
      <c r="F11" s="246"/>
      <c r="G11" s="1136" t="s">
        <v>475</v>
      </c>
      <c r="H11" s="1137"/>
      <c r="I11" s="1137"/>
      <c r="J11" s="1138"/>
      <c r="K11" s="269">
        <v>19493</v>
      </c>
      <c r="L11" s="270">
        <v>6476</v>
      </c>
      <c r="M11" s="271">
        <v>24639</v>
      </c>
      <c r="N11" s="272">
        <v>-73.7</v>
      </c>
    </row>
    <row r="12" spans="1:16" ht="13.5" customHeight="1" x14ac:dyDescent="0.15">
      <c r="A12" s="250"/>
      <c r="B12" s="246"/>
      <c r="C12" s="246"/>
      <c r="D12" s="246"/>
      <c r="E12" s="246"/>
      <c r="F12" s="246"/>
      <c r="G12" s="1136" t="s">
        <v>476</v>
      </c>
      <c r="H12" s="1137"/>
      <c r="I12" s="1137"/>
      <c r="J12" s="1138"/>
      <c r="K12" s="269" t="s">
        <v>477</v>
      </c>
      <c r="L12" s="270" t="s">
        <v>477</v>
      </c>
      <c r="M12" s="271">
        <v>3805</v>
      </c>
      <c r="N12" s="272" t="s">
        <v>477</v>
      </c>
    </row>
    <row r="13" spans="1:16" ht="13.5" customHeight="1" x14ac:dyDescent="0.15">
      <c r="A13" s="250"/>
      <c r="B13" s="246"/>
      <c r="C13" s="246"/>
      <c r="D13" s="246"/>
      <c r="E13" s="246"/>
      <c r="F13" s="246"/>
      <c r="G13" s="1136" t="s">
        <v>478</v>
      </c>
      <c r="H13" s="1137"/>
      <c r="I13" s="1137"/>
      <c r="J13" s="1138"/>
      <c r="K13" s="269" t="s">
        <v>477</v>
      </c>
      <c r="L13" s="270" t="s">
        <v>477</v>
      </c>
      <c r="M13" s="271" t="s">
        <v>477</v>
      </c>
      <c r="N13" s="272" t="s">
        <v>477</v>
      </c>
    </row>
    <row r="14" spans="1:16" ht="13.5" customHeight="1" x14ac:dyDescent="0.15">
      <c r="A14" s="250"/>
      <c r="B14" s="246"/>
      <c r="C14" s="246"/>
      <c r="D14" s="246"/>
      <c r="E14" s="246"/>
      <c r="F14" s="246"/>
      <c r="G14" s="1136" t="s">
        <v>479</v>
      </c>
      <c r="H14" s="1137"/>
      <c r="I14" s="1137"/>
      <c r="J14" s="1138"/>
      <c r="K14" s="269">
        <v>8907</v>
      </c>
      <c r="L14" s="270">
        <v>2959</v>
      </c>
      <c r="M14" s="271">
        <v>8783</v>
      </c>
      <c r="N14" s="272">
        <v>-66.3</v>
      </c>
    </row>
    <row r="15" spans="1:16" ht="13.5" customHeight="1" x14ac:dyDescent="0.15">
      <c r="A15" s="250"/>
      <c r="B15" s="246"/>
      <c r="C15" s="246"/>
      <c r="D15" s="246"/>
      <c r="E15" s="246"/>
      <c r="F15" s="246"/>
      <c r="G15" s="1136" t="s">
        <v>480</v>
      </c>
      <c r="H15" s="1137"/>
      <c r="I15" s="1137"/>
      <c r="J15" s="1138"/>
      <c r="K15" s="269">
        <v>6576</v>
      </c>
      <c r="L15" s="270">
        <v>2185</v>
      </c>
      <c r="M15" s="271">
        <v>4830</v>
      </c>
      <c r="N15" s="272">
        <v>-54.8</v>
      </c>
    </row>
    <row r="16" spans="1:16" x14ac:dyDescent="0.15">
      <c r="A16" s="250"/>
      <c r="B16" s="246"/>
      <c r="C16" s="246"/>
      <c r="D16" s="246"/>
      <c r="E16" s="246"/>
      <c r="F16" s="246"/>
      <c r="G16" s="1139" t="s">
        <v>481</v>
      </c>
      <c r="H16" s="1140"/>
      <c r="I16" s="1140"/>
      <c r="J16" s="1141"/>
      <c r="K16" s="270">
        <v>-26627</v>
      </c>
      <c r="L16" s="270">
        <v>-8846</v>
      </c>
      <c r="M16" s="271">
        <v>-21703</v>
      </c>
      <c r="N16" s="272">
        <v>-59.2</v>
      </c>
    </row>
    <row r="17" spans="1:16" x14ac:dyDescent="0.15">
      <c r="A17" s="250"/>
      <c r="B17" s="246"/>
      <c r="C17" s="246"/>
      <c r="D17" s="246"/>
      <c r="E17" s="246"/>
      <c r="F17" s="246"/>
      <c r="G17" s="1139" t="s">
        <v>171</v>
      </c>
      <c r="H17" s="1140"/>
      <c r="I17" s="1140"/>
      <c r="J17" s="1141"/>
      <c r="K17" s="270">
        <v>284086</v>
      </c>
      <c r="L17" s="270">
        <v>94381</v>
      </c>
      <c r="M17" s="271">
        <v>263360</v>
      </c>
      <c r="N17" s="272">
        <v>-64.2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8.64</v>
      </c>
      <c r="L21" s="283">
        <v>24.72</v>
      </c>
      <c r="M21" s="284">
        <v>-16.079999999999998</v>
      </c>
      <c r="N21" s="251"/>
      <c r="O21" s="285"/>
      <c r="P21" s="281"/>
    </row>
    <row r="22" spans="1:16" s="286" customFormat="1" x14ac:dyDescent="0.15">
      <c r="A22" s="281"/>
      <c r="B22" s="251"/>
      <c r="C22" s="251"/>
      <c r="D22" s="251"/>
      <c r="E22" s="251"/>
      <c r="F22" s="251"/>
      <c r="G22" s="1133" t="s">
        <v>487</v>
      </c>
      <c r="H22" s="1134"/>
      <c r="I22" s="1134"/>
      <c r="J22" s="1135"/>
      <c r="K22" s="287">
        <v>90.6</v>
      </c>
      <c r="L22" s="288">
        <v>94.2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152622</v>
      </c>
      <c r="L32" s="296">
        <v>50705</v>
      </c>
      <c r="M32" s="297">
        <v>146462</v>
      </c>
      <c r="N32" s="298">
        <v>-65.400000000000006</v>
      </c>
    </row>
    <row r="33" spans="1:16" ht="13.5" customHeight="1" x14ac:dyDescent="0.15">
      <c r="A33" s="250"/>
      <c r="B33" s="246"/>
      <c r="C33" s="246"/>
      <c r="D33" s="246"/>
      <c r="E33" s="246"/>
      <c r="F33" s="246"/>
      <c r="G33" s="1124" t="s">
        <v>492</v>
      </c>
      <c r="H33" s="1125"/>
      <c r="I33" s="1125"/>
      <c r="J33" s="1126"/>
      <c r="K33" s="296" t="s">
        <v>477</v>
      </c>
      <c r="L33" s="296" t="s">
        <v>477</v>
      </c>
      <c r="M33" s="297">
        <v>66</v>
      </c>
      <c r="N33" s="298" t="s">
        <v>477</v>
      </c>
    </row>
    <row r="34" spans="1:16" ht="27" customHeight="1" x14ac:dyDescent="0.15">
      <c r="A34" s="250"/>
      <c r="B34" s="246"/>
      <c r="C34" s="246"/>
      <c r="D34" s="246"/>
      <c r="E34" s="246"/>
      <c r="F34" s="246"/>
      <c r="G34" s="1124" t="s">
        <v>493</v>
      </c>
      <c r="H34" s="1125"/>
      <c r="I34" s="1125"/>
      <c r="J34" s="1126"/>
      <c r="K34" s="296" t="s">
        <v>477</v>
      </c>
      <c r="L34" s="296" t="s">
        <v>477</v>
      </c>
      <c r="M34" s="297">
        <v>56</v>
      </c>
      <c r="N34" s="298" t="s">
        <v>477</v>
      </c>
    </row>
    <row r="35" spans="1:16" ht="27" customHeight="1" x14ac:dyDescent="0.15">
      <c r="A35" s="250"/>
      <c r="B35" s="246"/>
      <c r="C35" s="246"/>
      <c r="D35" s="246"/>
      <c r="E35" s="246"/>
      <c r="F35" s="246"/>
      <c r="G35" s="1124" t="s">
        <v>494</v>
      </c>
      <c r="H35" s="1125"/>
      <c r="I35" s="1125"/>
      <c r="J35" s="1126"/>
      <c r="K35" s="296">
        <v>9000</v>
      </c>
      <c r="L35" s="296">
        <v>2990</v>
      </c>
      <c r="M35" s="297">
        <v>28990</v>
      </c>
      <c r="N35" s="298">
        <v>-89.7</v>
      </c>
    </row>
    <row r="36" spans="1:16" ht="27" customHeight="1" x14ac:dyDescent="0.15">
      <c r="A36" s="250"/>
      <c r="B36" s="246"/>
      <c r="C36" s="246"/>
      <c r="D36" s="246"/>
      <c r="E36" s="246"/>
      <c r="F36" s="246"/>
      <c r="G36" s="1124" t="s">
        <v>495</v>
      </c>
      <c r="H36" s="1125"/>
      <c r="I36" s="1125"/>
      <c r="J36" s="1126"/>
      <c r="K36" s="296">
        <v>91398</v>
      </c>
      <c r="L36" s="296">
        <v>30365</v>
      </c>
      <c r="M36" s="297">
        <v>3973</v>
      </c>
      <c r="N36" s="298">
        <v>664.3</v>
      </c>
    </row>
    <row r="37" spans="1:16" ht="13.5" customHeight="1" x14ac:dyDescent="0.15">
      <c r="A37" s="250"/>
      <c r="B37" s="246"/>
      <c r="C37" s="246"/>
      <c r="D37" s="246"/>
      <c r="E37" s="246"/>
      <c r="F37" s="246"/>
      <c r="G37" s="1124" t="s">
        <v>496</v>
      </c>
      <c r="H37" s="1125"/>
      <c r="I37" s="1125"/>
      <c r="J37" s="1126"/>
      <c r="K37" s="296">
        <v>13734</v>
      </c>
      <c r="L37" s="296">
        <v>4563</v>
      </c>
      <c r="M37" s="297">
        <v>2172</v>
      </c>
      <c r="N37" s="298">
        <v>110.1</v>
      </c>
    </row>
    <row r="38" spans="1:16" ht="27" customHeight="1" x14ac:dyDescent="0.15">
      <c r="A38" s="250"/>
      <c r="B38" s="246"/>
      <c r="C38" s="246"/>
      <c r="D38" s="246"/>
      <c r="E38" s="246"/>
      <c r="F38" s="246"/>
      <c r="G38" s="1127" t="s">
        <v>497</v>
      </c>
      <c r="H38" s="1128"/>
      <c r="I38" s="1128"/>
      <c r="J38" s="1129"/>
      <c r="K38" s="299" t="s">
        <v>477</v>
      </c>
      <c r="L38" s="299" t="s">
        <v>477</v>
      </c>
      <c r="M38" s="300">
        <v>44</v>
      </c>
      <c r="N38" s="301" t="s">
        <v>477</v>
      </c>
      <c r="O38" s="295"/>
    </row>
    <row r="39" spans="1:16" x14ac:dyDescent="0.15">
      <c r="A39" s="250"/>
      <c r="B39" s="246"/>
      <c r="C39" s="246"/>
      <c r="D39" s="246"/>
      <c r="E39" s="246"/>
      <c r="F39" s="246"/>
      <c r="G39" s="1127" t="s">
        <v>498</v>
      </c>
      <c r="H39" s="1128"/>
      <c r="I39" s="1128"/>
      <c r="J39" s="1129"/>
      <c r="K39" s="302">
        <v>-14789</v>
      </c>
      <c r="L39" s="302">
        <v>-4913</v>
      </c>
      <c r="M39" s="303">
        <v>-6849</v>
      </c>
      <c r="N39" s="304">
        <v>-28.3</v>
      </c>
      <c r="O39" s="295"/>
    </row>
    <row r="40" spans="1:16" ht="27" customHeight="1" x14ac:dyDescent="0.15">
      <c r="A40" s="250"/>
      <c r="B40" s="246"/>
      <c r="C40" s="246"/>
      <c r="D40" s="246"/>
      <c r="E40" s="246"/>
      <c r="F40" s="246"/>
      <c r="G40" s="1124" t="s">
        <v>499</v>
      </c>
      <c r="H40" s="1125"/>
      <c r="I40" s="1125"/>
      <c r="J40" s="1126"/>
      <c r="K40" s="302">
        <v>-156927</v>
      </c>
      <c r="L40" s="302">
        <v>-52135</v>
      </c>
      <c r="M40" s="303">
        <v>-133024</v>
      </c>
      <c r="N40" s="304">
        <v>-60.8</v>
      </c>
      <c r="O40" s="295"/>
    </row>
    <row r="41" spans="1:16" x14ac:dyDescent="0.15">
      <c r="A41" s="250"/>
      <c r="B41" s="246"/>
      <c r="C41" s="246"/>
      <c r="D41" s="246"/>
      <c r="E41" s="246"/>
      <c r="F41" s="246"/>
      <c r="G41" s="1130" t="s">
        <v>282</v>
      </c>
      <c r="H41" s="1131"/>
      <c r="I41" s="1131"/>
      <c r="J41" s="1132"/>
      <c r="K41" s="296">
        <v>95038</v>
      </c>
      <c r="L41" s="302">
        <v>31574</v>
      </c>
      <c r="M41" s="303">
        <v>41890</v>
      </c>
      <c r="N41" s="304">
        <v>-24.6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178440</v>
      </c>
      <c r="J51" s="322">
        <v>58640</v>
      </c>
      <c r="K51" s="323">
        <v>-67</v>
      </c>
      <c r="L51" s="324">
        <v>185018</v>
      </c>
      <c r="M51" s="325">
        <v>-9.1</v>
      </c>
      <c r="N51" s="326">
        <v>-57.9</v>
      </c>
    </row>
    <row r="52" spans="1:14" x14ac:dyDescent="0.15">
      <c r="A52" s="250"/>
      <c r="B52" s="246"/>
      <c r="C52" s="246"/>
      <c r="D52" s="246"/>
      <c r="E52" s="246"/>
      <c r="F52" s="246"/>
      <c r="G52" s="327"/>
      <c r="H52" s="328" t="s">
        <v>510</v>
      </c>
      <c r="I52" s="329">
        <v>88332</v>
      </c>
      <c r="J52" s="330">
        <v>29028</v>
      </c>
      <c r="K52" s="331">
        <v>-48</v>
      </c>
      <c r="L52" s="332">
        <v>95064</v>
      </c>
      <c r="M52" s="333">
        <v>-21.5</v>
      </c>
      <c r="N52" s="334">
        <v>-26.5</v>
      </c>
    </row>
    <row r="53" spans="1:14" x14ac:dyDescent="0.15">
      <c r="A53" s="250"/>
      <c r="B53" s="246"/>
      <c r="C53" s="246"/>
      <c r="D53" s="246"/>
      <c r="E53" s="246"/>
      <c r="F53" s="246"/>
      <c r="G53" s="312" t="s">
        <v>511</v>
      </c>
      <c r="H53" s="313"/>
      <c r="I53" s="321">
        <v>250487</v>
      </c>
      <c r="J53" s="322">
        <v>81353</v>
      </c>
      <c r="K53" s="323">
        <v>38.700000000000003</v>
      </c>
      <c r="L53" s="324">
        <v>238802</v>
      </c>
      <c r="M53" s="325">
        <v>29.1</v>
      </c>
      <c r="N53" s="326">
        <v>9.6</v>
      </c>
    </row>
    <row r="54" spans="1:14" x14ac:dyDescent="0.15">
      <c r="A54" s="250"/>
      <c r="B54" s="246"/>
      <c r="C54" s="246"/>
      <c r="D54" s="246"/>
      <c r="E54" s="246"/>
      <c r="F54" s="246"/>
      <c r="G54" s="327"/>
      <c r="H54" s="328" t="s">
        <v>510</v>
      </c>
      <c r="I54" s="329">
        <v>91798</v>
      </c>
      <c r="J54" s="330">
        <v>29814</v>
      </c>
      <c r="K54" s="331">
        <v>2.7</v>
      </c>
      <c r="L54" s="332">
        <v>128562</v>
      </c>
      <c r="M54" s="333">
        <v>35.200000000000003</v>
      </c>
      <c r="N54" s="334">
        <v>-32.5</v>
      </c>
    </row>
    <row r="55" spans="1:14" x14ac:dyDescent="0.15">
      <c r="A55" s="250"/>
      <c r="B55" s="246"/>
      <c r="C55" s="246"/>
      <c r="D55" s="246"/>
      <c r="E55" s="246"/>
      <c r="F55" s="246"/>
      <c r="G55" s="312" t="s">
        <v>512</v>
      </c>
      <c r="H55" s="313"/>
      <c r="I55" s="321">
        <v>214226</v>
      </c>
      <c r="J55" s="322">
        <v>69622</v>
      </c>
      <c r="K55" s="323">
        <v>-14.4</v>
      </c>
      <c r="L55" s="324">
        <v>288550</v>
      </c>
      <c r="M55" s="325">
        <v>20.8</v>
      </c>
      <c r="N55" s="326">
        <v>-35.200000000000003</v>
      </c>
    </row>
    <row r="56" spans="1:14" x14ac:dyDescent="0.15">
      <c r="A56" s="250"/>
      <c r="B56" s="246"/>
      <c r="C56" s="246"/>
      <c r="D56" s="246"/>
      <c r="E56" s="246"/>
      <c r="F56" s="246"/>
      <c r="G56" s="327"/>
      <c r="H56" s="328" t="s">
        <v>510</v>
      </c>
      <c r="I56" s="329">
        <v>122387</v>
      </c>
      <c r="J56" s="330">
        <v>39775</v>
      </c>
      <c r="K56" s="331">
        <v>33.4</v>
      </c>
      <c r="L56" s="332">
        <v>141525</v>
      </c>
      <c r="M56" s="333">
        <v>10.1</v>
      </c>
      <c r="N56" s="334">
        <v>23.3</v>
      </c>
    </row>
    <row r="57" spans="1:14" x14ac:dyDescent="0.15">
      <c r="A57" s="250"/>
      <c r="B57" s="246"/>
      <c r="C57" s="246"/>
      <c r="D57" s="246"/>
      <c r="E57" s="246"/>
      <c r="F57" s="246"/>
      <c r="G57" s="312" t="s">
        <v>513</v>
      </c>
      <c r="H57" s="313"/>
      <c r="I57" s="321">
        <v>171174</v>
      </c>
      <c r="J57" s="322">
        <v>56586</v>
      </c>
      <c r="K57" s="323">
        <v>-18.7</v>
      </c>
      <c r="L57" s="324">
        <v>287914</v>
      </c>
      <c r="M57" s="325">
        <v>-0.2</v>
      </c>
      <c r="N57" s="326">
        <v>-18.5</v>
      </c>
    </row>
    <row r="58" spans="1:14" x14ac:dyDescent="0.15">
      <c r="A58" s="250"/>
      <c r="B58" s="246"/>
      <c r="C58" s="246"/>
      <c r="D58" s="246"/>
      <c r="E58" s="246"/>
      <c r="F58" s="246"/>
      <c r="G58" s="327"/>
      <c r="H58" s="328" t="s">
        <v>510</v>
      </c>
      <c r="I58" s="329">
        <v>84563</v>
      </c>
      <c r="J58" s="330">
        <v>27955</v>
      </c>
      <c r="K58" s="331">
        <v>-29.7</v>
      </c>
      <c r="L58" s="332">
        <v>146531</v>
      </c>
      <c r="M58" s="333">
        <v>3.5</v>
      </c>
      <c r="N58" s="334">
        <v>-33.200000000000003</v>
      </c>
    </row>
    <row r="59" spans="1:14" x14ac:dyDescent="0.15">
      <c r="A59" s="250"/>
      <c r="B59" s="246"/>
      <c r="C59" s="246"/>
      <c r="D59" s="246"/>
      <c r="E59" s="246"/>
      <c r="F59" s="246"/>
      <c r="G59" s="312" t="s">
        <v>514</v>
      </c>
      <c r="H59" s="313"/>
      <c r="I59" s="321">
        <v>414141</v>
      </c>
      <c r="J59" s="322">
        <v>137588</v>
      </c>
      <c r="K59" s="323">
        <v>143.1</v>
      </c>
      <c r="L59" s="324">
        <v>310300</v>
      </c>
      <c r="M59" s="325">
        <v>7.8</v>
      </c>
      <c r="N59" s="326">
        <v>135.30000000000001</v>
      </c>
    </row>
    <row r="60" spans="1:14" x14ac:dyDescent="0.15">
      <c r="A60" s="250"/>
      <c r="B60" s="246"/>
      <c r="C60" s="246"/>
      <c r="D60" s="246"/>
      <c r="E60" s="246"/>
      <c r="F60" s="246"/>
      <c r="G60" s="327"/>
      <c r="H60" s="328" t="s">
        <v>510</v>
      </c>
      <c r="I60" s="335">
        <v>306978</v>
      </c>
      <c r="J60" s="330">
        <v>101986</v>
      </c>
      <c r="K60" s="331">
        <v>264.8</v>
      </c>
      <c r="L60" s="332">
        <v>157576</v>
      </c>
      <c r="M60" s="333">
        <v>7.5</v>
      </c>
      <c r="N60" s="334">
        <v>257.3</v>
      </c>
    </row>
    <row r="61" spans="1:14" x14ac:dyDescent="0.15">
      <c r="A61" s="250"/>
      <c r="B61" s="246"/>
      <c r="C61" s="246"/>
      <c r="D61" s="246"/>
      <c r="E61" s="246"/>
      <c r="F61" s="246"/>
      <c r="G61" s="312" t="s">
        <v>515</v>
      </c>
      <c r="H61" s="336"/>
      <c r="I61" s="337">
        <v>245694</v>
      </c>
      <c r="J61" s="338">
        <v>80758</v>
      </c>
      <c r="K61" s="339">
        <v>16.3</v>
      </c>
      <c r="L61" s="340">
        <v>262117</v>
      </c>
      <c r="M61" s="341">
        <v>9.6999999999999993</v>
      </c>
      <c r="N61" s="326">
        <v>6.6</v>
      </c>
    </row>
    <row r="62" spans="1:14" x14ac:dyDescent="0.15">
      <c r="A62" s="250"/>
      <c r="B62" s="246"/>
      <c r="C62" s="246"/>
      <c r="D62" s="246"/>
      <c r="E62" s="246"/>
      <c r="F62" s="246"/>
      <c r="G62" s="327"/>
      <c r="H62" s="328" t="s">
        <v>510</v>
      </c>
      <c r="I62" s="329">
        <v>138812</v>
      </c>
      <c r="J62" s="330">
        <v>45712</v>
      </c>
      <c r="K62" s="331">
        <v>44.6</v>
      </c>
      <c r="L62" s="332">
        <v>133852</v>
      </c>
      <c r="M62" s="333">
        <v>7</v>
      </c>
      <c r="N62" s="334">
        <v>37.6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75.89</v>
      </c>
      <c r="G47" s="12">
        <v>85.76</v>
      </c>
      <c r="H47" s="12">
        <v>88.94</v>
      </c>
      <c r="I47" s="12">
        <v>85.76</v>
      </c>
      <c r="J47" s="13">
        <v>69.92</v>
      </c>
    </row>
    <row r="48" spans="2:10" ht="57.75" customHeight="1" x14ac:dyDescent="0.15">
      <c r="B48" s="14"/>
      <c r="C48" s="1144" t="s">
        <v>4</v>
      </c>
      <c r="D48" s="1144"/>
      <c r="E48" s="1145"/>
      <c r="F48" s="15">
        <v>9.0500000000000007</v>
      </c>
      <c r="G48" s="16">
        <v>5.38</v>
      </c>
      <c r="H48" s="16">
        <v>5.74</v>
      </c>
      <c r="I48" s="16">
        <v>5.73</v>
      </c>
      <c r="J48" s="17">
        <v>7.79</v>
      </c>
    </row>
    <row r="49" spans="2:10" ht="57.75" customHeight="1" thickBot="1" x14ac:dyDescent="0.2">
      <c r="B49" s="18"/>
      <c r="C49" s="1146" t="s">
        <v>5</v>
      </c>
      <c r="D49" s="1146"/>
      <c r="E49" s="1147"/>
      <c r="F49" s="19">
        <v>5.44</v>
      </c>
      <c r="G49" s="20">
        <v>7.28</v>
      </c>
      <c r="H49" s="20">
        <v>3.05</v>
      </c>
      <c r="I49" s="20">
        <v>0.2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2018-03-05T01:15:52Z</cp:lastPrinted>
  <dcterms:created xsi:type="dcterms:W3CDTF">2018-01-24T04:44:48Z</dcterms:created>
  <dcterms:modified xsi:type="dcterms:W3CDTF">2018-11-29T01:56:21Z</dcterms:modified>
  <cp:category/>
</cp:coreProperties>
</file>