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O34" i="9"/>
  <c r="BW34" i="9"/>
  <c r="BW35" i="9" s="1"/>
  <c r="BW36" i="9" s="1"/>
  <c r="BW37" i="9" s="1"/>
  <c r="BW38" i="9" s="1"/>
  <c r="BW39" i="9" s="1"/>
  <c r="BW40" i="9" s="1"/>
  <c r="BW41" i="9" s="1"/>
  <c r="BW42" i="9" s="1"/>
  <c r="BW43" i="9" s="1"/>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<sst xmlns="http://schemas.openxmlformats.org/spreadsheetml/2006/main" count="1065" uniqueCount="570">
  <si>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</si>
  <si>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</si>
  <si>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</si>
  <si>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</si>
  <si>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</si>
  <si>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</si>
  <si>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</si>
  <si>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</si>
  <si>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</si>
  <si>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</si>
  <si>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</si>
  <si>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</si>
  <si>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</si>
  <si>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</si>
  <si>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</si>
  <si>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</si>
  <si>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</si>
  <si>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</si>
  <si>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</si>
  <si>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</si>
  <si>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</si>
  <si>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</si>
  <si>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</si>
  <si>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</si>
  <si>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</si>
  <si>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</si>
  <si>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</si>
  <si>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</si>
  <si>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</si>
  <si>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</si>
  <si>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</si>
  <si>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</si>
  <si>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</si>
  <si>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</si>
  <si>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</si>
  <si>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</si>
  <si>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</si>
  <si>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</si>
  <si>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</si>
  <si>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</si>
  <si>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</si>
  <si>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</si>
  <si>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</si>
  <si>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</si>
  <si>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</si>
  <si>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</si>
  <si>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</si>
  <si>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</si>
  <si>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</si>
  <si>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</si>
  <si>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</si>
  <si>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</si>
  <si>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</si>
  <si>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</si>
  <si>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</si>
  <si>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</si>
  <si>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</si>
  <si>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</si>
  <si>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</si>
  <si>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</si>
  <si>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</si>
  <si>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</si>
  <si>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</si>
  <si>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</si>
  <si>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</si>
  <si>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</si>
  <si>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</si>
  <si>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</si>
  <si>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</si>
  <si>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</si>
  <si>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</si>
  <si>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</si>
  <si>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</si>
  <si>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</si>
  <si>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</si>
  <si>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</si>
  <si>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</si>
  <si>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</si>
  <si>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</si>
  <si>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</si>
  <si>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</si>
  <si>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</si>
  <si>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立山町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</si>
  <si>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</si>
  <si>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</si>
  <si>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</si>
  <si>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</si>
  <si>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</si>
  <si>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</si>
  <si>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</si>
  <si>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</si>
  <si>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</si>
  <si>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</si>
  <si>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</si>
  <si>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</si>
  <si>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</si>
  <si>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</si>
  <si>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</si>
  <si>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</si>
  <si>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</si>
  <si>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</si>
  <si>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</si>
  <si>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</si>
  <si>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</si>
  <si>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</si>
  <si>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</si>
  <si>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</si>
  <si>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</si>
  <si>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</si>
  <si>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</si>
  <si>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</si>
  <si>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</si>
  <si>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</si>
  <si>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</si>
  <si>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</si>
  <si>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</si>
  <si>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</si>
  <si>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</si>
  <si>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</si>
  <si>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</si>
  <si>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</si>
  <si>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</si>
  <si>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</si>
  <si>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</si>
  <si>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</si>
  <si>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</si>
  <si>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</si>
  <si>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</si>
  <si>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</si>
  <si>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</si>
  <si>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</si>
  <si>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</si>
  <si>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</si>
  <si>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</si>
  <si>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</si>
  <si>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</si>
  <si>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</si>
  <si>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</si>
  <si>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</si>
  <si>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</si>
  <si>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</si>
  <si>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</si>
  <si>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</si>
  <si>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</si>
  <si>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</si>
  <si>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</si>
  <si>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</si>
  <si>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</si>
  <si>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</si>
  <si>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</si>
  <si>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</si>
  <si>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</si>
  <si>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</si>
  <si>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</si>
  <si>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</si>
  <si>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</si>
  <si>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</si>
  <si>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</si>
  <si>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</si>
  <si>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</si>
  <si>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</si>
  <si>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</si>
  <si>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</si>
  <si>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</si>
  <si>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</si>
  <si>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</si>
  <si>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</si>
  <si>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</si>
  <si>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</si>
  <si>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</si>
  <si>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</si>
  <si>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</si>
  <si>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</si>
  <si>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</si>
  <si>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</si>
  <si>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</si>
  <si>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</si>
  <si>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</si>
  <si>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</si>
  <si>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</si>
  <si>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</si>
  <si>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</si>
  <si>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</si>
  <si>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</si>
  <si>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</si>
  <si>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</si>
  <si>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</si>
  <si>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</si>
  <si>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</si>
  <si>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</si>
  <si>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</si>
  <si>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</si>
  <si>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</si>
  <si>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</si>
  <si>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</si>
  <si>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</si>
  <si>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富山県立山町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</si>
  <si>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</si>
  <si>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</si>
  <si>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</si>
  <si>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</si>
  <si>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</si>
  <si>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</si>
  <si>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</si>
  <si>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</si>
  <si>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</si>
  <si>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</si>
  <si>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</si>
  <si>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</si>
  <si>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</si>
  <si>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</si>
  <si>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</si>
  <si>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</si>
  <si>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</si>
  <si>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</si>
  <si>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</si>
  <si>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</si>
  <si>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</si>
  <si>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</si>
  <si>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</si>
  <si>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</si>
  <si>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</si>
  <si>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</si>
  <si>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</si>
  <si>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</si>
  <si>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</si>
  <si>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</si>
  <si>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</si>
  <si>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</si>
  <si>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</si>
  <si>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</si>
  <si>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</si>
  <si>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</si>
  <si>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</si>
  <si>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</si>
  <si>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</si>
  <si>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</si>
  <si>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</si>
  <si>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</si>
  <si>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</si>
  <si>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</si>
  <si>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</si>
  <si>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</si>
  <si>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</si>
  <si>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</si>
  <si>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</si>
  <si>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</si>
  <si>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</si>
  <si>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</si>
  <si>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</si>
  <si>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</si>
  <si>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</si>
  <si>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</si>
  <si>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</si>
  <si>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</si>
  <si>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</si>
  <si>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</si>
  <si>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</si>
  <si>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</si>
  <si>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</si>
  <si>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</si>
  <si>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</si>
  <si>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</si>
  <si>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</si>
  <si>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</si>
  <si>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</si>
  <si>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</si>
  <si>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</si>
  <si>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</si>
  <si>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</si>
  <si>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</si>
  <si>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</si>
  <si>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</si>
  <si>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</si>
  <si>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</si>
  <si>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</si>
  <si>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</si>
  <si>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</si>
  <si>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</si>
  <si>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</si>
  <si>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</si>
  <si>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</si>
  <si>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</si>
  <si>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</si>
  <si>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</si>
  <si>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</si>
  <si>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</si>
  <si>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</si>
  <si>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</si>
  <si>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</si>
  <si>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</si>
  <si>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</si>
  <si>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</si>
  <si>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</si>
  <si>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</si>
  <si>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</si>
  <si>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</si>
  <si>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</si>
  <si>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</si>
  <si>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</si>
  <si>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</si>
  <si>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</si>
  <si>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</si>
  <si>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</si>
  <si>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</si>
  <si>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</si>
  <si>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</si>
  <si>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</si>
  <si>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</si>
  <si>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</si>
  <si>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</si>
  <si>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</si>
  <si>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</si>
  <si>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</si>
  <si>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</si>
  <si>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</si>
  <si>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</si>
  <si>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</si>
  <si>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</si>
  <si>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</si>
  <si>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</si>
  <si>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</si>
  <si>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</si>
  <si>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</si>
  <si>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</si>
  <si>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</si>
  <si>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</si>
  <si>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</si>
  <si>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</si>
  <si>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</si>
  <si>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</si>
  <si>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</si>
  <si>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</si>
  <si>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</si>
  <si>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</si>
  <si>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</si>
  <si>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</si>
  <si>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</si>
  <si>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</si>
  <si>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</si>
  <si>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</si>
  <si>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</si>
  <si>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</si>
  <si>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</si>
  <si>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</si>
  <si>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</si>
  <si>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富山県立山町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</si>
  <si>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</si>
  <si>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</si>
  <si>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</si>
  <si>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</si>
  <si>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</si>
  <si>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</si>
  <si>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</si>
  <si>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</si>
  <si>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</si>
  <si>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</si>
  <si>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</si>
  <si>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</si>
  <si>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</si>
  <si>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</si>
  <si>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</si>
  <si>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</si>
  <si>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</si>
  <si>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</si>
  <si>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</si>
  <si>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</si>
  <si>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</si>
  <si>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</si>
  <si>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</si>
  <si>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</si>
  <si>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</si>
  <si>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</si>
  <si>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</si>
  <si>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</si>
  <si>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</si>
  <si>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</si>
  <si>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</si>
  <si>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</si>
  <si>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</si>
  <si>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</si>
  <si>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</si>
  <si>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</si>
  <si>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</si>
  <si>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</si>
  <si>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</si>
  <si>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</si>
  <si>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</si>
  <si>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</si>
  <si>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</si>
  <si>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</si>
  <si>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</si>
  <si>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</si>
  <si>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</si>
  <si>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</si>
  <si>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</si>
  <si>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</si>
  <si>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</si>
  <si>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</si>
  <si>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</si>
  <si>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</si>
  <si>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</si>
  <si>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</si>
  <si>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</si>
  <si>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</si>
  <si>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</si>
  <si>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</si>
  <si>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</si>
  <si>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</si>
  <si>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</si>
  <si>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</si>
  <si>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</si>
  <si>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</si>
  <si>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</si>
  <si>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</si>
  <si>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</si>
  <si>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</si>
  <si>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</si>
  <si>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</si>
  <si>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</si>
  <si>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</si>
  <si>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</si>
  <si>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</si>
  <si>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</si>
  <si>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</si>
  <si>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</si>
  <si>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</si>
  <si>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</si>
  <si>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</si>
  <si>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</si>
  <si>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</si>
  <si>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</si>
  <si>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</si>
  <si>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</si>
  <si>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</si>
  <si>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</si>
  <si>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</si>
  <si>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</si>
  <si>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</si>
  <si>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</si>
  <si>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</si>
  <si>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</si>
  <si>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</si>
  <si>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</si>
  <si>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</si>
  <si>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</si>
  <si>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</si>
  <si>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</si>
  <si>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</si>
  <si>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</si>
  <si>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</si>
  <si>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</si>
  <si>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</si>
  <si>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</si>
  <si>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</si>
  <si>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</si>
  <si>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</si>
  <si>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</si>
  <si>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</si>
  <si>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</si>
  <si>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</si>
  <si>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</si>
  <si>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</si>
  <si>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</si>
  <si>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</si>
  <si>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</si>
  <si>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</si>
  <si>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</si>
  <si>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</si>
  <si>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</si>
  <si>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</si>
  <si>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</si>
  <si>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</si>
  <si>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</si>
  <si>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</si>
  <si>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</si>
  <si>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</si>
  <si>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</si>
  <si>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</si>
  <si>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</si>
  <si>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</si>
  <si>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</si>
  <si>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</si>
  <si>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</si>
  <si>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</si>
  <si>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</si>
  <si>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</si>
  <si>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</si>
  <si>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</si>
  <si>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</si>
  <si>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</si>
  <si>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</si>
  <si>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</si>
  <si>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</si>
  <si>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</si>
  <si>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</si>
  <si>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</si>
  <si>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</si>
  <si>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</si>
  <si>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</si>
  <si>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</si>
  <si>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</si>
  <si>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</si>
  <si>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</si>
  <si>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</si>
  <si>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</si>
  <si>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</si>
  <si>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</si>
  <si>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</si>
  <si>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</si>
  <si>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</si>
  <si>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</si>
  <si>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</si>
  <si>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</si>
  <si>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</si>
  <si>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</si>
  <si>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</si>
  <si>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</si>
  <si>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</si>
  <si>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</si>
  <si>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</si>
  <si>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</si>
  <si>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</si>
  <si>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2.96</t>
  </si>
  <si>
    <t>後期高齢者医療事業特別会計</t>
  </si>
  <si>
    <t>▲ 0.08</t>
  </si>
  <si>
    <t>▲ 0.09</t>
  </si>
  <si>
    <t>水道事業会計</t>
  </si>
  <si>
    <t>一般会計</t>
  </si>
  <si>
    <t>国民健康保険事業特別会計</t>
  </si>
  <si>
    <t>農業集落排水事業特別会計</t>
  </si>
  <si>
    <t>墓地公園特別会計</t>
  </si>
  <si>
    <t>地域開発事業特別会計</t>
  </si>
  <si>
    <t>その他会計（赤字）</t>
  </si>
  <si>
    <t>その他会計（黒字）</t>
  </si>
  <si>
    <t>-</t>
    <phoneticPr fontId="2"/>
  </si>
  <si>
    <t>富山地区広域圏事務組合</t>
    <rPh sb="0" eb="2">
      <t>トヤマ</t>
    </rPh>
    <rPh sb="2" eb="4">
      <t>チク</t>
    </rPh>
    <rPh sb="4" eb="7">
      <t>コウイキケン</t>
    </rPh>
    <rPh sb="7" eb="9">
      <t>ジム</t>
    </rPh>
    <rPh sb="9" eb="11">
      <t>クミアイ</t>
    </rPh>
    <phoneticPr fontId="5"/>
  </si>
  <si>
    <t>富山県市町村会館管理組合</t>
    <rPh sb="0" eb="3">
      <t>トヤマケン</t>
    </rPh>
    <rPh sb="3" eb="6">
      <t>シチョウソン</t>
    </rPh>
    <rPh sb="6" eb="8">
      <t>カイカン</t>
    </rPh>
    <rPh sb="8" eb="10">
      <t>カンリ</t>
    </rPh>
    <rPh sb="10" eb="12">
      <t>クミアイ</t>
    </rPh>
    <phoneticPr fontId="5"/>
  </si>
  <si>
    <t>滑川中新川地区広域情報事務組合</t>
    <rPh sb="0" eb="2">
      <t>ナメリカワ</t>
    </rPh>
    <rPh sb="2" eb="5">
      <t>ナカニイカワ</t>
    </rPh>
    <rPh sb="5" eb="7">
      <t>チク</t>
    </rPh>
    <rPh sb="7" eb="9">
      <t>コウイキ</t>
    </rPh>
    <rPh sb="9" eb="11">
      <t>ジョウホウ</t>
    </rPh>
    <rPh sb="11" eb="13">
      <t>ジム</t>
    </rPh>
    <rPh sb="13" eb="15">
      <t>クミアイ</t>
    </rPh>
    <phoneticPr fontId="5"/>
  </si>
  <si>
    <t>富山県市町村総合事務組合</t>
    <rPh sb="0" eb="3">
      <t>トヤマケン</t>
    </rPh>
    <rPh sb="3" eb="6">
      <t>シチョウソン</t>
    </rPh>
    <rPh sb="6" eb="8">
      <t>ソウゴウ</t>
    </rPh>
    <rPh sb="8" eb="10">
      <t>ジム</t>
    </rPh>
    <rPh sb="10" eb="12">
      <t>クミアイ</t>
    </rPh>
    <phoneticPr fontId="5"/>
  </si>
  <si>
    <t>富山県後期高齢者医療広域連合</t>
    <rPh sb="0" eb="3">
      <t>トヤマケン</t>
    </rPh>
    <rPh sb="3" eb="5">
      <t>コウキ</t>
    </rPh>
    <rPh sb="5" eb="8">
      <t>コウレイシャ</t>
    </rPh>
    <rPh sb="8" eb="10">
      <t>イリョウ</t>
    </rPh>
    <rPh sb="10" eb="12">
      <t>コウイキ</t>
    </rPh>
    <rPh sb="12" eb="14">
      <t>レンゴウ</t>
    </rPh>
    <phoneticPr fontId="5"/>
  </si>
  <si>
    <t>　[一般会計]</t>
    <rPh sb="2" eb="4">
      <t>イッパン</t>
    </rPh>
    <rPh sb="4" eb="6">
      <t>カイケイ</t>
    </rPh>
    <phoneticPr fontId="5"/>
  </si>
  <si>
    <t>　[後期高齢者医療事業特別会計]</t>
    <rPh sb="2" eb="4">
      <t>コウキ</t>
    </rPh>
    <rPh sb="4" eb="7">
      <t>コウレイシャ</t>
    </rPh>
    <rPh sb="7" eb="9">
      <t>イリョウ</t>
    </rPh>
    <rPh sb="9" eb="11">
      <t>ジギョウ</t>
    </rPh>
    <rPh sb="11" eb="13">
      <t>トクベツ</t>
    </rPh>
    <rPh sb="13" eb="15">
      <t>カイケイ</t>
    </rPh>
    <phoneticPr fontId="5"/>
  </si>
  <si>
    <t>常願寺川右岸水防市町村組合</t>
    <rPh sb="0" eb="3">
      <t>ジョウガンジ</t>
    </rPh>
    <rPh sb="3" eb="4">
      <t>カワ</t>
    </rPh>
    <rPh sb="4" eb="6">
      <t>ウガン</t>
    </rPh>
    <rPh sb="6" eb="8">
      <t>スイボウ</t>
    </rPh>
    <rPh sb="8" eb="11">
      <t>シチョウソン</t>
    </rPh>
    <rPh sb="11" eb="13">
      <t>クミアイ</t>
    </rPh>
    <phoneticPr fontId="5"/>
  </si>
  <si>
    <t>中新川広域行政事務組合</t>
    <rPh sb="0" eb="3">
      <t>ナカニイカワ</t>
    </rPh>
    <rPh sb="3" eb="5">
      <t>コウイキ</t>
    </rPh>
    <rPh sb="5" eb="7">
      <t>ギョウセイ</t>
    </rPh>
    <rPh sb="7" eb="9">
      <t>ジム</t>
    </rPh>
    <rPh sb="9" eb="11">
      <t>クミアイ</t>
    </rPh>
    <phoneticPr fontId="5"/>
  </si>
  <si>
    <t>　[介護保険事業特別会計]</t>
    <rPh sb="2" eb="4">
      <t>カイゴ</t>
    </rPh>
    <rPh sb="4" eb="6">
      <t>ホケン</t>
    </rPh>
    <rPh sb="6" eb="8">
      <t>ジギョウ</t>
    </rPh>
    <rPh sb="8" eb="10">
      <t>トクベツ</t>
    </rPh>
    <rPh sb="10" eb="12">
      <t>カイケイ</t>
    </rPh>
    <phoneticPr fontId="5"/>
  </si>
  <si>
    <t>-</t>
    <phoneticPr fontId="2"/>
  </si>
  <si>
    <t>　[訪問看護事業特別会計]</t>
    <rPh sb="2" eb="4">
      <t>ホウモン</t>
    </rPh>
    <rPh sb="4" eb="6">
      <t>カンゴ</t>
    </rPh>
    <rPh sb="6" eb="8">
      <t>ジギョウ</t>
    </rPh>
    <rPh sb="8" eb="10">
      <t>トクベツ</t>
    </rPh>
    <rPh sb="10" eb="12">
      <t>カイケイ</t>
    </rPh>
    <phoneticPr fontId="5"/>
  </si>
  <si>
    <t>-</t>
    <phoneticPr fontId="2"/>
  </si>
  <si>
    <t>たてやま</t>
    <phoneticPr fontId="2"/>
  </si>
  <si>
    <t>立山町土地開発公社</t>
    <rPh sb="0" eb="3">
      <t>タテヤママチ</t>
    </rPh>
    <rPh sb="3" eb="5">
      <t>トチ</t>
    </rPh>
    <rPh sb="5" eb="7">
      <t>カイハツ</t>
    </rPh>
    <rPh sb="7" eb="9">
      <t>コウシャ</t>
    </rPh>
    <phoneticPr fontId="2"/>
  </si>
  <si>
    <t>-</t>
    <phoneticPr fontId="2"/>
  </si>
  <si>
    <t>-</t>
    <phoneticPr fontId="2"/>
  </si>
  <si>
    <t>-</t>
    <phoneticPr fontId="2"/>
  </si>
  <si>
    <t>三郷利田用水市町村組合</t>
    <phoneticPr fontId="2"/>
  </si>
  <si>
    <t>-</t>
    <phoneticPr fontId="2"/>
  </si>
  <si>
    <t>　[下水道事業]</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</si>
  <si>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</si>
  <si>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</si>
  <si>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</si>
  <si>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が低下している。一方で、有形固定資産減価償却率は類似団体よりも高く、上昇傾向にあるが、主な要因としては、昭和51年に建設された町民会館の有形固定資産減価償却率が99.5％、昭和39年に建設された庁舎が73.4％、昭和50年代から平成３年までに建設された地区公民館13箇所が70％以上になっていること、又、北西から南東にかけて細長い地形の町内を整備した道路の有形固定資産減価償却率が71.5％であること等が挙げられる。公共施設等総合管理計画に基づき、今後、老朽化対策に積極的に取り組んでいく。</t>
    <rPh sb="77" eb="79">
      <t>ショウワ</t>
    </rPh>
    <rPh sb="81" eb="82">
      <t>ネン</t>
    </rPh>
    <rPh sb="83" eb="85">
      <t>ケンセツ</t>
    </rPh>
    <rPh sb="88" eb="90">
      <t>チョウミン</t>
    </rPh>
    <rPh sb="90" eb="92">
      <t>カイカン</t>
    </rPh>
    <rPh sb="93" eb="95">
      <t>ユウケイ</t>
    </rPh>
    <rPh sb="95" eb="97">
      <t>コテイ</t>
    </rPh>
    <rPh sb="97" eb="99">
      <t>シサン</t>
    </rPh>
    <rPh sb="99" eb="101">
      <t>ゲンカ</t>
    </rPh>
    <rPh sb="101" eb="103">
      <t>ショウキャク</t>
    </rPh>
    <rPh sb="103" eb="104">
      <t>リツ</t>
    </rPh>
    <rPh sb="111" eb="113">
      <t>ショウワ</t>
    </rPh>
    <rPh sb="115" eb="116">
      <t>ネン</t>
    </rPh>
    <rPh sb="117" eb="119">
      <t>ケンセツ</t>
    </rPh>
    <rPh sb="122" eb="124">
      <t>チョウシャ</t>
    </rPh>
    <rPh sb="139" eb="141">
      <t>ヘイセイ</t>
    </rPh>
    <rPh sb="142" eb="143">
      <t>ネン</t>
    </rPh>
    <rPh sb="151" eb="153">
      <t>チク</t>
    </rPh>
    <rPh sb="153" eb="155">
      <t>コウミン</t>
    </rPh>
    <rPh sb="155" eb="156">
      <t>カン</t>
    </rPh>
    <rPh sb="158" eb="160">
      <t>カショ</t>
    </rPh>
    <rPh sb="175" eb="176">
      <t>マタ</t>
    </rPh>
    <rPh sb="177" eb="179">
      <t>ホクセイ</t>
    </rPh>
    <rPh sb="181" eb="183">
      <t>ナントウ</t>
    </rPh>
    <rPh sb="187" eb="189">
      <t>ホソナガ</t>
    </rPh>
    <rPh sb="190" eb="192">
      <t>チケイ</t>
    </rPh>
    <rPh sb="193" eb="195">
      <t>チョウナイ</t>
    </rPh>
    <rPh sb="196" eb="198">
      <t>セイビ</t>
    </rPh>
    <rPh sb="200" eb="202">
      <t>ドウロ</t>
    </rPh>
    <rPh sb="225" eb="226">
      <t>ナド</t>
    </rPh>
    <phoneticPr fontId="26"/>
  </si>
  <si>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</si>
  <si>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</si>
  <si>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</si>
  <si>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</si>
  <si>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</si>
  <si>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</si>
  <si>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較して実質公債費比率・将来負担比率とも高い水準にあり、推移としては実質公債費比率が上昇傾向にあるものの、将来負担比率は低下傾向にある。実質公債費比率が上昇している主な要因としては、平成23年度から25年度にかけて実施された立山中央小学校建設事業・立山北部小学校建設事業などの大型事業に際し、合計で13億円の地方債を発行したことや、下水道事業債の元利償還金が増加していることが考えられる。これらを含む地方債の償還は、現在、平成33年度に償還ピークを迎え、以降は逓減していく見込みである。また、将来負担比率については、毎年の地方債の新規発行額を抑制してきたり、繰上償還をしたりしているので、今後も低下していくものと想定される。</t>
    <rPh sb="1" eb="3">
      <t>ルイジ</t>
    </rPh>
    <rPh sb="3" eb="5">
      <t>ダンタイ</t>
    </rPh>
    <rPh sb="6" eb="8">
      <t>ヒカク</t>
    </rPh>
    <rPh sb="10" eb="12">
      <t>ジッシツ</t>
    </rPh>
    <rPh sb="12" eb="15">
      <t>コウサイヒ</t>
    </rPh>
    <rPh sb="15" eb="17">
      <t>ヒリツ</t>
    </rPh>
    <rPh sb="18" eb="20">
      <t>ショウライ</t>
    </rPh>
    <rPh sb="20" eb="22">
      <t>フタン</t>
    </rPh>
    <rPh sb="22" eb="24">
      <t>ヒリツ</t>
    </rPh>
    <rPh sb="26" eb="27">
      <t>タカ</t>
    </rPh>
    <rPh sb="28" eb="30">
      <t>スイジュン</t>
    </rPh>
    <rPh sb="34" eb="36">
      <t>スイイ</t>
    </rPh>
    <rPh sb="40" eb="42">
      <t>ジッシツ</t>
    </rPh>
    <rPh sb="42" eb="45">
      <t>コウサイヒ</t>
    </rPh>
    <rPh sb="45" eb="47">
      <t>ヒリツ</t>
    </rPh>
    <rPh sb="48" eb="50">
      <t>ジョウショウ</t>
    </rPh>
    <rPh sb="50" eb="52">
      <t>ケイコウ</t>
    </rPh>
    <rPh sb="59" eb="61">
      <t>ショウライ</t>
    </rPh>
    <rPh sb="61" eb="63">
      <t>フタン</t>
    </rPh>
    <rPh sb="63" eb="65">
      <t>ヒリツ</t>
    </rPh>
    <rPh sb="66" eb="68">
      <t>テイカ</t>
    </rPh>
    <rPh sb="68" eb="70">
      <t>ケイコウ</t>
    </rPh>
    <rPh sb="74" eb="76">
      <t>ジッシツ</t>
    </rPh>
    <rPh sb="76" eb="79">
      <t>コウサイヒ</t>
    </rPh>
    <rPh sb="79" eb="81">
      <t>ヒリツ</t>
    </rPh>
    <rPh sb="82" eb="84">
      <t>ジョウショウ</t>
    </rPh>
    <rPh sb="88" eb="89">
      <t>オモ</t>
    </rPh>
    <rPh sb="90" eb="92">
      <t>ヨウイン</t>
    </rPh>
    <rPh sb="149" eb="150">
      <t>サイ</t>
    </rPh>
    <rPh sb="152" eb="154">
      <t>ゴウケイ</t>
    </rPh>
    <rPh sb="157" eb="159">
      <t>オクエン</t>
    </rPh>
    <rPh sb="160" eb="162">
      <t>チホウ</t>
    </rPh>
    <rPh sb="162" eb="163">
      <t>サイ</t>
    </rPh>
    <rPh sb="164" eb="166">
      <t>ハッコウ</t>
    </rPh>
    <rPh sb="172" eb="175">
      <t>ゲスイドウ</t>
    </rPh>
    <rPh sb="175" eb="177">
      <t>ジギョウ</t>
    </rPh>
    <rPh sb="177" eb="178">
      <t>サイ</t>
    </rPh>
    <rPh sb="179" eb="181">
      <t>ガンリ</t>
    </rPh>
    <rPh sb="181" eb="184">
      <t>ショウカンキン</t>
    </rPh>
    <rPh sb="185" eb="187">
      <t>ゾウカ</t>
    </rPh>
    <rPh sb="194" eb="195">
      <t>カンガ</t>
    </rPh>
    <rPh sb="204" eb="205">
      <t>フク</t>
    </rPh>
    <rPh sb="206" eb="208">
      <t>チホウ</t>
    </rPh>
    <rPh sb="208" eb="209">
      <t>サイ</t>
    </rPh>
    <rPh sb="210" eb="212">
      <t>ショウカン</t>
    </rPh>
    <rPh sb="214" eb="216">
      <t>ゲンザイ</t>
    </rPh>
    <rPh sb="217" eb="219">
      <t>ヘイセイ</t>
    </rPh>
    <rPh sb="221" eb="223">
      <t>ネンド</t>
    </rPh>
    <rPh sb="224" eb="226">
      <t>ショウカン</t>
    </rPh>
    <rPh sb="230" eb="231">
      <t>ムカ</t>
    </rPh>
    <rPh sb="233" eb="235">
      <t>イコウ</t>
    </rPh>
    <rPh sb="236" eb="238">
      <t>テイゲン</t>
    </rPh>
    <rPh sb="242" eb="244">
      <t>ミコ</t>
    </rPh>
    <rPh sb="252" eb="254">
      <t>ショウライ</t>
    </rPh>
    <rPh sb="254" eb="256">
      <t>フタン</t>
    </rPh>
    <rPh sb="256" eb="258">
      <t>ヒリツ</t>
    </rPh>
    <rPh sb="264" eb="266">
      <t>マイトシ</t>
    </rPh>
    <rPh sb="267" eb="269">
      <t>チホウ</t>
    </rPh>
    <rPh sb="269" eb="270">
      <t>サイ</t>
    </rPh>
    <rPh sb="271" eb="273">
      <t>シンキ</t>
    </rPh>
    <rPh sb="273" eb="275">
      <t>ハッコウ</t>
    </rPh>
    <rPh sb="275" eb="276">
      <t>ガク</t>
    </rPh>
    <rPh sb="277" eb="279">
      <t>ヨクセイ</t>
    </rPh>
    <rPh sb="285" eb="287">
      <t>クリアゲ</t>
    </rPh>
    <rPh sb="287" eb="289">
      <t>ショウカン</t>
    </rPh>
    <rPh sb="300" eb="302">
      <t>コンゴ</t>
    </rPh>
    <rPh sb="303" eb="305">
      <t>テイカ</t>
    </rPh>
    <rPh sb="312" eb="314">
      <t>ソウテイ</t>
    </rPh>
    <phoneticPr fontId="26"/>
  </si>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</sst>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87184</c:v>
                </c:pt>
                <c:pt idx="1">
                  <c:v>120288</c:v>
                </c:pt>
                <c:pt idx="2">
                  <c:v>106166</c:v>
                </c:pt>
                <c:pt idx="3">
                  <c:v>44732</c:v>
                </c:pt>
                <c:pt idx="4">
                  <c:v>36560</c:v>
                </c:pt>
              </c:numCache>
            </c:numRef>
          </c:val>
          <c:smooth val="0"/>
        </c:ser>
        <c:dLbls>
          <c:showLegendKey val="0"/>
          <c:showVal val="0"/>
          <c:showCatName val="0"/>
          <c:showSerName val="0"/>
          <c:showPercent val="0"/>
          <c:showBubbleSize val="0"/>
        </c:dLbls>
        <c:marker val="1"/>
        <c:smooth val="0"/>
        <c:axId val="100380032"/>
        <c:axId val="106649088"/>
      </c:lineChart>
      <c:catAx>
        <c:axId val="1003800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649088"/>
        <c:crosses val="autoZero"/>
        <c:auto val="1"/>
        <c:lblAlgn val="ctr"/>
        <c:lblOffset val="100"/>
        <c:tickLblSkip val="1"/>
        <c:tickMarkSkip val="1"/>
        <c:noMultiLvlLbl val="0"/>
      </c:catAx>
      <c:valAx>
        <c:axId val="1066490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380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3.83</c:v>
                </c:pt>
                <c:pt idx="1">
                  <c:v>7.23</c:v>
                </c:pt>
                <c:pt idx="2">
                  <c:v>3.51</c:v>
                </c:pt>
                <c:pt idx="3">
                  <c:v>2.42</c:v>
                </c:pt>
                <c:pt idx="4">
                  <c:v>2.4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11.59</c:v>
                </c:pt>
                <c:pt idx="1">
                  <c:v>11.99</c:v>
                </c:pt>
                <c:pt idx="2">
                  <c:v>12.64</c:v>
                </c:pt>
                <c:pt idx="3">
                  <c:v>13.65</c:v>
                </c:pt>
                <c:pt idx="4">
                  <c:v>13.8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2629760"/>
        <c:axId val="122019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3.02</c:v>
                </c:pt>
                <c:pt idx="1">
                  <c:v>3.83</c:v>
                </c:pt>
                <c:pt idx="2">
                  <c:v>-2.96</c:v>
                </c:pt>
                <c:pt idx="3">
                  <c:v>0.37</c:v>
                </c:pt>
                <c:pt idx="4">
                  <c:v>2.34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2629760"/>
        <c:axId val="122019200"/>
      </c:lineChart>
      <c:catAx>
        <c:axId val="10262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019200"/>
        <c:crosses val="autoZero"/>
        <c:auto val="1"/>
        <c:lblAlgn val="ctr"/>
        <c:lblOffset val="100"/>
        <c:tickLblSkip val="1"/>
        <c:tickMarkSkip val="1"/>
        <c:noMultiLvlLbl val="0"/>
      </c:catAx>
      <c:valAx>
        <c:axId val="12201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2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地域開発事業特別会計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0.46</c:v>
                </c:pt>
                <c:pt idx="2">
                  <c:v>#N/A</c:v>
                </c:pt>
                <c:pt idx="3">
                  <c:v>0</c:v>
                </c:pt>
                <c:pt idx="4">
                  <c:v>#N/A</c:v>
                </c:pt>
                <c:pt idx="5">
                  <c:v>0.73</c:v>
                </c:pt>
                <c:pt idx="6">
                  <c:v>#N/A</c:v>
                </c:pt>
                <c:pt idx="7">
                  <c:v>8.3699999999999992</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墓地公園特別会計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0.03</c:v>
                </c:pt>
                <c:pt idx="4">
                  <c:v>#N/A</c:v>
                </c:pt>
                <c:pt idx="5">
                  <c:v>7.0000000000000007E-2</c:v>
                </c:pt>
                <c:pt idx="6">
                  <c:v>#N/A</c:v>
                </c:pt>
                <c:pt idx="7">
                  <c:v>0.1</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1.24</c:v>
                </c:pt>
                <c:pt idx="2">
                  <c:v>#N/A</c:v>
                </c:pt>
                <c:pt idx="3">
                  <c:v>1.24</c:v>
                </c:pt>
                <c:pt idx="4">
                  <c:v>#N/A</c:v>
                </c:pt>
                <c:pt idx="5">
                  <c:v>1.91</c:v>
                </c:pt>
                <c:pt idx="6">
                  <c:v>#N/A</c:v>
                </c:pt>
                <c:pt idx="7">
                  <c:v>2.31</c:v>
                </c:pt>
                <c:pt idx="8">
                  <c:v>#N/A</c:v>
                </c:pt>
                <c:pt idx="9">
                  <c:v>1.7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4.4400000000000004</c:v>
                </c:pt>
                <c:pt idx="2">
                  <c:v>#N/A</c:v>
                </c:pt>
                <c:pt idx="3">
                  <c:v>8.1</c:v>
                </c:pt>
                <c:pt idx="4">
                  <c:v>#N/A</c:v>
                </c:pt>
                <c:pt idx="5">
                  <c:v>4.47</c:v>
                </c:pt>
                <c:pt idx="6">
                  <c:v>#N/A</c:v>
                </c:pt>
                <c:pt idx="7">
                  <c:v>3.44</c:v>
                </c:pt>
                <c:pt idx="8">
                  <c:v>#N/A</c:v>
                </c:pt>
                <c:pt idx="9">
                  <c:v>3.38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9.07</c:v>
                </c:pt>
                <c:pt idx="2">
                  <c:v>#N/A</c:v>
                </c:pt>
                <c:pt idx="3">
                  <c:v>9.74</c:v>
                </c:pt>
                <c:pt idx="4">
                  <c:v>#N/A</c:v>
                </c:pt>
                <c:pt idx="5">
                  <c:v>8.07</c:v>
                </c:pt>
                <c:pt idx="6">
                  <c:v>#N/A</c:v>
                </c:pt>
                <c:pt idx="7">
                  <c:v>8.74</c:v>
                </c:pt>
                <c:pt idx="8">
                  <c:v>#N/A</c:v>
                </c:pt>
                <c:pt idx="9">
                  <c:v>8.5299999999999994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後期高齢者医療事業特別会計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0.02</c:v>
                </c:pt>
                <c:pt idx="2">
                  <c:v>#N/A</c:v>
                </c:pt>
                <c:pt idx="3">
                  <c:v>0.02</c:v>
                </c:pt>
                <c:pt idx="4">
                  <c:v>0.08</c:v>
                </c:pt>
                <c:pt idx="5">
                  <c:v>#N/A</c:v>
                </c:pt>
                <c:pt idx="6">
                  <c:v>0.09</c:v>
                </c:pt>
                <c:pt idx="7">
                  <c:v>#N/A</c:v>
                </c:pt>
                <c:pt idx="8">
                  <c:v>0.08</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2463744"/>
        <c:axId val="122465280"/>
      </c:barChart>
      <c:catAx>
        <c:axId val="12246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465280"/>
        <c:crosses val="autoZero"/>
        <c:auto val="1"/>
        <c:lblAlgn val="ctr"/>
        <c:lblOffset val="100"/>
        <c:tickLblSkip val="1"/>
        <c:tickMarkSkip val="1"/>
        <c:noMultiLvlLbl val="0"/>
      </c:catAx>
      <c:valAx>
        <c:axId val="12246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63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1278</c:v>
                </c:pt>
                <c:pt idx="5">
                  <c:v>1300</c:v>
                </c:pt>
                <c:pt idx="8">
                  <c:v>1416</c:v>
                </c:pt>
                <c:pt idx="11">
                  <c:v>1427</c:v>
                </c:pt>
                <c:pt idx="14">
                  <c:v>1451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66</c:v>
                </c:pt>
                <c:pt idx="3">
                  <c:v>61</c:v>
                </c:pt>
                <c:pt idx="6">
                  <c:v>48</c:v>
                </c:pt>
                <c:pt idx="9">
                  <c:v>47</c:v>
                </c:pt>
                <c:pt idx="12">
                  <c:v>28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564</c:v>
                </c:pt>
                <c:pt idx="3">
                  <c:v>613</c:v>
                </c:pt>
                <c:pt idx="6">
                  <c:v>599</c:v>
                </c:pt>
                <c:pt idx="9">
                  <c:v>656</c:v>
                </c:pt>
                <c:pt idx="12">
                  <c:v>642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95</c:v>
                </c:pt>
                <c:pt idx="3">
                  <c:v>104</c:v>
                </c:pt>
                <c:pt idx="6">
                  <c:v>121</c:v>
                </c:pt>
                <c:pt idx="9">
                  <c:v>124</c:v>
                </c:pt>
                <c:pt idx="12">
                  <c:v>150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1332</c:v>
                </c:pt>
                <c:pt idx="3">
                  <c:v>1386</c:v>
                </c:pt>
                <c:pt idx="6">
                  <c:v>1513</c:v>
                </c:pt>
                <c:pt idx="9">
                  <c:v>1507</c:v>
                </c:pt>
                <c:pt idx="12">
                  <c:v>1531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2535680"/>
        <c:axId val="52537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779</c:v>
                </c:pt>
                <c:pt idx="2">
                  <c:v>#N/A</c:v>
                </c:pt>
                <c:pt idx="3">
                  <c:v>#N/A</c:v>
                </c:pt>
                <c:pt idx="4">
                  <c:v>864</c:v>
                </c:pt>
                <c:pt idx="5">
                  <c:v>#N/A</c:v>
                </c:pt>
                <c:pt idx="6">
                  <c:v>#N/A</c:v>
                </c:pt>
                <c:pt idx="7">
                  <c:v>865</c:v>
                </c:pt>
                <c:pt idx="8">
                  <c:v>#N/A</c:v>
                </c:pt>
                <c:pt idx="9">
                  <c:v>#N/A</c:v>
                </c:pt>
                <c:pt idx="10">
                  <c:v>907</c:v>
                </c:pt>
                <c:pt idx="11">
                  <c:v>#N/A</c:v>
                </c:pt>
                <c:pt idx="12">
                  <c:v>#N/A</c:v>
                </c:pt>
                <c:pt idx="13">
                  <c:v>900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2535680"/>
        <c:axId val="52537600"/>
      </c:lineChart>
      <c:catAx>
        <c:axId val="5253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537600"/>
        <c:crosses val="autoZero"/>
        <c:auto val="1"/>
        <c:lblAlgn val="ctr"/>
        <c:lblOffset val="100"/>
        <c:tickLblSkip val="1"/>
        <c:tickMarkSkip val="1"/>
        <c:noMultiLvlLbl val="0"/>
      </c:catAx>
      <c:valAx>
        <c:axId val="5253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3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16174</c:v>
                </c:pt>
                <c:pt idx="5">
                  <c:v>16345</c:v>
                </c:pt>
                <c:pt idx="8">
                  <c:v>15906</c:v>
                </c:pt>
                <c:pt idx="11">
                  <c:v>15559</c:v>
                </c:pt>
                <c:pt idx="14">
                  <c:v>15323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479</c:v>
                </c:pt>
                <c:pt idx="5">
                  <c:v>641</c:v>
                </c:pt>
                <c:pt idx="8">
                  <c:v>523</c:v>
                </c:pt>
                <c:pt idx="11">
                  <c:v>449</c:v>
                </c:pt>
                <c:pt idx="14">
                  <c:v>392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2558</c:v>
                </c:pt>
                <c:pt idx="5">
                  <c:v>2983</c:v>
                </c:pt>
                <c:pt idx="8">
                  <c:v>3488</c:v>
                </c:pt>
                <c:pt idx="11">
                  <c:v>3714</c:v>
                </c:pt>
                <c:pt idx="14">
                  <c:v>3676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2464</c:v>
                </c:pt>
                <c:pt idx="3">
                  <c:v>2342</c:v>
                </c:pt>
                <c:pt idx="6">
                  <c:v>2150</c:v>
                </c:pt>
                <c:pt idx="9">
                  <c:v>1965</c:v>
                </c:pt>
                <c:pt idx="12">
                  <c:v>1902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13529</c:v>
                </c:pt>
                <c:pt idx="3">
                  <c:v>13371</c:v>
                </c:pt>
                <c:pt idx="6">
                  <c:v>13153</c:v>
                </c:pt>
                <c:pt idx="9">
                  <c:v>12790</c:v>
                </c:pt>
                <c:pt idx="12">
                  <c:v>12555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1468</c:v>
                </c:pt>
                <c:pt idx="3">
                  <c:v>1687</c:v>
                </c:pt>
                <c:pt idx="6">
                  <c:v>1863</c:v>
                </c:pt>
                <c:pt idx="9">
                  <c:v>1851</c:v>
                </c:pt>
                <c:pt idx="12">
                  <c:v>1887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296</c:v>
                </c:pt>
                <c:pt idx="3">
                  <c:v>236</c:v>
                </c:pt>
                <c:pt idx="6">
                  <c:v>188</c:v>
                </c:pt>
                <c:pt idx="9">
                  <c:v>141</c:v>
                </c:pt>
                <c:pt idx="12">
                  <c:v>113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12784</c:v>
                </c:pt>
                <c:pt idx="3">
                  <c:v>13699</c:v>
                </c:pt>
                <c:pt idx="6">
                  <c:v>13608</c:v>
                </c:pt>
                <c:pt idx="9">
                  <c:v>12964</c:v>
                </c:pt>
                <c:pt idx="12">
                  <c:v>12160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2860032"/>
        <c:axId val="52861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11330</c:v>
                </c:pt>
                <c:pt idx="2">
                  <c:v>#N/A</c:v>
                </c:pt>
                <c:pt idx="3">
                  <c:v>#N/A</c:v>
                </c:pt>
                <c:pt idx="4">
                  <c:v>11366</c:v>
                </c:pt>
                <c:pt idx="5">
                  <c:v>#N/A</c:v>
                </c:pt>
                <c:pt idx="6">
                  <c:v>#N/A</c:v>
                </c:pt>
                <c:pt idx="7">
                  <c:v>11043</c:v>
                </c:pt>
                <c:pt idx="8">
                  <c:v>#N/A</c:v>
                </c:pt>
                <c:pt idx="9">
                  <c:v>#N/A</c:v>
                </c:pt>
                <c:pt idx="10">
                  <c:v>9989</c:v>
                </c:pt>
                <c:pt idx="11">
                  <c:v>#N/A</c:v>
                </c:pt>
                <c:pt idx="12">
                  <c:v>#N/A</c:v>
                </c:pt>
                <c:pt idx="13">
                  <c:v>9224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2860032"/>
        <c:axId val="52861952"/>
      </c:lineChart>
      <c:catAx>
        <c:axId val="5286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861952"/>
        <c:crosses val="autoZero"/>
        <c:auto val="1"/>
        <c:lblAlgn val="ctr"/>
        <c:lblOffset val="100"/>
        <c:tickLblSkip val="1"/>
        <c:tickMarkSkip val="1"/>
        <c:noMultiLvlLbl val="0"/>
      </c:catAx>
      <c:valAx>
        <c:axId val="5286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6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c:v>
                </c:pt>
                <c:pt idx="4">
                  <c:v>63.7</c:v>
                </c:pt>
              </c:numCache>
            </c:numRef>
          </c:xVal>
          <c:yVal>
            <c:numRef>
              <c:f>公会計指標分析・財政指標組合せ分析表!$K$51:$O$51</c:f>
              <c:numCache>
                <c:formatCode>#,##0.0;"▲ "#,##0.0</c:formatCode>
                <c:ptCount val="5"/>
                <c:pt idx="3">
                  <c:v>165.4</c:v>
                </c:pt>
                <c:pt idx="4">
                  <c:v>154.4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manualLayout>
                  <c:x val="0"/>
                  <c:y val="4.1669930232999799E-3"/>
                </c:manualLayout>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manualLayout>
                  <c:x val="0"/>
                  <c:y val="-4.1669930232998966E-3"/>
                </c:manualLayout>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pt idx="4">
                  <c:v>53.4</c:v>
                </c:pt>
              </c:numCache>
            </c:numRef>
          </c:xVal>
          <c:yVal>
            <c:numRef>
              <c:f>公会計指標分析・財政指標組合せ分析表!$K$55:$O$55</c:f>
              <c:numCache>
                <c:formatCode>#,##0.0;"▲ "#,##0.0</c:formatCode>
                <c:ptCount val="5"/>
                <c:pt idx="3">
                  <c:v>13</c:v>
                </c:pt>
                <c:pt idx="4">
                  <c:v>21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8347392"/>
        <c:axId val="108348928"/>
      </c:scatterChart>
      <c:valAx>
        <c:axId val="108347392"/>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348928"/>
        <c:crosses val="autoZero"/>
        <c:crossBetween val="midCat"/>
      </c:valAx>
      <c:valAx>
        <c:axId val="108348928"/>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347392"/>
        <c:crosses val="autoZero"/>
        <c:crossBetween val="midCat"/>
        <c:majorUnit val="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4.061706718944673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2.279385733418069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12.6</c:v>
                </c:pt>
                <c:pt idx="1">
                  <c:v>13.3</c:v>
                </c:pt>
                <c:pt idx="2">
                  <c:v>14.1</c:v>
                </c:pt>
                <c:pt idx="3">
                  <c:v>14.8</c:v>
                </c:pt>
                <c:pt idx="4">
                  <c:v>14.9</c:v>
                </c:pt>
              </c:numCache>
            </c:numRef>
          </c:xVal>
          <c:yVal>
            <c:numRef>
              <c:f>公会計指標分析・財政指標組合せ分析表!$K$73:$O$73</c:f>
              <c:numCache>
                <c:formatCode>#,##0.0;"▲ "#,##0.0</c:formatCode>
                <c:ptCount val="5"/>
                <c:pt idx="0">
                  <c:v>191.2</c:v>
                </c:pt>
                <c:pt idx="1">
                  <c:v>192.6</c:v>
                </c:pt>
                <c:pt idx="2">
                  <c:v>188.9</c:v>
                </c:pt>
                <c:pt idx="3">
                  <c:v>165.4</c:v>
                </c:pt>
                <c:pt idx="4">
                  <c:v>154.4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4.517107044246006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1.82398540811673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8502400"/>
        <c:axId val="109004288"/>
      </c:scatterChart>
      <c:valAx>
        <c:axId val="108502400"/>
        <c:scaling>
          <c:orientation val="minMax"/>
          <c:max val="15.6"/>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004288"/>
        <c:crosses val="autoZero"/>
        <c:crossBetween val="midCat"/>
      </c:valAx>
      <c:valAx>
        <c:axId val="109004288"/>
        <c:scaling>
          <c:orientation val="minMax"/>
          <c:max val="2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502400"/>
        <c:crosses val="autoZero"/>
        <c:crossBetween val="midCat"/>
        <c:majorUnit val="28.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年度までに、学校の耐震改修などの大型事業を国の補正予算を活用し、実施してきたことから、改善要素である算入公債費等については増加している。</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一方、元利償還</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金</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等については、</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2025</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年以降の超高齢化社会を念頭に、地方債の償還期間を</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年に設定していることから、算入公債費等を上回る増となっている。そのため、平成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年度の実質公債費比率の分子は</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900</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百万円台となっているが、平成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年度に繰上償還を実施したことから、今後は減少に転じていく。</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充当可能財源等については、下水道費に係る基準財政需要額が減額となり、前年度比</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一方、</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繰上償還を実施した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ことなどにより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、地方債残高は、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804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百万円となったほか、組合等負担等見込額の減もあり、将来負担額は前年度比</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1,094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百万円となった。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将来負担比率の分子としては、将来負担額、充当可能財源等ともに減少し、前年度比</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765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今後も将来負担の軽減を図るため、事業及び起債の峻別、基金積立の計画的運用を継続していく。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富山県立山町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26,575
26,384
307.29
11,817,859
11,520,781
176,594
7,354,607
12,159,510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154.4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[ 63.7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現在、有形固定資産減価償却率は類似団体より高い水準にあるが、平成</a:t>
          </a:r>
          <a:r>
            <a:rPr kumimoji="1" lang="en-US" altLang="ja-JP" sz="1100">
              <a:latin typeface="ＭＳ Ｐゴシック"/>
            </a:rPr>
            <a:t>27</a:t>
          </a:r>
          <a:r>
            <a:rPr kumimoji="1" lang="ja-JP" altLang="en-US" sz="1100">
              <a:latin typeface="ＭＳ Ｐゴシック"/>
            </a:rPr>
            <a:t>年度に策定した公共施設等総合管理計画において、最初の</a:t>
          </a:r>
          <a:r>
            <a:rPr kumimoji="1" lang="en-US" altLang="ja-JP" sz="1100">
              <a:latin typeface="ＭＳ Ｐゴシック"/>
            </a:rPr>
            <a:t>10</a:t>
          </a:r>
          <a:r>
            <a:rPr kumimoji="1" lang="ja-JP" altLang="en-US" sz="1100">
              <a:latin typeface="ＭＳ Ｐゴシック"/>
            </a:rPr>
            <a:t>年間で公共施設等の延べ床面積を</a:t>
          </a:r>
          <a:r>
            <a:rPr kumimoji="1" lang="en-US" altLang="ja-JP" sz="1100">
              <a:latin typeface="ＭＳ Ｐゴシック"/>
            </a:rPr>
            <a:t>10</a:t>
          </a:r>
          <a:r>
            <a:rPr kumimoji="1" lang="ja-JP" altLang="en-US" sz="1100">
              <a:latin typeface="ＭＳ Ｐゴシック"/>
            </a:rPr>
            <a:t>％以上削減するという目標を掲げており、老朽化した施設の集約化・複合化や除却を進めている。具体的には、今後</a:t>
          </a:r>
          <a:r>
            <a:rPr kumimoji="1" lang="en-US" altLang="ja-JP" sz="1100">
              <a:latin typeface="ＭＳ Ｐゴシック"/>
            </a:rPr>
            <a:t>10</a:t>
          </a:r>
          <a:r>
            <a:rPr kumimoji="1" lang="ja-JP" altLang="en-US" sz="1100">
              <a:latin typeface="ＭＳ Ｐゴシック"/>
            </a:rPr>
            <a:t>年以内に保育所の廃止や老朽化した施設の解体などを進めていくことにより、有形固定資産減価償却率の減少を見込んでいる。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26</xdr:row>
      <xdr:rowOff>166189</xdr:rowOff>
    </xdr:from>
    <xdr:to>
      <xdr:col>3</xdr:col>
      <xdr:colOff>1222375</xdr:colOff>
      <xdr:row>27</xdr:row>
      <xdr:rowOff>96339</xdr:rowOff>
    </xdr:to>
    <xdr:sp macro="" textlink="">
      <xdr:nvSpPr>
        <xdr:cNvPr id="79" name="円/楕円 78"/>
        <xdr:cNvSpPr/>
      </xdr:nvSpPr>
      <xdr:spPr>
        <a:xfrm>
          <a:off x="4711700" y="540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81116</xdr:rowOff>
    </xdr:from>
    <xdr:ext cx="405111" cy="259045"/>
    <xdr:sp macro="" textlink="">
      <xdr:nvSpPr>
        <xdr:cNvPr id="80" name="有形固定資産減価償却率該当値テキスト"/>
        <xdr:cNvSpPr txBox="1"/>
      </xdr:nvSpPr>
      <xdr:spPr>
        <a:xfrm>
          <a:off x="4813300" y="531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47172</xdr:rowOff>
    </xdr:from>
    <xdr:to>
      <xdr:col>3</xdr:col>
      <xdr:colOff>511175</xdr:colOff>
      <xdr:row>27</xdr:row>
      <xdr:rowOff>148772</xdr:rowOff>
    </xdr:to>
    <xdr:sp macro="" textlink="">
      <xdr:nvSpPr>
        <xdr:cNvPr id="81" name="円/楕円 80"/>
        <xdr:cNvSpPr/>
      </xdr:nvSpPr>
      <xdr:spPr>
        <a:xfrm>
          <a:off x="4000500" y="54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45539</xdr:rowOff>
    </xdr:from>
    <xdr:to>
      <xdr:col>3</xdr:col>
      <xdr:colOff>1171575</xdr:colOff>
      <xdr:row>27</xdr:row>
      <xdr:rowOff>97972</xdr:rowOff>
    </xdr:to>
    <xdr:cxnSp macro="">
      <xdr:nvCxnSpPr>
        <xdr:cNvPr id="82" name="直線コネクタ 81"/>
        <xdr:cNvCxnSpPr/>
      </xdr:nvCxnSpPr>
      <xdr:spPr>
        <a:xfrm flipV="1">
          <a:off x="4051300" y="5455739"/>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62247</xdr:rowOff>
    </xdr:from>
    <xdr:ext cx="405111" cy="259045"/>
    <xdr:sp macro="" textlink="">
      <xdr:nvSpPr>
        <xdr:cNvPr id="83"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165299</xdr:rowOff>
    </xdr:from>
    <xdr:ext cx="405111" cy="259045"/>
    <xdr:sp macro="" textlink="">
      <xdr:nvSpPr>
        <xdr:cNvPr id="84" name="n_1mainValue有形固定資産減価償却率"/>
        <xdr:cNvSpPr txBox="1"/>
      </xdr:nvSpPr>
      <xdr:spPr>
        <a:xfrm>
          <a:off x="3836043" y="523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富山県立山町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26,575
26,384
307.29
11,817,859
11,520,781
176,594
7,354,607
12,159,510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154.4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34925</xdr:rowOff>
    </xdr:from>
    <xdr:to>
      <xdr:col>6</xdr:col>
      <xdr:colOff>561975</xdr:colOff>
      <xdr:row>36</xdr:row>
      <xdr:rowOff>136525</xdr:rowOff>
    </xdr:to>
    <xdr:sp macro="" textlink="">
      <xdr:nvSpPr>
        <xdr:cNvPr id="70" name="円/楕円 69"/>
        <xdr:cNvSpPr/>
      </xdr:nvSpPr>
      <xdr:spPr>
        <a:xfrm>
          <a:off x="45847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57802</xdr:rowOff>
    </xdr:from>
    <xdr:ext cx="405111" cy="259045"/>
    <xdr:sp macro="" textlink="">
      <xdr:nvSpPr>
        <xdr:cNvPr id="71" name="【道路】&#10;有形固定資産減価償却率該当値テキスト"/>
        <xdr:cNvSpPr txBox="1"/>
      </xdr:nvSpPr>
      <xdr:spPr>
        <a:xfrm>
          <a:off x="4724400"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59690</xdr:rowOff>
    </xdr:from>
    <xdr:to>
      <xdr:col>5</xdr:col>
      <xdr:colOff>409575</xdr:colOff>
      <xdr:row>36</xdr:row>
      <xdr:rowOff>161290</xdr:rowOff>
    </xdr:to>
    <xdr:sp macro="" textlink="">
      <xdr:nvSpPr>
        <xdr:cNvPr id="72" name="円/楕円 71"/>
        <xdr:cNvSpPr/>
      </xdr:nvSpPr>
      <xdr:spPr>
        <a:xfrm>
          <a:off x="3746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85725</xdr:rowOff>
    </xdr:from>
    <xdr:to>
      <xdr:col>6</xdr:col>
      <xdr:colOff>511175</xdr:colOff>
      <xdr:row>36</xdr:row>
      <xdr:rowOff>110490</xdr:rowOff>
    </xdr:to>
    <xdr:cxnSp macro="">
      <xdr:nvCxnSpPr>
        <xdr:cNvPr id="73" name="直線コネクタ 72"/>
        <xdr:cNvCxnSpPr/>
      </xdr:nvCxnSpPr>
      <xdr:spPr>
        <a:xfrm flipV="1">
          <a:off x="3797300" y="625792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76217</xdr:rowOff>
    </xdr:from>
    <xdr:ext cx="405111" cy="259045"/>
    <xdr:sp macro="" textlink="">
      <xdr:nvSpPr>
        <xdr:cNvPr id="74"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6367</xdr:rowOff>
    </xdr:from>
    <xdr:ext cx="405111" cy="259045"/>
    <xdr:sp macro="" textlink="">
      <xdr:nvSpPr>
        <xdr:cNvPr id="75" name="n_1mainValue【道路】&#10;有形固定資産減価償却率"/>
        <xdr:cNvSpPr txBox="1"/>
      </xdr:nvSpPr>
      <xdr:spPr>
        <a:xfrm>
          <a:off x="3582043"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8" name="直線コネクタ 97"/>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9"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100" name="直線コネクタ 99"/>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101"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102" name="直線コネクタ 101"/>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3"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4" name="フローチャート : 判断 103"/>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5" name="フローチャート : 判断 104"/>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134854</xdr:rowOff>
    </xdr:from>
    <xdr:to>
      <xdr:col>15</xdr:col>
      <xdr:colOff>231775</xdr:colOff>
      <xdr:row>34</xdr:row>
      <xdr:rowOff>65004</xdr:rowOff>
    </xdr:to>
    <xdr:sp macro="" textlink="">
      <xdr:nvSpPr>
        <xdr:cNvPr id="111" name="円/楕円 110"/>
        <xdr:cNvSpPr/>
      </xdr:nvSpPr>
      <xdr:spPr>
        <a:xfrm>
          <a:off x="10426700" y="579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87881</xdr:rowOff>
    </xdr:from>
    <xdr:ext cx="534377" cy="259045"/>
    <xdr:sp macro="" textlink="">
      <xdr:nvSpPr>
        <xdr:cNvPr id="112" name="【道路】&#10;一人当たり延長該当値テキスト"/>
        <xdr:cNvSpPr txBox="1"/>
      </xdr:nvSpPr>
      <xdr:spPr>
        <a:xfrm>
          <a:off x="10566400" y="574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19.428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147289</xdr:rowOff>
    </xdr:from>
    <xdr:to>
      <xdr:col>14</xdr:col>
      <xdr:colOff>79375</xdr:colOff>
      <xdr:row>34</xdr:row>
      <xdr:rowOff>77439</xdr:rowOff>
    </xdr:to>
    <xdr:sp macro="" textlink="">
      <xdr:nvSpPr>
        <xdr:cNvPr id="113" name="円/楕円 112"/>
        <xdr:cNvSpPr/>
      </xdr:nvSpPr>
      <xdr:spPr>
        <a:xfrm>
          <a:off x="9588500" y="580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14204</xdr:rowOff>
    </xdr:from>
    <xdr:to>
      <xdr:col>15</xdr:col>
      <xdr:colOff>180975</xdr:colOff>
      <xdr:row>34</xdr:row>
      <xdr:rowOff>26639</xdr:rowOff>
    </xdr:to>
    <xdr:cxnSp macro="">
      <xdr:nvCxnSpPr>
        <xdr:cNvPr id="114" name="直線コネクタ 113"/>
        <xdr:cNvCxnSpPr/>
      </xdr:nvCxnSpPr>
      <xdr:spPr>
        <a:xfrm flipV="1">
          <a:off x="9639300" y="5843504"/>
          <a:ext cx="8382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107063</xdr:rowOff>
    </xdr:from>
    <xdr:ext cx="469744" cy="259045"/>
    <xdr:sp macro="" textlink="">
      <xdr:nvSpPr>
        <xdr:cNvPr id="115" name="n_1aveValue【道路】&#10;一人当たり延長"/>
        <xdr:cNvSpPr txBox="1"/>
      </xdr:nvSpPr>
      <xdr:spPr>
        <a:xfrm>
          <a:off x="9391727" y="679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93966</xdr:rowOff>
    </xdr:from>
    <xdr:ext cx="534377" cy="259045"/>
    <xdr:sp macro="" textlink="">
      <xdr:nvSpPr>
        <xdr:cNvPr id="116" name="n_1mainValue【道路】&#10;一人当たり延長"/>
        <xdr:cNvSpPr txBox="1"/>
      </xdr:nvSpPr>
      <xdr:spPr>
        <a:xfrm>
          <a:off x="9359410" y="558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9" name="直線コネクタ 138"/>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40"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41" name="直線コネクタ 140"/>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42"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43" name="直線コネクタ 142"/>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65803</xdr:rowOff>
    </xdr:from>
    <xdr:ext cx="405111" cy="259045"/>
    <xdr:sp macro="" textlink="">
      <xdr:nvSpPr>
        <xdr:cNvPr id="144" name="【橋りょう・トンネル】&#10;有形固定資産減価償却率平均値テキスト"/>
        <xdr:cNvSpPr txBox="1"/>
      </xdr:nvSpPr>
      <xdr:spPr>
        <a:xfrm>
          <a:off x="4724400" y="10009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5" name="フローチャート : 判断 144"/>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6" name="フローチャート : 判断 145"/>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102362</xdr:rowOff>
    </xdr:from>
    <xdr:to>
      <xdr:col>6</xdr:col>
      <xdr:colOff>561975</xdr:colOff>
      <xdr:row>60</xdr:row>
      <xdr:rowOff>32512</xdr:rowOff>
    </xdr:to>
    <xdr:sp macro="" textlink="">
      <xdr:nvSpPr>
        <xdr:cNvPr id="152" name="円/楕円 151"/>
        <xdr:cNvSpPr/>
      </xdr:nvSpPr>
      <xdr:spPr>
        <a:xfrm>
          <a:off x="45847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80789</xdr:rowOff>
    </xdr:from>
    <xdr:ext cx="405111" cy="259045"/>
    <xdr:sp macro="" textlink="">
      <xdr:nvSpPr>
        <xdr:cNvPr id="153" name="【橋りょう・トンネル】&#10;有形固定資産減価償却率該当値テキスト"/>
        <xdr:cNvSpPr txBox="1"/>
      </xdr:nvSpPr>
      <xdr:spPr>
        <a:xfrm>
          <a:off x="4724400"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8636</xdr:rowOff>
    </xdr:from>
    <xdr:to>
      <xdr:col>5</xdr:col>
      <xdr:colOff>409575</xdr:colOff>
      <xdr:row>60</xdr:row>
      <xdr:rowOff>110236</xdr:rowOff>
    </xdr:to>
    <xdr:sp macro="" textlink="">
      <xdr:nvSpPr>
        <xdr:cNvPr id="154" name="円/楕円 153"/>
        <xdr:cNvSpPr/>
      </xdr:nvSpPr>
      <xdr:spPr>
        <a:xfrm>
          <a:off x="3746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153162</xdr:rowOff>
    </xdr:from>
    <xdr:to>
      <xdr:col>6</xdr:col>
      <xdr:colOff>511175</xdr:colOff>
      <xdr:row>60</xdr:row>
      <xdr:rowOff>59436</xdr:rowOff>
    </xdr:to>
    <xdr:cxnSp macro="">
      <xdr:nvCxnSpPr>
        <xdr:cNvPr id="155" name="直線コネクタ 154"/>
        <xdr:cNvCxnSpPr/>
      </xdr:nvCxnSpPr>
      <xdr:spPr>
        <a:xfrm flipV="1">
          <a:off x="3797300" y="102687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147083</xdr:rowOff>
    </xdr:from>
    <xdr:ext cx="405111" cy="259045"/>
    <xdr:sp macro="" textlink="">
      <xdr:nvSpPr>
        <xdr:cNvPr id="156"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126763</xdr:rowOff>
    </xdr:from>
    <xdr:ext cx="405111" cy="259045"/>
    <xdr:sp macro="" textlink="">
      <xdr:nvSpPr>
        <xdr:cNvPr id="157" name="n_1mainValue【橋りょう・トンネル】&#10;有形固定資産減価償却率"/>
        <xdr:cNvSpPr txBox="1"/>
      </xdr:nvSpPr>
      <xdr:spPr>
        <a:xfrm>
          <a:off x="3582043" y="1007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9" name="テキスト ボックス 17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81" name="直線コネクタ 180"/>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82"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83" name="直線コネクタ 182"/>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84"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85" name="直線コネクタ 184"/>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86"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7" name="フローチャート : 判断 186"/>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8" name="フローチャート : 判断 187"/>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171159</xdr:rowOff>
    </xdr:from>
    <xdr:to>
      <xdr:col>15</xdr:col>
      <xdr:colOff>231775</xdr:colOff>
      <xdr:row>55</xdr:row>
      <xdr:rowOff>101309</xdr:rowOff>
    </xdr:to>
    <xdr:sp macro="" textlink="">
      <xdr:nvSpPr>
        <xdr:cNvPr id="194" name="円/楕円 193"/>
        <xdr:cNvSpPr/>
      </xdr:nvSpPr>
      <xdr:spPr>
        <a:xfrm>
          <a:off x="10426700" y="94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124186</xdr:rowOff>
    </xdr:from>
    <xdr:ext cx="599010" cy="259045"/>
    <xdr:sp macro="" textlink="">
      <xdr:nvSpPr>
        <xdr:cNvPr id="195" name="【橋りょう・トンネル】&#10;一人当たり有形固定資産（償却資産）額該当値テキスト"/>
        <xdr:cNvSpPr txBox="1"/>
      </xdr:nvSpPr>
      <xdr:spPr>
        <a:xfrm>
          <a:off x="10566400" y="938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411,743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12499</xdr:rowOff>
    </xdr:from>
    <xdr:to>
      <xdr:col>14</xdr:col>
      <xdr:colOff>79375</xdr:colOff>
      <xdr:row>55</xdr:row>
      <xdr:rowOff>114099</xdr:rowOff>
    </xdr:to>
    <xdr:sp macro="" textlink="">
      <xdr:nvSpPr>
        <xdr:cNvPr id="196" name="円/楕円 195"/>
        <xdr:cNvSpPr/>
      </xdr:nvSpPr>
      <xdr:spPr>
        <a:xfrm>
          <a:off x="9588500" y="94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50509</xdr:rowOff>
    </xdr:from>
    <xdr:to>
      <xdr:col>15</xdr:col>
      <xdr:colOff>180975</xdr:colOff>
      <xdr:row>55</xdr:row>
      <xdr:rowOff>63299</xdr:rowOff>
    </xdr:to>
    <xdr:cxnSp macro="">
      <xdr:nvCxnSpPr>
        <xdr:cNvPr id="197" name="直線コネクタ 196"/>
        <xdr:cNvCxnSpPr/>
      </xdr:nvCxnSpPr>
      <xdr:spPr>
        <a:xfrm flipV="1">
          <a:off x="9639300" y="9480259"/>
          <a:ext cx="8382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74072</xdr:rowOff>
    </xdr:from>
    <xdr:ext cx="599010" cy="259045"/>
    <xdr:sp macro="" textlink="">
      <xdr:nvSpPr>
        <xdr:cNvPr id="198" name="n_1aveValue【橋りょう・トンネル】&#10;一人当たり有形固定資産（償却資産）額"/>
        <xdr:cNvSpPr txBox="1"/>
      </xdr:nvSpPr>
      <xdr:spPr>
        <a:xfrm>
          <a:off x="9327094" y="1053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402169</xdr:colOff>
      <xdr:row>53</xdr:row>
      <xdr:rowOff>130626</xdr:rowOff>
    </xdr:from>
    <xdr:ext cx="599010" cy="259045"/>
    <xdr:sp macro="" textlink="">
      <xdr:nvSpPr>
        <xdr:cNvPr id="199" name="n_1mainValue【橋りょう・トンネル】&#10;一人当たり有形固定資産（償却資産）額"/>
        <xdr:cNvSpPr txBox="1"/>
      </xdr:nvSpPr>
      <xdr:spPr>
        <a:xfrm>
          <a:off x="9327094" y="921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8" name="テキスト ボックス 21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22" name="直線コネクタ 221"/>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23"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24" name="直線コネクタ 223"/>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25"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6" name="直線コネクタ 22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60469</xdr:rowOff>
    </xdr:from>
    <xdr:ext cx="405111" cy="259045"/>
    <xdr:sp macro="" textlink="">
      <xdr:nvSpPr>
        <xdr:cNvPr id="227" name="【公営住宅】&#10;有形固定資産減価償却率平均値テキスト"/>
        <xdr:cNvSpPr txBox="1"/>
      </xdr:nvSpPr>
      <xdr:spPr>
        <a:xfrm>
          <a:off x="4724400" y="1394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28" name="フローチャート : 判断 227"/>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9" name="フローチャート : 判断 228"/>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28448</xdr:rowOff>
    </xdr:from>
    <xdr:to>
      <xdr:col>6</xdr:col>
      <xdr:colOff>561975</xdr:colOff>
      <xdr:row>83</xdr:row>
      <xdr:rowOff>130048</xdr:rowOff>
    </xdr:to>
    <xdr:sp macro="" textlink="">
      <xdr:nvSpPr>
        <xdr:cNvPr id="235" name="円/楕円 234"/>
        <xdr:cNvSpPr/>
      </xdr:nvSpPr>
      <xdr:spPr>
        <a:xfrm>
          <a:off x="4584700" y="142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6875</xdr:rowOff>
    </xdr:from>
    <xdr:ext cx="405111" cy="259045"/>
    <xdr:sp macro="" textlink="">
      <xdr:nvSpPr>
        <xdr:cNvPr id="236" name="【公営住宅】&#10;有形固定資産減価償却率該当値テキスト"/>
        <xdr:cNvSpPr txBox="1"/>
      </xdr:nvSpPr>
      <xdr:spPr>
        <a:xfrm>
          <a:off x="4724400" y="1423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74168</xdr:rowOff>
    </xdr:from>
    <xdr:to>
      <xdr:col>5</xdr:col>
      <xdr:colOff>409575</xdr:colOff>
      <xdr:row>84</xdr:row>
      <xdr:rowOff>4318</xdr:rowOff>
    </xdr:to>
    <xdr:sp macro="" textlink="">
      <xdr:nvSpPr>
        <xdr:cNvPr id="237" name="円/楕円 236"/>
        <xdr:cNvSpPr/>
      </xdr:nvSpPr>
      <xdr:spPr>
        <a:xfrm>
          <a:off x="3746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79248</xdr:rowOff>
    </xdr:from>
    <xdr:to>
      <xdr:col>6</xdr:col>
      <xdr:colOff>511175</xdr:colOff>
      <xdr:row>83</xdr:row>
      <xdr:rowOff>124968</xdr:rowOff>
    </xdr:to>
    <xdr:cxnSp macro="">
      <xdr:nvCxnSpPr>
        <xdr:cNvPr id="238" name="直線コネクタ 237"/>
        <xdr:cNvCxnSpPr/>
      </xdr:nvCxnSpPr>
      <xdr:spPr>
        <a:xfrm flipV="1">
          <a:off x="3797300" y="143095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93997</xdr:rowOff>
    </xdr:from>
    <xdr:ext cx="405111" cy="259045"/>
    <xdr:sp macro="" textlink="">
      <xdr:nvSpPr>
        <xdr:cNvPr id="239" name="n_1ave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166895</xdr:rowOff>
    </xdr:from>
    <xdr:ext cx="405111" cy="259045"/>
    <xdr:sp macro="" textlink="">
      <xdr:nvSpPr>
        <xdr:cNvPr id="240" name="n_1mainValue【公営住宅】&#10;有形固定資産減価償却率"/>
        <xdr:cNvSpPr txBox="1"/>
      </xdr:nvSpPr>
      <xdr:spPr>
        <a:xfrm>
          <a:off x="3582043"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64" name="直線コネクタ 263"/>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65"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66" name="直線コネクタ 265"/>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67"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68" name="直線コネクタ 267"/>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1415</xdr:rowOff>
    </xdr:from>
    <xdr:ext cx="469744" cy="259045"/>
    <xdr:sp macro="" textlink="">
      <xdr:nvSpPr>
        <xdr:cNvPr id="269" name="【公営住宅】&#10;一人当たり面積平均値テキスト"/>
        <xdr:cNvSpPr txBox="1"/>
      </xdr:nvSpPr>
      <xdr:spPr>
        <a:xfrm>
          <a:off x="10566400" y="1440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70" name="フローチャート : 判断 269"/>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71" name="フローチャート : 判断 270"/>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159513</xdr:rowOff>
    </xdr:from>
    <xdr:to>
      <xdr:col>15</xdr:col>
      <xdr:colOff>231775</xdr:colOff>
      <xdr:row>85</xdr:row>
      <xdr:rowOff>89663</xdr:rowOff>
    </xdr:to>
    <xdr:sp macro="" textlink="">
      <xdr:nvSpPr>
        <xdr:cNvPr id="277" name="円/楕円 276"/>
        <xdr:cNvSpPr/>
      </xdr:nvSpPr>
      <xdr:spPr>
        <a:xfrm>
          <a:off x="10426700" y="145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137940</xdr:rowOff>
    </xdr:from>
    <xdr:ext cx="469744" cy="259045"/>
    <xdr:sp macro="" textlink="">
      <xdr:nvSpPr>
        <xdr:cNvPr id="278" name="【公営住宅】&#10;一人当たり面積該当値テキスト"/>
        <xdr:cNvSpPr txBox="1"/>
      </xdr:nvSpPr>
      <xdr:spPr>
        <a:xfrm>
          <a:off x="10566400"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0.648</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161037</xdr:rowOff>
    </xdr:from>
    <xdr:to>
      <xdr:col>14</xdr:col>
      <xdr:colOff>79375</xdr:colOff>
      <xdr:row>85</xdr:row>
      <xdr:rowOff>91187</xdr:rowOff>
    </xdr:to>
    <xdr:sp macro="" textlink="">
      <xdr:nvSpPr>
        <xdr:cNvPr id="279" name="円/楕円 278"/>
        <xdr:cNvSpPr/>
      </xdr:nvSpPr>
      <xdr:spPr>
        <a:xfrm>
          <a:off x="9588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38863</xdr:rowOff>
    </xdr:from>
    <xdr:to>
      <xdr:col>15</xdr:col>
      <xdr:colOff>180975</xdr:colOff>
      <xdr:row>85</xdr:row>
      <xdr:rowOff>40387</xdr:rowOff>
    </xdr:to>
    <xdr:cxnSp macro="">
      <xdr:nvCxnSpPr>
        <xdr:cNvPr id="280" name="直線コネクタ 279"/>
        <xdr:cNvCxnSpPr/>
      </xdr:nvCxnSpPr>
      <xdr:spPr>
        <a:xfrm flipV="1">
          <a:off x="9639300" y="1461211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122317</xdr:rowOff>
    </xdr:from>
    <xdr:ext cx="469744" cy="259045"/>
    <xdr:sp macro="" textlink="">
      <xdr:nvSpPr>
        <xdr:cNvPr id="281" name="n_1aveValue【公営住宅】&#10;一人当たり面積"/>
        <xdr:cNvSpPr txBox="1"/>
      </xdr:nvSpPr>
      <xdr:spPr>
        <a:xfrm>
          <a:off x="9391727" y="1469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107714</xdr:rowOff>
    </xdr:from>
    <xdr:ext cx="469744" cy="259045"/>
    <xdr:sp macro="" textlink="">
      <xdr:nvSpPr>
        <xdr:cNvPr id="282" name="n_1mainValue【公営住宅】&#10;一人当たり面積"/>
        <xdr:cNvSpPr txBox="1"/>
      </xdr:nvSpPr>
      <xdr:spPr>
        <a:xfrm>
          <a:off x="9391727" y="1433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1" name="テキスト ボックス 3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9" name="テキスト ボックス 31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23" name="直線コネクタ 322"/>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24"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25" name="直線コネクタ 324"/>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26"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27" name="直線コネクタ 326"/>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126382</xdr:rowOff>
    </xdr:from>
    <xdr:ext cx="405111" cy="259045"/>
    <xdr:sp macro="" textlink="">
      <xdr:nvSpPr>
        <xdr:cNvPr id="328" name="【認定こども園・幼稚園・保育所】&#10;有形固定資産減価償却率平均値テキスト"/>
        <xdr:cNvSpPr txBox="1"/>
      </xdr:nvSpPr>
      <xdr:spPr>
        <a:xfrm>
          <a:off x="16408400" y="647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29" name="フローチャート : 判断 328"/>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30" name="フローチャート : 判断 329"/>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8255</xdr:rowOff>
    </xdr:from>
    <xdr:to>
      <xdr:col>23</xdr:col>
      <xdr:colOff>568325</xdr:colOff>
      <xdr:row>39</xdr:row>
      <xdr:rowOff>109855</xdr:rowOff>
    </xdr:to>
    <xdr:sp macro="" textlink="">
      <xdr:nvSpPr>
        <xdr:cNvPr id="336" name="円/楕円 335"/>
        <xdr:cNvSpPr/>
      </xdr:nvSpPr>
      <xdr:spPr>
        <a:xfrm>
          <a:off x="162687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158132</xdr:rowOff>
    </xdr:from>
    <xdr:ext cx="405111" cy="259045"/>
    <xdr:sp macro="" textlink="">
      <xdr:nvSpPr>
        <xdr:cNvPr id="337" name="【認定こども園・幼稚園・保育所】&#10;有形固定資産減価償却率該当値テキスト"/>
        <xdr:cNvSpPr txBox="1"/>
      </xdr:nvSpPr>
      <xdr:spPr>
        <a:xfrm>
          <a:off x="164084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82550</xdr:rowOff>
    </xdr:from>
    <xdr:to>
      <xdr:col>22</xdr:col>
      <xdr:colOff>415925</xdr:colOff>
      <xdr:row>40</xdr:row>
      <xdr:rowOff>12700</xdr:rowOff>
    </xdr:to>
    <xdr:sp macro="" textlink="">
      <xdr:nvSpPr>
        <xdr:cNvPr id="338" name="円/楕円 337"/>
        <xdr:cNvSpPr/>
      </xdr:nvSpPr>
      <xdr:spPr>
        <a:xfrm>
          <a:off x="1543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59055</xdr:rowOff>
    </xdr:from>
    <xdr:to>
      <xdr:col>23</xdr:col>
      <xdr:colOff>517525</xdr:colOff>
      <xdr:row>39</xdr:row>
      <xdr:rowOff>133350</xdr:rowOff>
    </xdr:to>
    <xdr:cxnSp macro="">
      <xdr:nvCxnSpPr>
        <xdr:cNvPr id="339" name="直線コネクタ 338"/>
        <xdr:cNvCxnSpPr/>
      </xdr:nvCxnSpPr>
      <xdr:spPr>
        <a:xfrm flipV="1">
          <a:off x="15481300" y="674560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109237</xdr:rowOff>
    </xdr:from>
    <xdr:ext cx="405111" cy="259045"/>
    <xdr:sp macro="" textlink="">
      <xdr:nvSpPr>
        <xdr:cNvPr id="340" name="n_1aveValue【認定こども園・幼稚園・保育所】&#10;有形固定資産減価償却率"/>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3827</xdr:rowOff>
    </xdr:from>
    <xdr:ext cx="405111" cy="259045"/>
    <xdr:sp macro="" textlink="">
      <xdr:nvSpPr>
        <xdr:cNvPr id="341" name="n_1mainValue【認定こども園・幼稚園・保育所】&#10;有形固定資産減価償却率"/>
        <xdr:cNvSpPr txBox="1"/>
      </xdr:nvSpPr>
      <xdr:spPr>
        <a:xfrm>
          <a:off x="15266043"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2" name="直線コネクタ 3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3" name="テキスト ボックス 3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4" name="直線コネクタ 3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5" name="テキスト ボックス 3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6" name="直線コネクタ 3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7" name="テキスト ボックス 3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8" name="直線コネクタ 3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9" name="テキスト ボックス 3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0" name="直線コネクタ 3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1" name="テキスト ボックス 3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65" name="直線コネクタ 364"/>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66"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67" name="直線コネクタ 366"/>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68"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69" name="直線コネクタ 368"/>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70"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71" name="フローチャート : 判断 370"/>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72" name="フローチャート : 判断 371"/>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4445</xdr:rowOff>
    </xdr:from>
    <xdr:to>
      <xdr:col>32</xdr:col>
      <xdr:colOff>238125</xdr:colOff>
      <xdr:row>39</xdr:row>
      <xdr:rowOff>106045</xdr:rowOff>
    </xdr:to>
    <xdr:sp macro="" textlink="">
      <xdr:nvSpPr>
        <xdr:cNvPr id="378" name="円/楕円 377"/>
        <xdr:cNvSpPr/>
      </xdr:nvSpPr>
      <xdr:spPr>
        <a:xfrm>
          <a:off x="221107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27322</xdr:rowOff>
    </xdr:from>
    <xdr:ext cx="469744" cy="259045"/>
    <xdr:sp macro="" textlink="">
      <xdr:nvSpPr>
        <xdr:cNvPr id="379" name="【認定こども園・幼稚園・保育所】&#10;一人当たり面積該当値テキスト"/>
        <xdr:cNvSpPr txBox="1"/>
      </xdr:nvSpPr>
      <xdr:spPr>
        <a:xfrm>
          <a:off x="22250400"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147320</xdr:rowOff>
    </xdr:from>
    <xdr:to>
      <xdr:col>31</xdr:col>
      <xdr:colOff>85725</xdr:colOff>
      <xdr:row>39</xdr:row>
      <xdr:rowOff>77470</xdr:rowOff>
    </xdr:to>
    <xdr:sp macro="" textlink="">
      <xdr:nvSpPr>
        <xdr:cNvPr id="380" name="円/楕円 379"/>
        <xdr:cNvSpPr/>
      </xdr:nvSpPr>
      <xdr:spPr>
        <a:xfrm>
          <a:off x="2127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26670</xdr:rowOff>
    </xdr:from>
    <xdr:to>
      <xdr:col>32</xdr:col>
      <xdr:colOff>187325</xdr:colOff>
      <xdr:row>39</xdr:row>
      <xdr:rowOff>55245</xdr:rowOff>
    </xdr:to>
    <xdr:cxnSp macro="">
      <xdr:nvCxnSpPr>
        <xdr:cNvPr id="381" name="直線コネクタ 380"/>
        <xdr:cNvCxnSpPr/>
      </xdr:nvCxnSpPr>
      <xdr:spPr>
        <a:xfrm>
          <a:off x="21323300" y="67132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40</xdr:row>
      <xdr:rowOff>156227</xdr:rowOff>
    </xdr:from>
    <xdr:ext cx="469744" cy="259045"/>
    <xdr:sp macro="" textlink="">
      <xdr:nvSpPr>
        <xdr:cNvPr id="382"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93997</xdr:rowOff>
    </xdr:from>
    <xdr:ext cx="469744" cy="259045"/>
    <xdr:sp macro="" textlink="">
      <xdr:nvSpPr>
        <xdr:cNvPr id="383" name="n_1mainValue【認定こども園・幼稚園・保育所】&#10;一人当たり面積"/>
        <xdr:cNvSpPr txBox="1"/>
      </xdr:nvSpPr>
      <xdr:spPr>
        <a:xfrm>
          <a:off x="210757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4" name="正方形/長方形 3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5" name="正方形/長方形 3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6" name="正方形/長方形 3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7" name="正方形/長方形 3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8" name="正方形/長方形 3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9" name="正方形/長方形 3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0" name="正方形/長方形 3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1" name="正方形/長方形 3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2" name="テキスト ボックス 3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3" name="直線コネクタ 3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4" name="テキスト ボックス 3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5" name="直線コネクタ 3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6" name="テキスト ボックス 3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7" name="直線コネクタ 3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8" name="テキスト ボックス 3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9" name="直線コネクタ 3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0" name="テキスト ボックス 3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1" name="直線コネクタ 4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2" name="テキスト ボックス 4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3" name="直線コネクタ 4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4" name="テキスト ボックス 4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6" name="テキスト ボックス 4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408" name="直線コネクタ 407"/>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409"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410" name="直線コネクタ 409"/>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411"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412" name="直線コネクタ 411"/>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132097</xdr:rowOff>
    </xdr:from>
    <xdr:ext cx="405111" cy="259045"/>
    <xdr:sp macro="" textlink="">
      <xdr:nvSpPr>
        <xdr:cNvPr id="413" name="【学校施設】&#10;有形固定資産減価償却率平均値テキスト"/>
        <xdr:cNvSpPr txBox="1"/>
      </xdr:nvSpPr>
      <xdr:spPr>
        <a:xfrm>
          <a:off x="164084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414" name="フローチャート : 判断 413"/>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415" name="フローチャート : 判断 414"/>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10160</xdr:rowOff>
    </xdr:from>
    <xdr:to>
      <xdr:col>23</xdr:col>
      <xdr:colOff>568325</xdr:colOff>
      <xdr:row>63</xdr:row>
      <xdr:rowOff>111760</xdr:rowOff>
    </xdr:to>
    <xdr:sp macro="" textlink="">
      <xdr:nvSpPr>
        <xdr:cNvPr id="421" name="円/楕円 420"/>
        <xdr:cNvSpPr/>
      </xdr:nvSpPr>
      <xdr:spPr>
        <a:xfrm>
          <a:off x="16268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96537</xdr:rowOff>
    </xdr:from>
    <xdr:ext cx="405111" cy="259045"/>
    <xdr:sp macro="" textlink="">
      <xdr:nvSpPr>
        <xdr:cNvPr id="422" name="【学校施設】&#10;有形固定資産減価償却率該当値テキスト"/>
        <xdr:cNvSpPr txBox="1"/>
      </xdr:nvSpPr>
      <xdr:spPr>
        <a:xfrm>
          <a:off x="16408400" y="1072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105410</xdr:rowOff>
    </xdr:from>
    <xdr:to>
      <xdr:col>22</xdr:col>
      <xdr:colOff>415925</xdr:colOff>
      <xdr:row>64</xdr:row>
      <xdr:rowOff>35560</xdr:rowOff>
    </xdr:to>
    <xdr:sp macro="" textlink="">
      <xdr:nvSpPr>
        <xdr:cNvPr id="423" name="円/楕円 422"/>
        <xdr:cNvSpPr/>
      </xdr:nvSpPr>
      <xdr:spPr>
        <a:xfrm>
          <a:off x="15430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60960</xdr:rowOff>
    </xdr:from>
    <xdr:to>
      <xdr:col>23</xdr:col>
      <xdr:colOff>517525</xdr:colOff>
      <xdr:row>63</xdr:row>
      <xdr:rowOff>156210</xdr:rowOff>
    </xdr:to>
    <xdr:cxnSp macro="">
      <xdr:nvCxnSpPr>
        <xdr:cNvPr id="424" name="直線コネクタ 423"/>
        <xdr:cNvCxnSpPr/>
      </xdr:nvCxnSpPr>
      <xdr:spPr>
        <a:xfrm flipV="1">
          <a:off x="15481300" y="1086231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33037</xdr:rowOff>
    </xdr:from>
    <xdr:ext cx="405111" cy="259045"/>
    <xdr:sp macro="" textlink="">
      <xdr:nvSpPr>
        <xdr:cNvPr id="425" name="n_1aveValue【学校施設】&#10;有形固定資産減価償却率"/>
        <xdr:cNvSpPr txBox="1"/>
      </xdr:nvSpPr>
      <xdr:spPr>
        <a:xfrm>
          <a:off x="15266043"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26687</xdr:rowOff>
    </xdr:from>
    <xdr:ext cx="405111" cy="259045"/>
    <xdr:sp macro="" textlink="">
      <xdr:nvSpPr>
        <xdr:cNvPr id="426" name="n_1mainValue【学校施設】&#10;有形固定資産減価償却率"/>
        <xdr:cNvSpPr txBox="1"/>
      </xdr:nvSpPr>
      <xdr:spPr>
        <a:xfrm>
          <a:off x="15266043"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8" name="直線コネクタ 4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9" name="テキスト ボックス 4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0" name="直線コネクタ 4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1" name="テキスト ボックス 4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2" name="直線コネクタ 4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3" name="テキスト ボックス 4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4" name="直線コネクタ 4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5" name="テキスト ボックス 4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6" name="直線コネクタ 4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7" name="テキスト ボックス 4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51" name="直線コネクタ 450"/>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52"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53" name="直線コネクタ 452"/>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54"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55" name="直線コネクタ 454"/>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56"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57" name="フローチャート : 判断 456"/>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58" name="フローチャート : 判断 457"/>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105410</xdr:rowOff>
    </xdr:from>
    <xdr:to>
      <xdr:col>32</xdr:col>
      <xdr:colOff>238125</xdr:colOff>
      <xdr:row>55</xdr:row>
      <xdr:rowOff>35560</xdr:rowOff>
    </xdr:to>
    <xdr:sp macro="" textlink="">
      <xdr:nvSpPr>
        <xdr:cNvPr id="464" name="円/楕円 463"/>
        <xdr:cNvSpPr/>
      </xdr:nvSpPr>
      <xdr:spPr>
        <a:xfrm>
          <a:off x="22110700" y="936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58437</xdr:rowOff>
    </xdr:from>
    <xdr:ext cx="469744" cy="259045"/>
    <xdr:sp macro="" textlink="">
      <xdr:nvSpPr>
        <xdr:cNvPr id="465" name="【学校施設】&#10;一人当たり面積該当値テキスト"/>
        <xdr:cNvSpPr txBox="1"/>
      </xdr:nvSpPr>
      <xdr:spPr>
        <a:xfrm>
          <a:off x="22250400" y="931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130175</xdr:rowOff>
    </xdr:from>
    <xdr:to>
      <xdr:col>31</xdr:col>
      <xdr:colOff>85725</xdr:colOff>
      <xdr:row>55</xdr:row>
      <xdr:rowOff>60325</xdr:rowOff>
    </xdr:to>
    <xdr:sp macro="" textlink="">
      <xdr:nvSpPr>
        <xdr:cNvPr id="466" name="円/楕円 465"/>
        <xdr:cNvSpPr/>
      </xdr:nvSpPr>
      <xdr:spPr>
        <a:xfrm>
          <a:off x="21272500" y="93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54</xdr:row>
      <xdr:rowOff>156210</xdr:rowOff>
    </xdr:from>
    <xdr:to>
      <xdr:col>32</xdr:col>
      <xdr:colOff>187325</xdr:colOff>
      <xdr:row>55</xdr:row>
      <xdr:rowOff>9525</xdr:rowOff>
    </xdr:to>
    <xdr:cxnSp macro="">
      <xdr:nvCxnSpPr>
        <xdr:cNvPr id="467" name="直線コネクタ 466"/>
        <xdr:cNvCxnSpPr/>
      </xdr:nvCxnSpPr>
      <xdr:spPr>
        <a:xfrm flipV="1">
          <a:off x="21323300" y="941451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110507</xdr:rowOff>
    </xdr:from>
    <xdr:ext cx="469744" cy="259045"/>
    <xdr:sp macro="" textlink="">
      <xdr:nvSpPr>
        <xdr:cNvPr id="468"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76852</xdr:rowOff>
    </xdr:from>
    <xdr:ext cx="469744" cy="259045"/>
    <xdr:sp macro="" textlink="">
      <xdr:nvSpPr>
        <xdr:cNvPr id="469" name="n_1mainValue【学校施設】&#10;一人当たり面積"/>
        <xdr:cNvSpPr txBox="1"/>
      </xdr:nvSpPr>
      <xdr:spPr>
        <a:xfrm>
          <a:off x="21075727" y="916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8" name="テキスト ボックス 4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9" name="直線コネクタ 4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80" name="直線コネクタ 4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1" name="テキスト ボックス 4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2" name="直線コネクタ 4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3" name="テキスト ボックス 4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4" name="直線コネクタ 4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5" name="テキスト ボックス 4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6" name="直線コネクタ 4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7" name="テキスト ボックス 4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8" name="直線コネクタ 4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9" name="テキスト ボックス 4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0" name="直線コネクタ 4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1" name="テキスト ボックス 4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2" name="直線コネクタ 4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3" name="テキスト ボックス 4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95" name="直線コネクタ 494"/>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96"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97" name="直線コネクタ 49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98"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99" name="直線コネクタ 498"/>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500"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501" name="フローチャート : 判断 500"/>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502" name="フローチャート : 判断 501"/>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3" name="テキスト ボックス 5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4" name="テキスト ボックス 5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5" name="テキスト ボックス 5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6" name="テキスト ボックス 5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7" name="テキスト ボックス 5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98334</xdr:rowOff>
    </xdr:from>
    <xdr:to>
      <xdr:col>23</xdr:col>
      <xdr:colOff>568325</xdr:colOff>
      <xdr:row>82</xdr:row>
      <xdr:rowOff>28484</xdr:rowOff>
    </xdr:to>
    <xdr:sp macro="" textlink="">
      <xdr:nvSpPr>
        <xdr:cNvPr id="508" name="円/楕円 507"/>
        <xdr:cNvSpPr/>
      </xdr:nvSpPr>
      <xdr:spPr>
        <a:xfrm>
          <a:off x="162687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121211</xdr:rowOff>
    </xdr:from>
    <xdr:ext cx="405111" cy="259045"/>
    <xdr:sp macro="" textlink="">
      <xdr:nvSpPr>
        <xdr:cNvPr id="509" name="【児童館】&#10;有形固定資産減価償却率該当値テキスト"/>
        <xdr:cNvSpPr txBox="1"/>
      </xdr:nvSpPr>
      <xdr:spPr>
        <a:xfrm>
          <a:off x="16408400" y="1383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152219</xdr:rowOff>
    </xdr:from>
    <xdr:to>
      <xdr:col>22</xdr:col>
      <xdr:colOff>415925</xdr:colOff>
      <xdr:row>82</xdr:row>
      <xdr:rowOff>82369</xdr:rowOff>
    </xdr:to>
    <xdr:sp macro="" textlink="">
      <xdr:nvSpPr>
        <xdr:cNvPr id="510" name="円/楕円 509"/>
        <xdr:cNvSpPr/>
      </xdr:nvSpPr>
      <xdr:spPr>
        <a:xfrm>
          <a:off x="15430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149134</xdr:rowOff>
    </xdr:from>
    <xdr:to>
      <xdr:col>23</xdr:col>
      <xdr:colOff>517525</xdr:colOff>
      <xdr:row>82</xdr:row>
      <xdr:rowOff>31569</xdr:rowOff>
    </xdr:to>
    <xdr:cxnSp macro="">
      <xdr:nvCxnSpPr>
        <xdr:cNvPr id="511" name="直線コネクタ 510"/>
        <xdr:cNvCxnSpPr/>
      </xdr:nvCxnSpPr>
      <xdr:spPr>
        <a:xfrm flipV="1">
          <a:off x="15481300" y="1403658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86558</xdr:rowOff>
    </xdr:from>
    <xdr:ext cx="405111" cy="259045"/>
    <xdr:sp macro="" textlink="">
      <xdr:nvSpPr>
        <xdr:cNvPr id="512" name="n_1aveValue【児童館】&#10;有形固定資産減価償却率"/>
        <xdr:cNvSpPr txBox="1"/>
      </xdr:nvSpPr>
      <xdr:spPr>
        <a:xfrm>
          <a:off x="15266043"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98896</xdr:rowOff>
    </xdr:from>
    <xdr:ext cx="405111" cy="259045"/>
    <xdr:sp macro="" textlink="">
      <xdr:nvSpPr>
        <xdr:cNvPr id="513" name="n_1mainValue【児童館】&#10;有形固定資産減価償却率"/>
        <xdr:cNvSpPr txBox="1"/>
      </xdr:nvSpPr>
      <xdr:spPr>
        <a:xfrm>
          <a:off x="15266043"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5" name="正方形/長方形 5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6" name="正方形/長方形 5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7" name="正方形/長方形 5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8" name="正方形/長方形 5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9" name="正方形/長方形 5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0" name="正方形/長方形 5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1" name="正方形/長方形 5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2" name="テキスト ボックス 5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3" name="直線コネクタ 5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4" name="直線コネクタ 5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5" name="テキスト ボックス 5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6" name="直線コネクタ 5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7" name="テキスト ボックス 5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8" name="直線コネクタ 5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9" name="テキスト ボックス 5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0" name="直線コネクタ 5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1" name="テキスト ボックス 5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2" name="直線コネクタ 5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3" name="テキスト ボックス 5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4" name="直線コネクタ 5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5" name="テキスト ボックス 5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37" name="直線コネクタ 536"/>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38"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39" name="直線コネクタ 53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40"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41" name="直線コネクタ 540"/>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542"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43" name="フローチャート : 判断 542"/>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44" name="フローチャート : 判断 543"/>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5" name="テキスト ボックス 5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6" name="テキスト ボックス 5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7" name="テキスト ボックス 5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8" name="テキスト ボックス 5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9" name="テキスト ボックス 5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63500</xdr:rowOff>
    </xdr:from>
    <xdr:to>
      <xdr:col>32</xdr:col>
      <xdr:colOff>238125</xdr:colOff>
      <xdr:row>85</xdr:row>
      <xdr:rowOff>165100</xdr:rowOff>
    </xdr:to>
    <xdr:sp macro="" textlink="">
      <xdr:nvSpPr>
        <xdr:cNvPr id="550" name="円/楕円 549"/>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149877</xdr:rowOff>
    </xdr:from>
    <xdr:ext cx="469744" cy="259045"/>
    <xdr:sp macro="" textlink="">
      <xdr:nvSpPr>
        <xdr:cNvPr id="551" name="【児童館】&#10;一人当たり面積該当値テキスト"/>
        <xdr:cNvSpPr txBox="1"/>
      </xdr:nvSpPr>
      <xdr:spPr>
        <a:xfrm>
          <a:off x="22250400"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63500</xdr:rowOff>
    </xdr:from>
    <xdr:to>
      <xdr:col>31</xdr:col>
      <xdr:colOff>85725</xdr:colOff>
      <xdr:row>85</xdr:row>
      <xdr:rowOff>165100</xdr:rowOff>
    </xdr:to>
    <xdr:sp macro="" textlink="">
      <xdr:nvSpPr>
        <xdr:cNvPr id="552" name="円/楕円 551"/>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114300</xdr:rowOff>
    </xdr:from>
    <xdr:to>
      <xdr:col>32</xdr:col>
      <xdr:colOff>187325</xdr:colOff>
      <xdr:row>85</xdr:row>
      <xdr:rowOff>114300</xdr:rowOff>
    </xdr:to>
    <xdr:cxnSp macro="">
      <xdr:nvCxnSpPr>
        <xdr:cNvPr id="553" name="直線コネクタ 552"/>
        <xdr:cNvCxnSpPr/>
      </xdr:nvCxnSpPr>
      <xdr:spPr>
        <a:xfrm>
          <a:off x="21323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29227</xdr:rowOff>
    </xdr:from>
    <xdr:ext cx="469744" cy="259045"/>
    <xdr:sp macro="" textlink="">
      <xdr:nvSpPr>
        <xdr:cNvPr id="554" name="n_1aveValue【児童館】&#10;一人当たり面積"/>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156227</xdr:rowOff>
    </xdr:from>
    <xdr:ext cx="469744" cy="259045"/>
    <xdr:sp macro="" textlink="">
      <xdr:nvSpPr>
        <xdr:cNvPr id="555" name="n_1mainValue【児童館】&#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6" name="テキスト ボックス 5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7" name="直線コネクタ 5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68" name="テキスト ボックス 56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9" name="直線コネクタ 5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0" name="テキスト ボックス 5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1" name="直線コネクタ 5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2" name="テキスト ボックス 5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3" name="直線コネクタ 5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4" name="テキスト ボックス 5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5" name="直線コネクタ 5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6" name="テキスト ボックス 5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7" name="直線コネクタ 5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78" name="テキスト ボックス 57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0" name="テキスト ボックス 5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582" name="直線コネクタ 581"/>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583"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584" name="直線コネクタ 583"/>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585"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586" name="直線コネクタ 585"/>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587"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588" name="フローチャート : 判断 587"/>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589" name="フローチャート : 判断 588"/>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10705</xdr:rowOff>
    </xdr:from>
    <xdr:to>
      <xdr:col>23</xdr:col>
      <xdr:colOff>568325</xdr:colOff>
      <xdr:row>103</xdr:row>
      <xdr:rowOff>112305</xdr:rowOff>
    </xdr:to>
    <xdr:sp macro="" textlink="">
      <xdr:nvSpPr>
        <xdr:cNvPr id="595" name="円/楕円 594"/>
        <xdr:cNvSpPr/>
      </xdr:nvSpPr>
      <xdr:spPr>
        <a:xfrm>
          <a:off x="162687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33582</xdr:rowOff>
    </xdr:from>
    <xdr:ext cx="405111" cy="259045"/>
    <xdr:sp macro="" textlink="">
      <xdr:nvSpPr>
        <xdr:cNvPr id="596" name="【公民館】&#10;有形固定資産減価償却率該当値テキスト"/>
        <xdr:cNvSpPr txBox="1"/>
      </xdr:nvSpPr>
      <xdr:spPr>
        <a:xfrm>
          <a:off x="16408400" y="1752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69487</xdr:rowOff>
    </xdr:from>
    <xdr:to>
      <xdr:col>22</xdr:col>
      <xdr:colOff>415925</xdr:colOff>
      <xdr:row>103</xdr:row>
      <xdr:rowOff>171087</xdr:rowOff>
    </xdr:to>
    <xdr:sp macro="" textlink="">
      <xdr:nvSpPr>
        <xdr:cNvPr id="597" name="円/楕円 596"/>
        <xdr:cNvSpPr/>
      </xdr:nvSpPr>
      <xdr:spPr>
        <a:xfrm>
          <a:off x="15430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61505</xdr:rowOff>
    </xdr:from>
    <xdr:to>
      <xdr:col>23</xdr:col>
      <xdr:colOff>517525</xdr:colOff>
      <xdr:row>103</xdr:row>
      <xdr:rowOff>120287</xdr:rowOff>
    </xdr:to>
    <xdr:cxnSp macro="">
      <xdr:nvCxnSpPr>
        <xdr:cNvPr id="598" name="直線コネクタ 597"/>
        <xdr:cNvCxnSpPr/>
      </xdr:nvCxnSpPr>
      <xdr:spPr>
        <a:xfrm flipV="1">
          <a:off x="15481300" y="17720855"/>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116495</xdr:rowOff>
    </xdr:from>
    <xdr:ext cx="405111" cy="259045"/>
    <xdr:sp macro="" textlink="">
      <xdr:nvSpPr>
        <xdr:cNvPr id="599"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16164</xdr:rowOff>
    </xdr:from>
    <xdr:ext cx="405111" cy="259045"/>
    <xdr:sp macro="" textlink="">
      <xdr:nvSpPr>
        <xdr:cNvPr id="600" name="n_1mainValue【公民館】&#10;有形固定資産減価償却率"/>
        <xdr:cNvSpPr txBox="1"/>
      </xdr:nvSpPr>
      <xdr:spPr>
        <a:xfrm>
          <a:off x="15266043"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1" name="直線コネクタ 6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2" name="テキスト ボックス 6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3" name="直線コネクタ 6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4" name="テキスト ボックス 6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5" name="直線コネクタ 6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6" name="テキスト ボックス 6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7" name="直線コネクタ 6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8" name="テキスト ボックス 6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9" name="直線コネクタ 6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0" name="テキスト ボックス 6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624" name="直線コネクタ 623"/>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625"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626" name="直線コネクタ 625"/>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627"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628" name="直線コネクタ 627"/>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629"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630" name="フローチャート : 判断 629"/>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631" name="フローチャート : 判断 630"/>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71120</xdr:rowOff>
    </xdr:from>
    <xdr:to>
      <xdr:col>32</xdr:col>
      <xdr:colOff>238125</xdr:colOff>
      <xdr:row>103</xdr:row>
      <xdr:rowOff>1270</xdr:rowOff>
    </xdr:to>
    <xdr:sp macro="" textlink="">
      <xdr:nvSpPr>
        <xdr:cNvPr id="637" name="円/楕円 636"/>
        <xdr:cNvSpPr/>
      </xdr:nvSpPr>
      <xdr:spPr>
        <a:xfrm>
          <a:off x="22110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93997</xdr:rowOff>
    </xdr:from>
    <xdr:ext cx="469744" cy="259045"/>
    <xdr:sp macro="" textlink="">
      <xdr:nvSpPr>
        <xdr:cNvPr id="638" name="【公民館】&#10;一人当たり面積該当値テキスト"/>
        <xdr:cNvSpPr txBox="1"/>
      </xdr:nvSpPr>
      <xdr:spPr>
        <a:xfrm>
          <a:off x="22250400"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0.278</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78739</xdr:rowOff>
    </xdr:from>
    <xdr:to>
      <xdr:col>31</xdr:col>
      <xdr:colOff>85725</xdr:colOff>
      <xdr:row>103</xdr:row>
      <xdr:rowOff>8889</xdr:rowOff>
    </xdr:to>
    <xdr:sp macro="" textlink="">
      <xdr:nvSpPr>
        <xdr:cNvPr id="639" name="円/楕円 638"/>
        <xdr:cNvSpPr/>
      </xdr:nvSpPr>
      <xdr:spPr>
        <a:xfrm>
          <a:off x="21272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121920</xdr:rowOff>
    </xdr:from>
    <xdr:to>
      <xdr:col>32</xdr:col>
      <xdr:colOff>187325</xdr:colOff>
      <xdr:row>102</xdr:row>
      <xdr:rowOff>129539</xdr:rowOff>
    </xdr:to>
    <xdr:cxnSp macro="">
      <xdr:nvCxnSpPr>
        <xdr:cNvPr id="640" name="直線コネクタ 639"/>
        <xdr:cNvCxnSpPr/>
      </xdr:nvCxnSpPr>
      <xdr:spPr>
        <a:xfrm flipV="1">
          <a:off x="21323300" y="17609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99077</xdr:rowOff>
    </xdr:from>
    <xdr:ext cx="469744" cy="259045"/>
    <xdr:sp macro="" textlink="">
      <xdr:nvSpPr>
        <xdr:cNvPr id="641" name="n_1aveValue【公民館】&#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25416</xdr:rowOff>
    </xdr:from>
    <xdr:ext cx="469744" cy="259045"/>
    <xdr:sp macro="" textlink="">
      <xdr:nvSpPr>
        <xdr:cNvPr id="642" name="n_1mainValue【公民館】&#10;一人当たり面積"/>
        <xdr:cNvSpPr txBox="1"/>
      </xdr:nvSpPr>
      <xdr:spPr>
        <a:xfrm>
          <a:off x="210757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3" name="正方形/長方形 6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4" name="正方形/長方形 6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5" name="テキスト ボックス 6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等は、公民館、道路であり、特に低くなっている施設は、保育所、学校施設である。公民館については、有形固定資産減価償却率が類似団体を上回っている。これは、地区公民館</a:t>
          </a:r>
          <a:r>
            <a:rPr kumimoji="1" lang="en-US" altLang="ja-JP" sz="1300">
              <a:latin typeface="ＭＳ Ｐゴシック"/>
            </a:rPr>
            <a:t>13</a:t>
          </a:r>
          <a:r>
            <a:rPr kumimoji="1" lang="ja-JP" altLang="en-US" sz="1300">
              <a:latin typeface="ＭＳ Ｐゴシック"/>
            </a:rPr>
            <a:t>箇所が昭和</a:t>
          </a:r>
          <a:r>
            <a:rPr kumimoji="1" lang="en-US" altLang="ja-JP" sz="1300">
              <a:latin typeface="ＭＳ Ｐゴシック"/>
            </a:rPr>
            <a:t>50</a:t>
          </a:r>
          <a:r>
            <a:rPr kumimoji="1" lang="ja-JP" altLang="en-US" sz="1300">
              <a:latin typeface="ＭＳ Ｐゴシック"/>
            </a:rPr>
            <a:t>年代から平成３年までに建設され、</a:t>
          </a:r>
          <a:r>
            <a:rPr kumimoji="1" lang="en-US" altLang="ja-JP" sz="1300">
              <a:latin typeface="ＭＳ Ｐゴシック"/>
            </a:rPr>
            <a:t>30</a:t>
          </a:r>
          <a:r>
            <a:rPr kumimoji="1" lang="ja-JP" altLang="en-US" sz="1300">
              <a:latin typeface="ＭＳ Ｐゴシック"/>
            </a:rPr>
            <a:t>年以上経過したものが多いためであるが、耐震化は満たされており、日々の修繕を行なっているため、使用する上での問題はない。道路については、有形固定資産減価償却率</a:t>
          </a:r>
          <a:r>
            <a:rPr kumimoji="1" lang="en-US" altLang="ja-JP" sz="1300">
              <a:latin typeface="ＭＳ Ｐゴシック"/>
            </a:rPr>
            <a:t>71.5</a:t>
          </a:r>
          <a:r>
            <a:rPr kumimoji="1" lang="ja-JP" altLang="en-US" sz="1300">
              <a:latin typeface="ＭＳ Ｐゴシック"/>
            </a:rPr>
            <a:t>％となっており、類似団体より高くなっている。北西から南東にかけて細長い地形であるため一人当たりの道路延長も長く、</a:t>
          </a:r>
          <a:r>
            <a:rPr kumimoji="1" lang="en-US" altLang="ja-JP" sz="1300">
              <a:latin typeface="ＭＳ Ｐゴシック"/>
            </a:rPr>
            <a:t>27</a:t>
          </a:r>
          <a:r>
            <a:rPr kumimoji="1" lang="ja-JP" altLang="en-US" sz="1300">
              <a:latin typeface="ＭＳ Ｐゴシック"/>
            </a:rPr>
            <a:t>河川もあるため橋りょうの一人当たり有形固定資産額も高くなっている。これらのインフラ施設については町橋梁長寿命化修繕計画などに基づき、計画的な修繕・更新、維持管理を効率的に行なっていく必要がある。保育所については、有形固定資産減価償却率が</a:t>
          </a:r>
          <a:r>
            <a:rPr kumimoji="1" lang="en-US" altLang="ja-JP" sz="1300">
              <a:latin typeface="ＭＳ Ｐゴシック"/>
            </a:rPr>
            <a:t>45.9</a:t>
          </a:r>
          <a:r>
            <a:rPr kumimoji="1" lang="ja-JP" altLang="en-US" sz="1300">
              <a:latin typeface="ＭＳ Ｐゴシック"/>
            </a:rPr>
            <a:t>％と類似団体より低くなっている。これは、子育て環境の整備のため、計画的に公設民営のかがやき保育園やあおぞら保育園などを整備してきたためである。今後は平成</a:t>
          </a:r>
          <a:r>
            <a:rPr kumimoji="1" lang="en-US" altLang="ja-JP" sz="1300">
              <a:latin typeface="ＭＳ Ｐゴシック"/>
            </a:rPr>
            <a:t>37</a:t>
          </a:r>
          <a:r>
            <a:rPr kumimoji="1" lang="ja-JP" altLang="en-US" sz="1300">
              <a:latin typeface="ＭＳ Ｐゴシック"/>
            </a:rPr>
            <a:t>年度までに小規模保育所を統合していくことにより、一人当たり面積についても減少し、今後の維持管理費用の減少も見込まれる。学校施設については、有形固定資産減価償却率</a:t>
          </a:r>
          <a:r>
            <a:rPr kumimoji="1" lang="en-US" altLang="ja-JP" sz="1300">
              <a:latin typeface="ＭＳ Ｐゴシック"/>
            </a:rPr>
            <a:t>44.9</a:t>
          </a:r>
          <a:r>
            <a:rPr kumimoji="1" lang="ja-JP" altLang="en-US" sz="1300">
              <a:latin typeface="ＭＳ Ｐゴシック"/>
            </a:rPr>
            <a:t>％と類似団体より低くなっている。これは、平成</a:t>
          </a:r>
          <a:r>
            <a:rPr kumimoji="1" lang="en-US" altLang="ja-JP" sz="1300">
              <a:latin typeface="ＭＳ Ｐゴシック"/>
            </a:rPr>
            <a:t>23</a:t>
          </a:r>
          <a:r>
            <a:rPr kumimoji="1" lang="ja-JP" altLang="en-US" sz="1300">
              <a:latin typeface="ＭＳ Ｐゴシック"/>
            </a:rPr>
            <a:t>年度から</a:t>
          </a:r>
          <a:r>
            <a:rPr kumimoji="1" lang="en-US" altLang="ja-JP" sz="1300">
              <a:latin typeface="ＭＳ Ｐゴシック"/>
            </a:rPr>
            <a:t>25</a:t>
          </a:r>
          <a:r>
            <a:rPr kumimoji="1" lang="ja-JP" altLang="en-US" sz="1300">
              <a:latin typeface="ＭＳ Ｐゴシック"/>
            </a:rPr>
            <a:t>年度にかけて立山中央小学校や立山北部小学校を建替えたためである。今後は、小学校適正配置審議会の答申に基づき、平成</a:t>
          </a:r>
          <a:r>
            <a:rPr kumimoji="1" lang="en-US" altLang="ja-JP" sz="1300">
              <a:latin typeface="ＭＳ Ｐゴシック"/>
            </a:rPr>
            <a:t>37</a:t>
          </a:r>
          <a:r>
            <a:rPr kumimoji="1" lang="ja-JP" altLang="en-US" sz="1300">
              <a:latin typeface="ＭＳ Ｐゴシック"/>
            </a:rPr>
            <a:t>年度末までに１，２箇所廃校し、一人当たり面積についても減少が見込まれる。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富山県立山町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26,575
26,384
307.29
11,817,859
11,520,781
176,594
7,354,607
12,159,510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154.4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108585</xdr:rowOff>
    </xdr:from>
    <xdr:to>
      <xdr:col>6</xdr:col>
      <xdr:colOff>510540</xdr:colOff>
      <xdr:row>40</xdr:row>
      <xdr:rowOff>13335</xdr:rowOff>
    </xdr:to>
    <xdr:cxnSp macro="">
      <xdr:nvCxnSpPr>
        <xdr:cNvPr id="56" name="直線コネクタ 55"/>
        <xdr:cNvCxnSpPr/>
      </xdr:nvCxnSpPr>
      <xdr:spPr>
        <a:xfrm flipV="1">
          <a:off x="4634865" y="576643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17162</xdr:rowOff>
    </xdr:from>
    <xdr:ext cx="405111" cy="259045"/>
    <xdr:sp macro="" textlink="">
      <xdr:nvSpPr>
        <xdr:cNvPr id="57" name="【図書館】&#10;有形固定資産減価償却率最小値テキスト"/>
        <xdr:cNvSpPr txBox="1"/>
      </xdr:nvSpPr>
      <xdr:spPr>
        <a:xfrm>
          <a:off x="4724400"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40</xdr:row>
      <xdr:rowOff>13335</xdr:rowOff>
    </xdr:from>
    <xdr:to>
      <xdr:col>6</xdr:col>
      <xdr:colOff>600075</xdr:colOff>
      <xdr:row>40</xdr:row>
      <xdr:rowOff>13335</xdr:rowOff>
    </xdr:to>
    <xdr:cxnSp macro="">
      <xdr:nvCxnSpPr>
        <xdr:cNvPr id="58" name="直線コネクタ 57"/>
        <xdr:cNvCxnSpPr/>
      </xdr:nvCxnSpPr>
      <xdr:spPr>
        <a:xfrm>
          <a:off x="4546600" y="687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55262</xdr:rowOff>
    </xdr:from>
    <xdr:ext cx="405111" cy="259045"/>
    <xdr:sp macro="" textlink="">
      <xdr:nvSpPr>
        <xdr:cNvPr id="59" name="【図書館】&#10;有形固定資産減価償却率最大値テキスト"/>
        <xdr:cNvSpPr txBox="1"/>
      </xdr:nvSpPr>
      <xdr:spPr>
        <a:xfrm>
          <a:off x="4724400"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33</xdr:row>
      <xdr:rowOff>108585</xdr:rowOff>
    </xdr:from>
    <xdr:to>
      <xdr:col>6</xdr:col>
      <xdr:colOff>600075</xdr:colOff>
      <xdr:row>33</xdr:row>
      <xdr:rowOff>108585</xdr:rowOff>
    </xdr:to>
    <xdr:cxnSp macro="">
      <xdr:nvCxnSpPr>
        <xdr:cNvPr id="60" name="直線コネクタ 59"/>
        <xdr:cNvCxnSpPr/>
      </xdr:nvCxnSpPr>
      <xdr:spPr>
        <a:xfrm>
          <a:off x="4546600" y="576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99712</xdr:rowOff>
    </xdr:from>
    <xdr:ext cx="405111" cy="259045"/>
    <xdr:sp macro="" textlink="">
      <xdr:nvSpPr>
        <xdr:cNvPr id="61" name="【図書館】&#10;有形固定資産減価償却率平均値テキスト"/>
        <xdr:cNvSpPr txBox="1"/>
      </xdr:nvSpPr>
      <xdr:spPr>
        <a:xfrm>
          <a:off x="47244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76835</xdr:rowOff>
    </xdr:from>
    <xdr:to>
      <xdr:col>6</xdr:col>
      <xdr:colOff>561975</xdr:colOff>
      <xdr:row>38</xdr:row>
      <xdr:rowOff>6985</xdr:rowOff>
    </xdr:to>
    <xdr:sp macro="" textlink="">
      <xdr:nvSpPr>
        <xdr:cNvPr id="62" name="フローチャート :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65405</xdr:rowOff>
    </xdr:from>
    <xdr:to>
      <xdr:col>5</xdr:col>
      <xdr:colOff>409575</xdr:colOff>
      <xdr:row>37</xdr:row>
      <xdr:rowOff>167005</xdr:rowOff>
    </xdr:to>
    <xdr:sp macro="" textlink="">
      <xdr:nvSpPr>
        <xdr:cNvPr id="63" name="フローチャート : 判断 62"/>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133985</xdr:rowOff>
    </xdr:from>
    <xdr:to>
      <xdr:col>6</xdr:col>
      <xdr:colOff>561975</xdr:colOff>
      <xdr:row>40</xdr:row>
      <xdr:rowOff>64135</xdr:rowOff>
    </xdr:to>
    <xdr:sp macro="" textlink="">
      <xdr:nvSpPr>
        <xdr:cNvPr id="69" name="円/楕円 68"/>
        <xdr:cNvSpPr/>
      </xdr:nvSpPr>
      <xdr:spPr>
        <a:xfrm>
          <a:off x="4584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48912</xdr:rowOff>
    </xdr:from>
    <xdr:ext cx="405111" cy="259045"/>
    <xdr:sp macro="" textlink="">
      <xdr:nvSpPr>
        <xdr:cNvPr id="70" name="【図書館】&#10;有形固定資産減価償却率該当値テキスト"/>
        <xdr:cNvSpPr txBox="1"/>
      </xdr:nvSpPr>
      <xdr:spPr>
        <a:xfrm>
          <a:off x="4724400" y="673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55880</xdr:rowOff>
    </xdr:from>
    <xdr:to>
      <xdr:col>5</xdr:col>
      <xdr:colOff>409575</xdr:colOff>
      <xdr:row>40</xdr:row>
      <xdr:rowOff>157480</xdr:rowOff>
    </xdr:to>
    <xdr:sp macro="" textlink="">
      <xdr:nvSpPr>
        <xdr:cNvPr id="71" name="円/楕円 70"/>
        <xdr:cNvSpPr/>
      </xdr:nvSpPr>
      <xdr:spPr>
        <a:xfrm>
          <a:off x="3746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13335</xdr:rowOff>
    </xdr:from>
    <xdr:to>
      <xdr:col>6</xdr:col>
      <xdr:colOff>511175</xdr:colOff>
      <xdr:row>40</xdr:row>
      <xdr:rowOff>106680</xdr:rowOff>
    </xdr:to>
    <xdr:cxnSp macro="">
      <xdr:nvCxnSpPr>
        <xdr:cNvPr id="72" name="直線コネクタ 71"/>
        <xdr:cNvCxnSpPr/>
      </xdr:nvCxnSpPr>
      <xdr:spPr>
        <a:xfrm flipV="1">
          <a:off x="3797300" y="687133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12082</xdr:rowOff>
    </xdr:from>
    <xdr:ext cx="405111" cy="259045"/>
    <xdr:sp macro="" textlink="">
      <xdr:nvSpPr>
        <xdr:cNvPr id="73" name="n_1aveValue【図書館】&#10;有形固定資産減価償却率"/>
        <xdr:cNvSpPr txBox="1"/>
      </xdr:nvSpPr>
      <xdr:spPr>
        <a:xfrm>
          <a:off x="3582043"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148607</xdr:rowOff>
    </xdr:from>
    <xdr:ext cx="405111" cy="259045"/>
    <xdr:sp macro="" textlink="">
      <xdr:nvSpPr>
        <xdr:cNvPr id="74" name="n_1mainValue【図書館】&#10;有形固定資産減価償却率"/>
        <xdr:cNvSpPr txBox="1"/>
      </xdr:nvSpPr>
      <xdr:spPr>
        <a:xfrm>
          <a:off x="3582043"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9" name="直線コネクタ 98"/>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100"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101" name="直線コネクタ 100"/>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102"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103" name="直線コネクタ 102"/>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73677</xdr:rowOff>
    </xdr:from>
    <xdr:ext cx="469744" cy="259045"/>
    <xdr:sp macro="" textlink="">
      <xdr:nvSpPr>
        <xdr:cNvPr id="104" name="【図書館】&#10;一人当たり面積平均値テキスト"/>
        <xdr:cNvSpPr txBox="1"/>
      </xdr:nvSpPr>
      <xdr:spPr>
        <a:xfrm>
          <a:off x="10566400" y="676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5" name="フローチャート : 判断 104"/>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6" name="フローチャート : 判断 105"/>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42</xdr:row>
      <xdr:rowOff>0</xdr:rowOff>
    </xdr:from>
    <xdr:to>
      <xdr:col>15</xdr:col>
      <xdr:colOff>231775</xdr:colOff>
      <xdr:row>42</xdr:row>
      <xdr:rowOff>101600</xdr:rowOff>
    </xdr:to>
    <xdr:sp macro="" textlink="">
      <xdr:nvSpPr>
        <xdr:cNvPr id="112" name="円/楕円 111"/>
        <xdr:cNvSpPr/>
      </xdr:nvSpPr>
      <xdr:spPr>
        <a:xfrm>
          <a:off x="104267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86377</xdr:rowOff>
    </xdr:from>
    <xdr:ext cx="469744" cy="259045"/>
    <xdr:sp macro="" textlink="">
      <xdr:nvSpPr>
        <xdr:cNvPr id="113" name="【図書館】&#10;一人当たり面積該当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13</xdr:col>
      <xdr:colOff>663575</xdr:colOff>
      <xdr:row>42</xdr:row>
      <xdr:rowOff>0</xdr:rowOff>
    </xdr:from>
    <xdr:to>
      <xdr:col>14</xdr:col>
      <xdr:colOff>79375</xdr:colOff>
      <xdr:row>42</xdr:row>
      <xdr:rowOff>101600</xdr:rowOff>
    </xdr:to>
    <xdr:sp macro="" textlink="">
      <xdr:nvSpPr>
        <xdr:cNvPr id="114" name="円/楕円 113"/>
        <xdr:cNvSpPr/>
      </xdr:nvSpPr>
      <xdr:spPr>
        <a:xfrm>
          <a:off x="95885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50800</xdr:rowOff>
    </xdr:from>
    <xdr:to>
      <xdr:col>15</xdr:col>
      <xdr:colOff>180975</xdr:colOff>
      <xdr:row>42</xdr:row>
      <xdr:rowOff>50800</xdr:rowOff>
    </xdr:to>
    <xdr:cxnSp macro="">
      <xdr:nvCxnSpPr>
        <xdr:cNvPr id="115" name="直線コネクタ 114"/>
        <xdr:cNvCxnSpPr/>
      </xdr:nvCxnSpPr>
      <xdr:spPr>
        <a:xfrm>
          <a:off x="9639300" y="7251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143527</xdr:rowOff>
    </xdr:from>
    <xdr:ext cx="469744" cy="259045"/>
    <xdr:sp macro="" textlink="">
      <xdr:nvSpPr>
        <xdr:cNvPr id="116"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92727</xdr:rowOff>
    </xdr:from>
    <xdr:ext cx="469744" cy="259045"/>
    <xdr:sp macro="" textlink="">
      <xdr:nvSpPr>
        <xdr:cNvPr id="117" name="n_1mainValue【図書館】&#10;一人当たり面積"/>
        <xdr:cNvSpPr txBox="1"/>
      </xdr:nvSpPr>
      <xdr:spPr>
        <a:xfrm>
          <a:off x="9391727" y="729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0" name="テキスト ボックス 12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0" name="テキスト ボックス 13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44" name="直線コネクタ 143"/>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45"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46" name="直線コネクタ 145"/>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7"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8" name="直線コネクタ 147"/>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9" name="【体育館・プー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50" name="フローチャート : 判断 149"/>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51" name="フローチャート : 判断 150"/>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52070</xdr:rowOff>
    </xdr:from>
    <xdr:to>
      <xdr:col>6</xdr:col>
      <xdr:colOff>561975</xdr:colOff>
      <xdr:row>61</xdr:row>
      <xdr:rowOff>153670</xdr:rowOff>
    </xdr:to>
    <xdr:sp macro="" textlink="">
      <xdr:nvSpPr>
        <xdr:cNvPr id="157" name="円/楕円 156"/>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30497</xdr:rowOff>
    </xdr:from>
    <xdr:ext cx="405111" cy="259045"/>
    <xdr:sp macro="" textlink="">
      <xdr:nvSpPr>
        <xdr:cNvPr id="158" name="【体育館・プール】&#10;有形固定資産減価償却率該当値テキスト"/>
        <xdr:cNvSpPr txBox="1"/>
      </xdr:nvSpPr>
      <xdr:spPr>
        <a:xfrm>
          <a:off x="47244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150041</xdr:rowOff>
    </xdr:from>
    <xdr:to>
      <xdr:col>5</xdr:col>
      <xdr:colOff>409575</xdr:colOff>
      <xdr:row>62</xdr:row>
      <xdr:rowOff>80191</xdr:rowOff>
    </xdr:to>
    <xdr:sp macro="" textlink="">
      <xdr:nvSpPr>
        <xdr:cNvPr id="159" name="円/楕円 158"/>
        <xdr:cNvSpPr/>
      </xdr:nvSpPr>
      <xdr:spPr>
        <a:xfrm>
          <a:off x="3746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102870</xdr:rowOff>
    </xdr:from>
    <xdr:to>
      <xdr:col>6</xdr:col>
      <xdr:colOff>511175</xdr:colOff>
      <xdr:row>62</xdr:row>
      <xdr:rowOff>29391</xdr:rowOff>
    </xdr:to>
    <xdr:cxnSp macro="">
      <xdr:nvCxnSpPr>
        <xdr:cNvPr id="160" name="直線コネクタ 159"/>
        <xdr:cNvCxnSpPr/>
      </xdr:nvCxnSpPr>
      <xdr:spPr>
        <a:xfrm flipV="1">
          <a:off x="3797300" y="1056132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124477</xdr:rowOff>
    </xdr:from>
    <xdr:ext cx="405111" cy="259045"/>
    <xdr:sp macro="" textlink="">
      <xdr:nvSpPr>
        <xdr:cNvPr id="161" name="n_1aveValue【体育館・プール】&#10;有形固定資産減価償却率"/>
        <xdr:cNvSpPr txBox="1"/>
      </xdr:nvSpPr>
      <xdr:spPr>
        <a:xfrm>
          <a:off x="3582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71318</xdr:rowOff>
    </xdr:from>
    <xdr:ext cx="405111" cy="259045"/>
    <xdr:sp macro="" textlink="">
      <xdr:nvSpPr>
        <xdr:cNvPr id="162" name="n_1mainValue【体育館・プール】&#10;有形固定資産減価償却率"/>
        <xdr:cNvSpPr txBox="1"/>
      </xdr:nvSpPr>
      <xdr:spPr>
        <a:xfrm>
          <a:off x="3582043"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86" name="直線コネクタ 18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8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88" name="直線コネクタ 18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8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90" name="直線コネクタ 18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9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92" name="フローチャート : 判断 19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93" name="フローチャート : 判断 19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99" name="円/楕円 198"/>
        <xdr:cNvSpPr/>
      </xdr:nvSpPr>
      <xdr:spPr>
        <a:xfrm>
          <a:off x="10426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143527</xdr:rowOff>
    </xdr:from>
    <xdr:ext cx="469744" cy="259045"/>
    <xdr:sp macro="" textlink="">
      <xdr:nvSpPr>
        <xdr:cNvPr id="200" name="【体育館・プール】&#10;一人当たり面積該当値テキスト"/>
        <xdr:cNvSpPr txBox="1"/>
      </xdr:nvSpPr>
      <xdr:spPr>
        <a:xfrm>
          <a:off x="10566400"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124460</xdr:rowOff>
    </xdr:from>
    <xdr:to>
      <xdr:col>14</xdr:col>
      <xdr:colOff>79375</xdr:colOff>
      <xdr:row>60</xdr:row>
      <xdr:rowOff>54610</xdr:rowOff>
    </xdr:to>
    <xdr:sp macro="" textlink="">
      <xdr:nvSpPr>
        <xdr:cNvPr id="201" name="円/楕円 200"/>
        <xdr:cNvSpPr/>
      </xdr:nvSpPr>
      <xdr:spPr>
        <a:xfrm>
          <a:off x="9588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0</xdr:rowOff>
    </xdr:from>
    <xdr:to>
      <xdr:col>15</xdr:col>
      <xdr:colOff>180975</xdr:colOff>
      <xdr:row>60</xdr:row>
      <xdr:rowOff>3810</xdr:rowOff>
    </xdr:to>
    <xdr:cxnSp macro="">
      <xdr:nvCxnSpPr>
        <xdr:cNvPr id="202" name="直線コネクタ 201"/>
        <xdr:cNvCxnSpPr/>
      </xdr:nvCxnSpPr>
      <xdr:spPr>
        <a:xfrm flipV="1">
          <a:off x="9639300" y="102870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22877</xdr:rowOff>
    </xdr:from>
    <xdr:ext cx="469744" cy="259045"/>
    <xdr:sp macro="" textlink="">
      <xdr:nvSpPr>
        <xdr:cNvPr id="203"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13</xdr:col>
      <xdr:colOff>466802</xdr:colOff>
      <xdr:row>58</xdr:row>
      <xdr:rowOff>71137</xdr:rowOff>
    </xdr:from>
    <xdr:ext cx="469744" cy="259045"/>
    <xdr:sp macro="" textlink="">
      <xdr:nvSpPr>
        <xdr:cNvPr id="204" name="n_1mainValue【体育館・プール】&#10;一人当たり面積"/>
        <xdr:cNvSpPr txBox="1"/>
      </xdr:nvSpPr>
      <xdr:spPr>
        <a:xfrm>
          <a:off x="93917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3" name="正方形/長方形 2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4" name="正方形/長方形 2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5" name="正方形/長方形 2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6" name="正方形/長方形 2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7" name="正方形/長方形 2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8" name="正方形/長方形 2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9" name="正方形/長方形 2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0" name="正方形/長方形 21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1" name="正方形/長方形 2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2" name="正方形/長方形 2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3" name="正方形/長方形 2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4" name="正方形/長方形 2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5" name="正方形/長方形 2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6" name="正方形/長方形 2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7" name="正方形/長方形 2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8" name="正方形/長方形 22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9" name="テキスト ボックス 22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30" name="直線コネクタ 22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31" name="テキスト ボックス 23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32" name="直線コネクタ 23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33" name="テキスト ボックス 23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34" name="直線コネクタ 23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35" name="テキスト ボックス 23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36" name="直線コネクタ 23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37" name="テキスト ボックス 23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38" name="直線コネクタ 23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39" name="テキスト ボックス 23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40" name="直線コネクタ 23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41" name="テキスト ボックス 24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2" name="直線コネクタ 2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43" name="テキスト ボックス 2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45" name="直線コネクタ 244"/>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46"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47" name="直線コネクタ 246"/>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48"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49" name="直線コネクタ 248"/>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50"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51" name="フローチャート : 判断 250"/>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52" name="フローチャート : 判断 251"/>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53" name="テキスト ボックス 2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4" name="テキスト ボックス 2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5" name="テキスト ボックス 2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6" name="テキスト ボックス 2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7" name="テキスト ボックス 2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130175</xdr:rowOff>
    </xdr:from>
    <xdr:to>
      <xdr:col>6</xdr:col>
      <xdr:colOff>561975</xdr:colOff>
      <xdr:row>100</xdr:row>
      <xdr:rowOff>60325</xdr:rowOff>
    </xdr:to>
    <xdr:sp macro="" textlink="">
      <xdr:nvSpPr>
        <xdr:cNvPr id="258" name="円/楕円 257"/>
        <xdr:cNvSpPr/>
      </xdr:nvSpPr>
      <xdr:spPr>
        <a:xfrm>
          <a:off x="4584700"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83202</xdr:rowOff>
    </xdr:from>
    <xdr:ext cx="405111" cy="259045"/>
    <xdr:sp macro="" textlink="">
      <xdr:nvSpPr>
        <xdr:cNvPr id="259" name="【市民会館】&#10;有形固定資産減価償却率該当値テキスト"/>
        <xdr:cNvSpPr txBox="1"/>
      </xdr:nvSpPr>
      <xdr:spPr>
        <a:xfrm>
          <a:off x="4724400" y="17056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130175</xdr:rowOff>
    </xdr:from>
    <xdr:to>
      <xdr:col>5</xdr:col>
      <xdr:colOff>409575</xdr:colOff>
      <xdr:row>100</xdr:row>
      <xdr:rowOff>60325</xdr:rowOff>
    </xdr:to>
    <xdr:sp macro="" textlink="">
      <xdr:nvSpPr>
        <xdr:cNvPr id="260" name="円/楕円 259"/>
        <xdr:cNvSpPr/>
      </xdr:nvSpPr>
      <xdr:spPr>
        <a:xfrm>
          <a:off x="3746500"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9525</xdr:rowOff>
    </xdr:from>
    <xdr:to>
      <xdr:col>6</xdr:col>
      <xdr:colOff>511175</xdr:colOff>
      <xdr:row>100</xdr:row>
      <xdr:rowOff>9525</xdr:rowOff>
    </xdr:to>
    <xdr:cxnSp macro="">
      <xdr:nvCxnSpPr>
        <xdr:cNvPr id="261" name="直線コネクタ 260"/>
        <xdr:cNvCxnSpPr/>
      </xdr:nvCxnSpPr>
      <xdr:spPr>
        <a:xfrm>
          <a:off x="3797300" y="171545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106697</xdr:rowOff>
    </xdr:from>
    <xdr:ext cx="405111" cy="259045"/>
    <xdr:sp macro="" textlink="">
      <xdr:nvSpPr>
        <xdr:cNvPr id="262" name="n_1aveValue【市民会館】&#10;有形固定資産減価償却率"/>
        <xdr:cNvSpPr txBox="1"/>
      </xdr:nvSpPr>
      <xdr:spPr>
        <a:xfrm>
          <a:off x="3582043"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76852</xdr:rowOff>
    </xdr:from>
    <xdr:ext cx="405111" cy="259045"/>
    <xdr:sp macro="" textlink="">
      <xdr:nvSpPr>
        <xdr:cNvPr id="263" name="n_1mainValue【市民会館】&#10;有形固定資産減価償却率"/>
        <xdr:cNvSpPr txBox="1"/>
      </xdr:nvSpPr>
      <xdr:spPr>
        <a:xfrm>
          <a:off x="3582043" y="1687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4" name="正方形/長方形 2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5" name="正方形/長方形 2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6" name="正方形/長方形 2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7" name="正方形/長方形 2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8" name="正方形/長方形 2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9" name="正方形/長方形 2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0" name="正方形/長方形 2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1" name="正方形/長方形 2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2" name="テキスト ボックス 2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3" name="直線コネクタ 2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74" name="テキスト ボックス 27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75" name="直線コネクタ 27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76" name="テキスト ボックス 275"/>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77" name="直線コネクタ 2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78" name="テキスト ボックス 2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79" name="直線コネクタ 27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80" name="テキスト ボックス 27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1" name="直線コネクタ 2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2" name="テキスト ボックス 28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284" name="直線コネクタ 283"/>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285"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286" name="直線コネクタ 285"/>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87"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88" name="直線コネクタ 287"/>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19702</xdr:rowOff>
    </xdr:from>
    <xdr:ext cx="469744" cy="259045"/>
    <xdr:sp macro="" textlink="">
      <xdr:nvSpPr>
        <xdr:cNvPr id="289" name="【市民会館】&#10;一人当たり面積平均値テキスト"/>
        <xdr:cNvSpPr txBox="1"/>
      </xdr:nvSpPr>
      <xdr:spPr>
        <a:xfrm>
          <a:off x="10566400" y="18021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290" name="フローチャート : 判断 289"/>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291" name="フローチャート : 判断 290"/>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2" name="テキスト ボックス 2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3" name="テキスト ボックス 2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4" name="テキスト ボックス 2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5" name="テキスト ボックス 2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6" name="テキスト ボックス 2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53975</xdr:rowOff>
    </xdr:from>
    <xdr:to>
      <xdr:col>15</xdr:col>
      <xdr:colOff>231775</xdr:colOff>
      <xdr:row>107</xdr:row>
      <xdr:rowOff>155575</xdr:rowOff>
    </xdr:to>
    <xdr:sp macro="" textlink="">
      <xdr:nvSpPr>
        <xdr:cNvPr id="297" name="円/楕円 296"/>
        <xdr:cNvSpPr/>
      </xdr:nvSpPr>
      <xdr:spPr>
        <a:xfrm>
          <a:off x="104267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140352</xdr:rowOff>
    </xdr:from>
    <xdr:ext cx="469744" cy="259045"/>
    <xdr:sp macro="" textlink="">
      <xdr:nvSpPr>
        <xdr:cNvPr id="298" name="【市民会館】&#10;一人当たり面積該当値テキスト"/>
        <xdr:cNvSpPr txBox="1"/>
      </xdr:nvSpPr>
      <xdr:spPr>
        <a:xfrm>
          <a:off x="10566400" y="1831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0.105</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53975</xdr:rowOff>
    </xdr:from>
    <xdr:to>
      <xdr:col>14</xdr:col>
      <xdr:colOff>79375</xdr:colOff>
      <xdr:row>107</xdr:row>
      <xdr:rowOff>155575</xdr:rowOff>
    </xdr:to>
    <xdr:sp macro="" textlink="">
      <xdr:nvSpPr>
        <xdr:cNvPr id="299" name="円/楕円 298"/>
        <xdr:cNvSpPr/>
      </xdr:nvSpPr>
      <xdr:spPr>
        <a:xfrm>
          <a:off x="9588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104775</xdr:rowOff>
    </xdr:from>
    <xdr:to>
      <xdr:col>15</xdr:col>
      <xdr:colOff>180975</xdr:colOff>
      <xdr:row>107</xdr:row>
      <xdr:rowOff>104775</xdr:rowOff>
    </xdr:to>
    <xdr:cxnSp macro="">
      <xdr:nvCxnSpPr>
        <xdr:cNvPr id="300" name="直線コネクタ 299"/>
        <xdr:cNvCxnSpPr/>
      </xdr:nvCxnSpPr>
      <xdr:spPr>
        <a:xfrm>
          <a:off x="9639300" y="18449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114952</xdr:rowOff>
    </xdr:from>
    <xdr:ext cx="469744" cy="259045"/>
    <xdr:sp macro="" textlink="">
      <xdr:nvSpPr>
        <xdr:cNvPr id="301" name="n_1aveValue【市民会館】&#10;一人当たり面積"/>
        <xdr:cNvSpPr txBox="1"/>
      </xdr:nvSpPr>
      <xdr:spPr>
        <a:xfrm>
          <a:off x="93917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146702</xdr:rowOff>
    </xdr:from>
    <xdr:ext cx="469744" cy="259045"/>
    <xdr:sp macro="" textlink="">
      <xdr:nvSpPr>
        <xdr:cNvPr id="302" name="n_1mainValue【市民会館】&#10;一人当たり面積"/>
        <xdr:cNvSpPr txBox="1"/>
      </xdr:nvSpPr>
      <xdr:spPr>
        <a:xfrm>
          <a:off x="93917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3" name="正方形/長方形 3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4" name="正方形/長方形 3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5" name="正方形/長方形 3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6" name="正方形/長方形 3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7" name="正方形/長方形 3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8" name="正方形/長方形 3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9" name="正方形/長方形 3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0" name="正方形/長方形 30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11" name="正方形/長方形 3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8" name="正方形/長方形 31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9" name="正方形/長方形 3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0" name="正方形/長方形 3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1" name="正方形/長方形 3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2" name="正方形/長方形 3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3" name="正方形/長方形 3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4" name="正方形/長方形 3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5" name="正方形/長方形 3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6" name="正方形/長方形 3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7" name="テキスト ボックス 3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8" name="直線コネクタ 3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29" name="直線コネクタ 32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30" name="テキスト ボックス 32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31" name="直線コネクタ 33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32" name="テキスト ボックス 33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33" name="直線コネクタ 33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34" name="テキスト ボックス 33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35" name="直線コネクタ 33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36" name="テキスト ボックス 33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37" name="直線コネクタ 33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38" name="テキスト ボックス 33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39" name="直線コネクタ 33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40" name="テキスト ボックス 33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1" name="直線コネクタ 3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42" name="テキスト ボックス 34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163285</xdr:rowOff>
    </xdr:from>
    <xdr:to>
      <xdr:col>23</xdr:col>
      <xdr:colOff>516889</xdr:colOff>
      <xdr:row>62</xdr:row>
      <xdr:rowOff>158387</xdr:rowOff>
    </xdr:to>
    <xdr:cxnSp macro="">
      <xdr:nvCxnSpPr>
        <xdr:cNvPr id="344" name="直線コネクタ 343"/>
        <xdr:cNvCxnSpPr/>
      </xdr:nvCxnSpPr>
      <xdr:spPr>
        <a:xfrm flipV="1">
          <a:off x="16318864" y="9593035"/>
          <a:ext cx="0" cy="1195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162214</xdr:rowOff>
    </xdr:from>
    <xdr:ext cx="405111" cy="259045"/>
    <xdr:sp macro="" textlink="">
      <xdr:nvSpPr>
        <xdr:cNvPr id="345" name="【保健センター・保健所】&#10;有形固定資産減価償却率最小値テキスト"/>
        <xdr:cNvSpPr txBox="1"/>
      </xdr:nvSpPr>
      <xdr:spPr>
        <a:xfrm>
          <a:off x="16408400" y="10792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62</xdr:row>
      <xdr:rowOff>158387</xdr:rowOff>
    </xdr:from>
    <xdr:to>
      <xdr:col>23</xdr:col>
      <xdr:colOff>606425</xdr:colOff>
      <xdr:row>62</xdr:row>
      <xdr:rowOff>158387</xdr:rowOff>
    </xdr:to>
    <xdr:cxnSp macro="">
      <xdr:nvCxnSpPr>
        <xdr:cNvPr id="346" name="直線コネクタ 345"/>
        <xdr:cNvCxnSpPr/>
      </xdr:nvCxnSpPr>
      <xdr:spPr>
        <a:xfrm>
          <a:off x="16230600" y="1078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109962</xdr:rowOff>
    </xdr:from>
    <xdr:ext cx="405111" cy="259045"/>
    <xdr:sp macro="" textlink="">
      <xdr:nvSpPr>
        <xdr:cNvPr id="347" name="【保健センター・保健所】&#10;有形固定資産減価償却率最大値テキスト"/>
        <xdr:cNvSpPr txBox="1"/>
      </xdr:nvSpPr>
      <xdr:spPr>
        <a:xfrm>
          <a:off x="16408400" y="936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55</xdr:row>
      <xdr:rowOff>163285</xdr:rowOff>
    </xdr:from>
    <xdr:to>
      <xdr:col>23</xdr:col>
      <xdr:colOff>606425</xdr:colOff>
      <xdr:row>55</xdr:row>
      <xdr:rowOff>163285</xdr:rowOff>
    </xdr:to>
    <xdr:cxnSp macro="">
      <xdr:nvCxnSpPr>
        <xdr:cNvPr id="348" name="直線コネクタ 347"/>
        <xdr:cNvCxnSpPr/>
      </xdr:nvCxnSpPr>
      <xdr:spPr>
        <a:xfrm>
          <a:off x="16230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19430</xdr:rowOff>
    </xdr:from>
    <xdr:ext cx="405111" cy="259045"/>
    <xdr:sp macro="" textlink="">
      <xdr:nvSpPr>
        <xdr:cNvPr id="349" name="【保健センター・保健所】&#10;有形固定資産減価償却率平均値テキスト"/>
        <xdr:cNvSpPr txBox="1"/>
      </xdr:nvSpPr>
      <xdr:spPr>
        <a:xfrm>
          <a:off x="16408400" y="101349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168003</xdr:rowOff>
    </xdr:from>
    <xdr:to>
      <xdr:col>23</xdr:col>
      <xdr:colOff>568325</xdr:colOff>
      <xdr:row>60</xdr:row>
      <xdr:rowOff>98153</xdr:rowOff>
    </xdr:to>
    <xdr:sp macro="" textlink="">
      <xdr:nvSpPr>
        <xdr:cNvPr id="350" name="フローチャート : 判断 349"/>
        <xdr:cNvSpPr/>
      </xdr:nvSpPr>
      <xdr:spPr>
        <a:xfrm>
          <a:off x="162687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107587</xdr:rowOff>
    </xdr:from>
    <xdr:to>
      <xdr:col>22</xdr:col>
      <xdr:colOff>415925</xdr:colOff>
      <xdr:row>61</xdr:row>
      <xdr:rowOff>37737</xdr:rowOff>
    </xdr:to>
    <xdr:sp macro="" textlink="">
      <xdr:nvSpPr>
        <xdr:cNvPr id="351" name="フローチャート : 判断 350"/>
        <xdr:cNvSpPr/>
      </xdr:nvSpPr>
      <xdr:spPr>
        <a:xfrm>
          <a:off x="15430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2" name="テキスト ボックス 3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3" name="テキスト ボックス 3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4" name="テキスト ボックス 3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5" name="テキスト ボックス 3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6" name="テキスト ボックス 3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107587</xdr:rowOff>
    </xdr:from>
    <xdr:to>
      <xdr:col>23</xdr:col>
      <xdr:colOff>568325</xdr:colOff>
      <xdr:row>63</xdr:row>
      <xdr:rowOff>37737</xdr:rowOff>
    </xdr:to>
    <xdr:sp macro="" textlink="">
      <xdr:nvSpPr>
        <xdr:cNvPr id="357" name="円/楕円 356"/>
        <xdr:cNvSpPr/>
      </xdr:nvSpPr>
      <xdr:spPr>
        <a:xfrm>
          <a:off x="162687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22514</xdr:rowOff>
    </xdr:from>
    <xdr:ext cx="405111" cy="259045"/>
    <xdr:sp macro="" textlink="">
      <xdr:nvSpPr>
        <xdr:cNvPr id="358" name="【保健センター・保健所】&#10;有形固定資産減価償却率該当値テキスト"/>
        <xdr:cNvSpPr txBox="1"/>
      </xdr:nvSpPr>
      <xdr:spPr>
        <a:xfrm>
          <a:off x="16408400" y="10652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16147</xdr:rowOff>
    </xdr:from>
    <xdr:to>
      <xdr:col>22</xdr:col>
      <xdr:colOff>415925</xdr:colOff>
      <xdr:row>63</xdr:row>
      <xdr:rowOff>117747</xdr:rowOff>
    </xdr:to>
    <xdr:sp macro="" textlink="">
      <xdr:nvSpPr>
        <xdr:cNvPr id="359" name="円/楕円 358"/>
        <xdr:cNvSpPr/>
      </xdr:nvSpPr>
      <xdr:spPr>
        <a:xfrm>
          <a:off x="15430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158387</xdr:rowOff>
    </xdr:from>
    <xdr:to>
      <xdr:col>23</xdr:col>
      <xdr:colOff>517525</xdr:colOff>
      <xdr:row>63</xdr:row>
      <xdr:rowOff>66947</xdr:rowOff>
    </xdr:to>
    <xdr:cxnSp macro="">
      <xdr:nvCxnSpPr>
        <xdr:cNvPr id="360" name="直線コネクタ 359"/>
        <xdr:cNvCxnSpPr/>
      </xdr:nvCxnSpPr>
      <xdr:spPr>
        <a:xfrm flipV="1">
          <a:off x="15481300" y="10788287"/>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54264</xdr:rowOff>
    </xdr:from>
    <xdr:ext cx="405111" cy="259045"/>
    <xdr:sp macro="" textlink="">
      <xdr:nvSpPr>
        <xdr:cNvPr id="361" name="n_1aveValue【保健センター・保健所】&#10;有形固定資産減価償却率"/>
        <xdr:cNvSpPr txBox="1"/>
      </xdr:nvSpPr>
      <xdr:spPr>
        <a:xfrm>
          <a:off x="15266043"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108874</xdr:rowOff>
    </xdr:from>
    <xdr:ext cx="405111" cy="259045"/>
    <xdr:sp macro="" textlink="">
      <xdr:nvSpPr>
        <xdr:cNvPr id="362" name="n_1mainValue【保健センター・保健所】&#10;有形固定資産減価償却率"/>
        <xdr:cNvSpPr txBox="1"/>
      </xdr:nvSpPr>
      <xdr:spPr>
        <a:xfrm>
          <a:off x="15266043"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3" name="正方形/長方形 3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4" name="正方形/長方形 3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5" name="正方形/長方形 3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6" name="正方形/長方形 3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7" name="正方形/長方形 3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8" name="正方形/長方形 3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9" name="正方形/長方形 3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0" name="正方形/長方形 3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1" name="テキスト ボックス 3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2" name="直線コネクタ 3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73" name="直線コネクタ 3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74" name="テキスト ボックス 3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75" name="直線コネクタ 3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76" name="テキスト ボックス 3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77" name="直線コネクタ 3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78" name="テキスト ボックス 3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79" name="直線コネクタ 3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80" name="テキスト ボックス 3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1" name="直線コネクタ 3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2" name="テキスト ボックス 3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384" name="直線コネクタ 383"/>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385"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386" name="直線コネクタ 385"/>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387"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388" name="直線コネクタ 387"/>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22369</xdr:rowOff>
    </xdr:from>
    <xdr:ext cx="469744" cy="259045"/>
    <xdr:sp macro="" textlink="">
      <xdr:nvSpPr>
        <xdr:cNvPr id="389" name="【保健センター・保健所】&#10;一人当たり面積平均値テキスト"/>
        <xdr:cNvSpPr txBox="1"/>
      </xdr:nvSpPr>
      <xdr:spPr>
        <a:xfrm>
          <a:off x="22250400" y="1048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390" name="フローチャート : 判断 389"/>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391" name="フローチャート : 判断 390"/>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2" name="テキスト ボックス 3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3" name="テキスト ボックス 3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4" name="テキスト ボックス 3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5" name="テキスト ボックス 3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6" name="テキスト ボックス 3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38354</xdr:rowOff>
    </xdr:from>
    <xdr:to>
      <xdr:col>32</xdr:col>
      <xdr:colOff>238125</xdr:colOff>
      <xdr:row>63</xdr:row>
      <xdr:rowOff>139954</xdr:rowOff>
    </xdr:to>
    <xdr:sp macro="" textlink="">
      <xdr:nvSpPr>
        <xdr:cNvPr id="397" name="円/楕円 396"/>
        <xdr:cNvSpPr/>
      </xdr:nvSpPr>
      <xdr:spPr>
        <a:xfrm>
          <a:off x="22110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124731</xdr:rowOff>
    </xdr:from>
    <xdr:ext cx="469744" cy="259045"/>
    <xdr:sp macro="" textlink="">
      <xdr:nvSpPr>
        <xdr:cNvPr id="398" name="【保健センター・保健所】&#10;一人当たり面積該当値テキスト"/>
        <xdr:cNvSpPr txBox="1"/>
      </xdr:nvSpPr>
      <xdr:spPr>
        <a:xfrm>
          <a:off x="22250400" y="1075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42926</xdr:rowOff>
    </xdr:from>
    <xdr:to>
      <xdr:col>31</xdr:col>
      <xdr:colOff>85725</xdr:colOff>
      <xdr:row>63</xdr:row>
      <xdr:rowOff>144526</xdr:rowOff>
    </xdr:to>
    <xdr:sp macro="" textlink="">
      <xdr:nvSpPr>
        <xdr:cNvPr id="399" name="円/楕円 398"/>
        <xdr:cNvSpPr/>
      </xdr:nvSpPr>
      <xdr:spPr>
        <a:xfrm>
          <a:off x="21272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89154</xdr:rowOff>
    </xdr:from>
    <xdr:to>
      <xdr:col>32</xdr:col>
      <xdr:colOff>187325</xdr:colOff>
      <xdr:row>63</xdr:row>
      <xdr:rowOff>93726</xdr:rowOff>
    </xdr:to>
    <xdr:cxnSp macro="">
      <xdr:nvCxnSpPr>
        <xdr:cNvPr id="400" name="直線コネクタ 399"/>
        <xdr:cNvCxnSpPr/>
      </xdr:nvCxnSpPr>
      <xdr:spPr>
        <a:xfrm flipV="1">
          <a:off x="21323300" y="108905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81043</xdr:rowOff>
    </xdr:from>
    <xdr:ext cx="469744" cy="259045"/>
    <xdr:sp macro="" textlink="">
      <xdr:nvSpPr>
        <xdr:cNvPr id="401"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135653</xdr:rowOff>
    </xdr:from>
    <xdr:ext cx="469744" cy="259045"/>
    <xdr:sp macro="" textlink="">
      <xdr:nvSpPr>
        <xdr:cNvPr id="402" name="n_1mainValue【保健センター・保健所】&#10;一人当たり面積"/>
        <xdr:cNvSpPr txBox="1"/>
      </xdr:nvSpPr>
      <xdr:spPr>
        <a:xfrm>
          <a:off x="210757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3" name="正方形/長方形 4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4" name="正方形/長方形 4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5" name="正方形/長方形 4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6" name="正方形/長方形 4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7" name="正方形/長方形 4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8" name="正方形/長方形 4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9" name="正方形/長方形 4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0" name="正方形/長方形 4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1" name="テキスト ボックス 4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2" name="直線コネクタ 4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13" name="直線コネクタ 41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14" name="テキスト ボックス 41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15" name="直線コネクタ 41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16" name="テキスト ボックス 41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17" name="直線コネクタ 41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18" name="テキスト ボックス 41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19" name="直線コネクタ 41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20" name="テキスト ボックス 41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21" name="直線コネクタ 42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22" name="テキスト ボックス 42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23" name="直線コネクタ 42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24" name="テキスト ボックス 42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5" name="直線コネクタ 4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6" name="テキスト ボックス 4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28" name="直線コネクタ 427"/>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29"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30" name="直線コネクタ 429"/>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31"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32" name="直線コネクタ 431"/>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85289</xdr:rowOff>
    </xdr:from>
    <xdr:ext cx="405111" cy="259045"/>
    <xdr:sp macro="" textlink="">
      <xdr:nvSpPr>
        <xdr:cNvPr id="433" name="【消防施設】&#10;有形固定資産減価償却率平均値テキスト"/>
        <xdr:cNvSpPr txBox="1"/>
      </xdr:nvSpPr>
      <xdr:spPr>
        <a:xfrm>
          <a:off x="16408400" y="1414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34" name="フローチャート : 判断 433"/>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35" name="フローチャート : 判断 434"/>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36" name="テキスト ボックス 4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7" name="テキスト ボックス 4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8" name="テキスト ボックス 4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9" name="テキスト ボックス 4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0" name="テキスト ボックス 4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54248</xdr:rowOff>
    </xdr:from>
    <xdr:to>
      <xdr:col>23</xdr:col>
      <xdr:colOff>568325</xdr:colOff>
      <xdr:row>84</xdr:row>
      <xdr:rowOff>155848</xdr:rowOff>
    </xdr:to>
    <xdr:sp macro="" textlink="">
      <xdr:nvSpPr>
        <xdr:cNvPr id="441" name="円/楕円 440"/>
        <xdr:cNvSpPr/>
      </xdr:nvSpPr>
      <xdr:spPr>
        <a:xfrm>
          <a:off x="162687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32675</xdr:rowOff>
    </xdr:from>
    <xdr:ext cx="405111" cy="259045"/>
    <xdr:sp macro="" textlink="">
      <xdr:nvSpPr>
        <xdr:cNvPr id="442" name="【消防施設】&#10;有形固定資産減価償却率該当値テキスト"/>
        <xdr:cNvSpPr txBox="1"/>
      </xdr:nvSpPr>
      <xdr:spPr>
        <a:xfrm>
          <a:off x="16408400"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90170</xdr:rowOff>
    </xdr:from>
    <xdr:to>
      <xdr:col>22</xdr:col>
      <xdr:colOff>415925</xdr:colOff>
      <xdr:row>85</xdr:row>
      <xdr:rowOff>20320</xdr:rowOff>
    </xdr:to>
    <xdr:sp macro="" textlink="">
      <xdr:nvSpPr>
        <xdr:cNvPr id="443" name="円/楕円 442"/>
        <xdr:cNvSpPr/>
      </xdr:nvSpPr>
      <xdr:spPr>
        <a:xfrm>
          <a:off x="15430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105048</xdr:rowOff>
    </xdr:from>
    <xdr:to>
      <xdr:col>23</xdr:col>
      <xdr:colOff>517525</xdr:colOff>
      <xdr:row>84</xdr:row>
      <xdr:rowOff>140970</xdr:rowOff>
    </xdr:to>
    <xdr:cxnSp macro="">
      <xdr:nvCxnSpPr>
        <xdr:cNvPr id="444" name="直線コネクタ 443"/>
        <xdr:cNvCxnSpPr/>
      </xdr:nvCxnSpPr>
      <xdr:spPr>
        <a:xfrm flipV="1">
          <a:off x="15481300" y="1450684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149514</xdr:rowOff>
    </xdr:from>
    <xdr:ext cx="405111" cy="259045"/>
    <xdr:sp macro="" textlink="">
      <xdr:nvSpPr>
        <xdr:cNvPr id="445" name="n_1aveValue【消防施設】&#10;有形固定資産減価償却率"/>
        <xdr:cNvSpPr txBox="1"/>
      </xdr:nvSpPr>
      <xdr:spPr>
        <a:xfrm>
          <a:off x="15266043"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11447</xdr:rowOff>
    </xdr:from>
    <xdr:ext cx="405111" cy="259045"/>
    <xdr:sp macro="" textlink="">
      <xdr:nvSpPr>
        <xdr:cNvPr id="446" name="n_1mainValue【消防施設】&#10;有形固定資産減価償却率"/>
        <xdr:cNvSpPr txBox="1"/>
      </xdr:nvSpPr>
      <xdr:spPr>
        <a:xfrm>
          <a:off x="15266043"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7" name="正方形/長方形 4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8" name="正方形/長方形 4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9" name="正方形/長方形 4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0" name="正方形/長方形 4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1" name="正方形/長方形 4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2" name="正方形/長方形 4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3" name="正方形/長方形 4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4" name="正方形/長方形 4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5" name="テキスト ボックス 4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6" name="直線コネクタ 4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57" name="直線コネクタ 4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58" name="テキスト ボックス 4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59" name="直線コネクタ 4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60" name="テキスト ボックス 4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61" name="直線コネクタ 4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62" name="テキスト ボックス 4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63" name="直線コネクタ 4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64" name="テキスト ボックス 4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65" name="直線コネクタ 4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66" name="テキスト ボックス 4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7" name="直線コネクタ 4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8" name="テキスト ボックス 4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470" name="直線コネクタ 469"/>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471"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472" name="直線コネクタ 471"/>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473"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474" name="直線コネクタ 473"/>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475"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76" name="フローチャート : 判断 47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477" name="フローチャート : 判断 476"/>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78" name="テキスト ボックス 4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9" name="テキスト ボックス 4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0" name="テキスト ボックス 4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1" name="テキスト ボックス 4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2" name="テキスト ボックス 4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158750</xdr:rowOff>
    </xdr:from>
    <xdr:to>
      <xdr:col>32</xdr:col>
      <xdr:colOff>238125</xdr:colOff>
      <xdr:row>78</xdr:row>
      <xdr:rowOff>88900</xdr:rowOff>
    </xdr:to>
    <xdr:sp macro="" textlink="">
      <xdr:nvSpPr>
        <xdr:cNvPr id="483" name="円/楕円 482"/>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73677</xdr:rowOff>
    </xdr:from>
    <xdr:ext cx="469744" cy="259045"/>
    <xdr:sp macro="" textlink="">
      <xdr:nvSpPr>
        <xdr:cNvPr id="484" name="【消防施設】&#10;一人当たり面積該当値テキスト"/>
        <xdr:cNvSpPr txBox="1"/>
      </xdr:nvSpPr>
      <xdr:spPr>
        <a:xfrm>
          <a:off x="222504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165100</xdr:rowOff>
    </xdr:from>
    <xdr:to>
      <xdr:col>31</xdr:col>
      <xdr:colOff>85725</xdr:colOff>
      <xdr:row>79</xdr:row>
      <xdr:rowOff>95250</xdr:rowOff>
    </xdr:to>
    <xdr:sp macro="" textlink="">
      <xdr:nvSpPr>
        <xdr:cNvPr id="485" name="円/楕円 484"/>
        <xdr:cNvSpPr/>
      </xdr:nvSpPr>
      <xdr:spPr>
        <a:xfrm>
          <a:off x="2127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38100</xdr:rowOff>
    </xdr:from>
    <xdr:to>
      <xdr:col>32</xdr:col>
      <xdr:colOff>187325</xdr:colOff>
      <xdr:row>79</xdr:row>
      <xdr:rowOff>44450</xdr:rowOff>
    </xdr:to>
    <xdr:cxnSp macro="">
      <xdr:nvCxnSpPr>
        <xdr:cNvPr id="486" name="直線コネクタ 485"/>
        <xdr:cNvCxnSpPr/>
      </xdr:nvCxnSpPr>
      <xdr:spPr>
        <a:xfrm flipV="1">
          <a:off x="21323300" y="134112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162577</xdr:rowOff>
    </xdr:from>
    <xdr:ext cx="469744" cy="259045"/>
    <xdr:sp macro="" textlink="">
      <xdr:nvSpPr>
        <xdr:cNvPr id="487" name="n_1ave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111777</xdr:rowOff>
    </xdr:from>
    <xdr:ext cx="469744" cy="259045"/>
    <xdr:sp macro="" textlink="">
      <xdr:nvSpPr>
        <xdr:cNvPr id="488" name="n_1mainValue【消防施設】&#10;一人当たり面積"/>
        <xdr:cNvSpPr txBox="1"/>
      </xdr:nvSpPr>
      <xdr:spPr>
        <a:xfrm>
          <a:off x="210757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9" name="正方形/長方形 4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0" name="正方形/長方形 4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1" name="正方形/長方形 4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2" name="正方形/長方形 4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3" name="正方形/長方形 4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4" name="正方形/長方形 4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5" name="正方形/長方形 4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6" name="正方形/長方形 4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7" name="テキスト ボックス 4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8" name="直線コネクタ 4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99" name="直線コネクタ 4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00" name="テキスト ボックス 4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1" name="直線コネクタ 5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2" name="テキスト ボックス 5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3" name="直線コネクタ 5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04" name="テキスト ボックス 5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05" name="直線コネクタ 5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06" name="テキスト ボックス 5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07" name="直線コネクタ 5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08" name="テキスト ボックス 5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09" name="直線コネクタ 5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10" name="テキスト ボックス 5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1" name="直線コネクタ 5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2" name="テキスト ボックス 5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14" name="直線コネクタ 513"/>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15"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16" name="直線コネクタ 51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17"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18" name="直線コネクタ 517"/>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519"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20" name="フローチャート : 判断 519"/>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21" name="フローチャート : 判断 520"/>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2" name="テキスト ボックス 5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3" name="テキスト ボックス 5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4" name="テキスト ボックス 5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5" name="テキスト ボックス 5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6" name="テキスト ボックス 5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157662</xdr:rowOff>
    </xdr:from>
    <xdr:to>
      <xdr:col>23</xdr:col>
      <xdr:colOff>568325</xdr:colOff>
      <xdr:row>102</xdr:row>
      <xdr:rowOff>87812</xdr:rowOff>
    </xdr:to>
    <xdr:sp macro="" textlink="">
      <xdr:nvSpPr>
        <xdr:cNvPr id="527" name="円/楕円 526"/>
        <xdr:cNvSpPr/>
      </xdr:nvSpPr>
      <xdr:spPr>
        <a:xfrm>
          <a:off x="162687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9089</xdr:rowOff>
    </xdr:from>
    <xdr:ext cx="405111" cy="259045"/>
    <xdr:sp macro="" textlink="">
      <xdr:nvSpPr>
        <xdr:cNvPr id="528" name="【庁舎】&#10;有形固定資産減価償却率該当値テキスト"/>
        <xdr:cNvSpPr txBox="1"/>
      </xdr:nvSpPr>
      <xdr:spPr>
        <a:xfrm>
          <a:off x="16408400" y="1732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123371</xdr:rowOff>
    </xdr:from>
    <xdr:to>
      <xdr:col>22</xdr:col>
      <xdr:colOff>415925</xdr:colOff>
      <xdr:row>102</xdr:row>
      <xdr:rowOff>53521</xdr:rowOff>
    </xdr:to>
    <xdr:sp macro="" textlink="">
      <xdr:nvSpPr>
        <xdr:cNvPr id="529" name="円/楕円 528"/>
        <xdr:cNvSpPr/>
      </xdr:nvSpPr>
      <xdr:spPr>
        <a:xfrm>
          <a:off x="1543050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2721</xdr:rowOff>
    </xdr:from>
    <xdr:to>
      <xdr:col>23</xdr:col>
      <xdr:colOff>517525</xdr:colOff>
      <xdr:row>102</xdr:row>
      <xdr:rowOff>37012</xdr:rowOff>
    </xdr:to>
    <xdr:cxnSp macro="">
      <xdr:nvCxnSpPr>
        <xdr:cNvPr id="530" name="直線コネクタ 529"/>
        <xdr:cNvCxnSpPr/>
      </xdr:nvCxnSpPr>
      <xdr:spPr>
        <a:xfrm>
          <a:off x="15481300" y="1749062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113228</xdr:rowOff>
    </xdr:from>
    <xdr:ext cx="405111" cy="259045"/>
    <xdr:sp macro="" textlink="">
      <xdr:nvSpPr>
        <xdr:cNvPr id="531"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70048</xdr:rowOff>
    </xdr:from>
    <xdr:ext cx="405111" cy="259045"/>
    <xdr:sp macro="" textlink="">
      <xdr:nvSpPr>
        <xdr:cNvPr id="532" name="n_1mainValue【庁舎】&#10;有形固定資産減価償却率"/>
        <xdr:cNvSpPr txBox="1"/>
      </xdr:nvSpPr>
      <xdr:spPr>
        <a:xfrm>
          <a:off x="15266043" y="1721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3" name="正方形/長方形 5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4" name="正方形/長方形 5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5" name="正方形/長方形 5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6" name="正方形/長方形 5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7" name="正方形/長方形 5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8" name="正方形/長方形 5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9" name="正方形/長方形 5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0" name="正方形/長方形 5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1" name="テキスト ボックス 5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2" name="直線コネクタ 5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43" name="直線コネクタ 5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4" name="テキスト ボックス 5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5" name="直線コネクタ 5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6" name="テキスト ボックス 5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7" name="直線コネクタ 5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8" name="テキスト ボックス 5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9" name="直線コネクタ 5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50" name="テキスト ボックス 5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1" name="直線コネクタ 5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2" name="テキスト ボックス 5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54" name="直線コネクタ 553"/>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55"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56" name="直線コネクタ 555"/>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57"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58" name="直線コネクタ 557"/>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59707</xdr:rowOff>
    </xdr:from>
    <xdr:ext cx="469744" cy="259045"/>
    <xdr:sp macro="" textlink="">
      <xdr:nvSpPr>
        <xdr:cNvPr id="559" name="【庁舎】&#10;一人当たり面積平均値テキスト"/>
        <xdr:cNvSpPr txBox="1"/>
      </xdr:nvSpPr>
      <xdr:spPr>
        <a:xfrm>
          <a:off x="22250400" y="17547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60" name="フローチャート : 判断 559"/>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61" name="フローチャート : 判断 560"/>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2" name="テキスト ボックス 5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3" name="テキスト ボックス 5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4" name="テキスト ボックス 5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5" name="テキスト ボックス 5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6" name="テキスト ボックス 5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68835</xdr:rowOff>
    </xdr:from>
    <xdr:to>
      <xdr:col>32</xdr:col>
      <xdr:colOff>238125</xdr:colOff>
      <xdr:row>103</xdr:row>
      <xdr:rowOff>170435</xdr:rowOff>
    </xdr:to>
    <xdr:sp macro="" textlink="">
      <xdr:nvSpPr>
        <xdr:cNvPr id="567" name="円/楕円 566"/>
        <xdr:cNvSpPr/>
      </xdr:nvSpPr>
      <xdr:spPr>
        <a:xfrm>
          <a:off x="221107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47262</xdr:rowOff>
    </xdr:from>
    <xdr:ext cx="469744" cy="259045"/>
    <xdr:sp macro="" textlink="">
      <xdr:nvSpPr>
        <xdr:cNvPr id="568" name="【庁舎】&#10;一人当たり面積該当値テキスト"/>
        <xdr:cNvSpPr txBox="1"/>
      </xdr:nvSpPr>
      <xdr:spPr>
        <a:xfrm>
          <a:off x="22250400" y="1770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0.178</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73406</xdr:rowOff>
    </xdr:from>
    <xdr:to>
      <xdr:col>31</xdr:col>
      <xdr:colOff>85725</xdr:colOff>
      <xdr:row>104</xdr:row>
      <xdr:rowOff>3556</xdr:rowOff>
    </xdr:to>
    <xdr:sp macro="" textlink="">
      <xdr:nvSpPr>
        <xdr:cNvPr id="569" name="円/楕円 568"/>
        <xdr:cNvSpPr/>
      </xdr:nvSpPr>
      <xdr:spPr>
        <a:xfrm>
          <a:off x="21272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119635</xdr:rowOff>
    </xdr:from>
    <xdr:to>
      <xdr:col>32</xdr:col>
      <xdr:colOff>187325</xdr:colOff>
      <xdr:row>103</xdr:row>
      <xdr:rowOff>124206</xdr:rowOff>
    </xdr:to>
    <xdr:cxnSp macro="">
      <xdr:nvCxnSpPr>
        <xdr:cNvPr id="570" name="直線コネクタ 569"/>
        <xdr:cNvCxnSpPr/>
      </xdr:nvCxnSpPr>
      <xdr:spPr>
        <a:xfrm flipV="1">
          <a:off x="21323300" y="177789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101</xdr:row>
      <xdr:rowOff>100092</xdr:rowOff>
    </xdr:from>
    <xdr:ext cx="469744" cy="259045"/>
    <xdr:sp macro="" textlink="">
      <xdr:nvSpPr>
        <xdr:cNvPr id="571"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166133</xdr:rowOff>
    </xdr:from>
    <xdr:ext cx="469744" cy="259045"/>
    <xdr:sp macro="" textlink="">
      <xdr:nvSpPr>
        <xdr:cNvPr id="572" name="n_1mainValue【庁舎】&#10;一人当たり面積"/>
        <xdr:cNvSpPr txBox="1"/>
      </xdr:nvSpPr>
      <xdr:spPr>
        <a:xfrm>
          <a:off x="21075727" y="1782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3" name="正方形/長方形 5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4" name="正方形/長方形 5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5" name="テキスト ボックス 5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等は、町民会館、庁舎であり、特に低くなっている施設は、保健センターや図書館、消防施設である。町民会館や庁舎については、有形固定資産減価償却率が類似団体を上回っている。これは、町民会館が昭和</a:t>
          </a:r>
          <a:r>
            <a:rPr kumimoji="1" lang="en-US" altLang="ja-JP" sz="1300">
              <a:latin typeface="ＭＳ Ｐゴシック"/>
            </a:rPr>
            <a:t>51</a:t>
          </a:r>
          <a:r>
            <a:rPr kumimoji="1" lang="ja-JP" altLang="en-US" sz="1300">
              <a:latin typeface="ＭＳ Ｐゴシック"/>
            </a:rPr>
            <a:t>年、庁舎が昭和</a:t>
          </a:r>
          <a:r>
            <a:rPr kumimoji="1" lang="en-US" altLang="ja-JP" sz="1300">
              <a:latin typeface="ＭＳ Ｐゴシック"/>
            </a:rPr>
            <a:t>39</a:t>
          </a:r>
          <a:r>
            <a:rPr kumimoji="1" lang="ja-JP" altLang="en-US" sz="1300">
              <a:latin typeface="ＭＳ Ｐゴシック"/>
            </a:rPr>
            <a:t>年に建設され、</a:t>
          </a:r>
          <a:r>
            <a:rPr kumimoji="1" lang="en-US" altLang="ja-JP" sz="1300">
              <a:latin typeface="ＭＳ Ｐゴシック"/>
            </a:rPr>
            <a:t>40</a:t>
          </a:r>
          <a:r>
            <a:rPr kumimoji="1" lang="ja-JP" altLang="en-US" sz="1300">
              <a:latin typeface="ＭＳ Ｐゴシック"/>
            </a:rPr>
            <a:t>年から</a:t>
          </a:r>
          <a:r>
            <a:rPr kumimoji="1" lang="en-US" altLang="ja-JP" sz="1300">
              <a:latin typeface="ＭＳ Ｐゴシック"/>
            </a:rPr>
            <a:t>50</a:t>
          </a:r>
          <a:r>
            <a:rPr kumimoji="1" lang="ja-JP" altLang="en-US" sz="1300">
              <a:latin typeface="ＭＳ Ｐゴシック"/>
            </a:rPr>
            <a:t>年以上経過したためであるが、耐震化は満たされており日々の修繕を行なっているため、使用する上での問題はない。今後は平成</a:t>
          </a:r>
          <a:r>
            <a:rPr kumimoji="1" lang="en-US" altLang="ja-JP" sz="1300">
              <a:latin typeface="ＭＳ Ｐゴシック"/>
            </a:rPr>
            <a:t>37</a:t>
          </a:r>
          <a:r>
            <a:rPr kumimoji="1" lang="ja-JP" altLang="en-US" sz="1300">
              <a:latin typeface="ＭＳ Ｐゴシック"/>
            </a:rPr>
            <a:t>年度末までに町民会館と庁舎を統合することにより、一人当たり面積についても減少し、維持管理費用の減少も見込んでいる。保健センターと図書館については、有形固定資産減価償却率が</a:t>
          </a:r>
          <a:r>
            <a:rPr kumimoji="1" lang="en-US" altLang="ja-JP" sz="1300">
              <a:latin typeface="ＭＳ Ｐゴシック"/>
            </a:rPr>
            <a:t>19.3</a:t>
          </a:r>
          <a:r>
            <a:rPr kumimoji="1" lang="ja-JP" altLang="en-US" sz="1300">
              <a:latin typeface="ＭＳ Ｐゴシック"/>
            </a:rPr>
            <a:t>％と類似団体より低くなっている。これは、平成</a:t>
          </a:r>
          <a:r>
            <a:rPr kumimoji="1" lang="en-US" altLang="ja-JP" sz="1300">
              <a:latin typeface="ＭＳ Ｐゴシック"/>
            </a:rPr>
            <a:t>24</a:t>
          </a:r>
          <a:r>
            <a:rPr kumimoji="1" lang="ja-JP" altLang="en-US" sz="1300">
              <a:latin typeface="ＭＳ Ｐゴシック"/>
            </a:rPr>
            <a:t>年に保健福祉機能、町民交流センター機能、図書館、富山地方鉄道立山線五百石駅が一体となった複合施設を整備したためである。これにより、一人当たり面積も減少し、維持管理にかかる経費を抑制することが出来ている。消防施設については、有形固定資産減価償却率は類似団体平均より低くなっているものの、一人当たり面積は類似団体平均を上回っている。これは、老朽化した消防分団詰所を計画的に更新していること、又、地形が北西から南東にかけて細長く</a:t>
          </a:r>
          <a:r>
            <a:rPr kumimoji="1" lang="en-US" altLang="ja-JP" sz="1300">
              <a:latin typeface="ＭＳ Ｐゴシック"/>
            </a:rPr>
            <a:t>13</a:t>
          </a:r>
          <a:r>
            <a:rPr kumimoji="1" lang="ja-JP" altLang="en-US" sz="1300">
              <a:latin typeface="ＭＳ Ｐゴシック"/>
            </a:rPr>
            <a:t>箇所の詰所があることで一人当たり面積が上回っているためである。今後、老朽化対応更新時には、単純更新することなく、公立公民館等と相互に利用しやすいよう近接させ、コンパクト化を図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富山県立山町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26,575
26,384
307.29
11,817,859
11,520,781
176,594
7,354,607
12,159,510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154.4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地方消費税交付金が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なり、法人税割（市町村民税）についても町内主要法人の業績悪化等により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となった。一方で</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、所得割（市町村民税）と固定資産税が増加（</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百万円）し、地方税全体では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ことから、基準財政収入額全体では、前年度に比べ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基準財政需要額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は前年度ど比べ、ほぼ横ばいであることから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年度の財政力指数は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という結果</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企業誘致や町税の徴収率向上に向けた取り組みを強化し、自主財源の確保に努め、財政基盤の強化を図っていく。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31045</xdr:rowOff>
    </xdr:from>
    <xdr:to>
      <xdr:col>7</xdr:col>
      <xdr:colOff>152400</xdr:colOff>
      <xdr:row>44</xdr:row>
      <xdr:rowOff>44450</xdr:rowOff>
    </xdr:to>
    <xdr:cxnSp macro="">
      <xdr:nvCxnSpPr>
        <xdr:cNvPr id="68" name="直線コネクタ 67"/>
        <xdr:cNvCxnSpPr/>
      </xdr:nvCxnSpPr>
      <xdr:spPr>
        <a:xfrm flipV="1">
          <a:off x="4114800" y="757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57855</xdr:rowOff>
    </xdr:to>
    <xdr:cxnSp macro="">
      <xdr:nvCxnSpPr>
        <xdr:cNvPr id="71" name="直線コネクタ 70"/>
        <xdr:cNvCxnSpPr/>
      </xdr:nvCxnSpPr>
      <xdr:spPr>
        <a:xfrm flipV="1">
          <a:off x="3225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57855</xdr:rowOff>
    </xdr:from>
    <xdr:to>
      <xdr:col>4</xdr:col>
      <xdr:colOff>482600</xdr:colOff>
      <xdr:row>44</xdr:row>
      <xdr:rowOff>71261</xdr:rowOff>
    </xdr:to>
    <xdr:cxnSp macro="">
      <xdr:nvCxnSpPr>
        <xdr:cNvPr id="74" name="直線コネクタ 73"/>
        <xdr:cNvCxnSpPr/>
      </xdr:nvCxnSpPr>
      <xdr:spPr>
        <a:xfrm flipV="1">
          <a:off x="2336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71261</xdr:rowOff>
    </xdr:from>
    <xdr:to>
      <xdr:col>3</xdr:col>
      <xdr:colOff>279400</xdr:colOff>
      <xdr:row>44</xdr:row>
      <xdr:rowOff>71261</xdr:rowOff>
    </xdr:to>
    <xdr:cxnSp macro="">
      <xdr:nvCxnSpPr>
        <xdr:cNvPr id="77" name="直線コネクタ 76"/>
        <xdr:cNvCxnSpPr/>
      </xdr:nvCxnSpPr>
      <xdr:spPr>
        <a:xfrm>
          <a:off x="1447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151695</xdr:rowOff>
    </xdr:from>
    <xdr:to>
      <xdr:col>7</xdr:col>
      <xdr:colOff>203200</xdr:colOff>
      <xdr:row>44</xdr:row>
      <xdr:rowOff>81845</xdr:rowOff>
    </xdr:to>
    <xdr:sp macro="" textlink="">
      <xdr:nvSpPr>
        <xdr:cNvPr id="87" name="円/楕円 86"/>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123772</xdr:rowOff>
    </xdr:from>
    <xdr:ext cx="762000" cy="259045"/>
    <xdr:sp macro="" textlink="">
      <xdr:nvSpPr>
        <xdr:cNvPr id="88" name="財政力該当値テキスト"/>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7055</xdr:rowOff>
    </xdr:from>
    <xdr:to>
      <xdr:col>4</xdr:col>
      <xdr:colOff>533400</xdr:colOff>
      <xdr:row>44</xdr:row>
      <xdr:rowOff>108655</xdr:rowOff>
    </xdr:to>
    <xdr:sp macro="" textlink="">
      <xdr:nvSpPr>
        <xdr:cNvPr id="91" name="円/楕円 90"/>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93432</xdr:rowOff>
    </xdr:from>
    <xdr:ext cx="762000" cy="259045"/>
    <xdr:sp macro="" textlink="">
      <xdr:nvSpPr>
        <xdr:cNvPr id="92" name="テキスト ボックス 91"/>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20461</xdr:rowOff>
    </xdr:from>
    <xdr:to>
      <xdr:col>3</xdr:col>
      <xdr:colOff>330200</xdr:colOff>
      <xdr:row>44</xdr:row>
      <xdr:rowOff>122061</xdr:rowOff>
    </xdr:to>
    <xdr:sp macro="" textlink="">
      <xdr:nvSpPr>
        <xdr:cNvPr id="93" name="円/楕円 92"/>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106838</xdr:rowOff>
    </xdr:from>
    <xdr:ext cx="762000" cy="259045"/>
    <xdr:sp macro="" textlink="">
      <xdr:nvSpPr>
        <xdr:cNvPr id="94" name="テキスト ボックス 93"/>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20461</xdr:rowOff>
    </xdr:from>
    <xdr:to>
      <xdr:col>2</xdr:col>
      <xdr:colOff>127000</xdr:colOff>
      <xdr:row>44</xdr:row>
      <xdr:rowOff>122061</xdr:rowOff>
    </xdr:to>
    <xdr:sp macro="" textlink="">
      <xdr:nvSpPr>
        <xdr:cNvPr id="95" name="円/楕円 94"/>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106838</xdr:rowOff>
    </xdr:from>
    <xdr:ext cx="762000" cy="259045"/>
    <xdr:sp macro="" textlink="">
      <xdr:nvSpPr>
        <xdr:cNvPr id="96" name="テキスト ボックス 95"/>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歳入については、地方税が増加したものの、地方交付税や臨時財政対策債が減少し、経常一般財源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臨時財政対策債含む</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百万円となった。一方、歳出については、人件費が減少しているものの、児童福祉関係扶助費と公債費が増加しているため、経常経費充当一般財源は前年度比＋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百万円となった。以上より、経常収支比率は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％の悪化となった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国の動向（社会保障制度、地方交付税等）や経済情勢次第で大きく変動する財政構造であり、今後も引き続き、自主財源の確保に向けた取組はもちろん、民間委託・指定管理者制度の活用などにより、経常経費の削減に努め</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ていく</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152908</xdr:rowOff>
    </xdr:from>
    <xdr:to>
      <xdr:col>7</xdr:col>
      <xdr:colOff>152400</xdr:colOff>
      <xdr:row>64</xdr:row>
      <xdr:rowOff>140716</xdr:rowOff>
    </xdr:to>
    <xdr:cxnSp macro="">
      <xdr:nvCxnSpPr>
        <xdr:cNvPr id="129" name="直線コネクタ 128"/>
        <xdr:cNvCxnSpPr/>
      </xdr:nvCxnSpPr>
      <xdr:spPr>
        <a:xfrm>
          <a:off x="4114800" y="10954258"/>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63</xdr:row>
      <xdr:rowOff>152908</xdr:rowOff>
    </xdr:to>
    <xdr:cxnSp macro="">
      <xdr:nvCxnSpPr>
        <xdr:cNvPr id="132" name="直線コネクタ 131"/>
        <xdr:cNvCxnSpPr/>
      </xdr:nvCxnSpPr>
      <xdr:spPr>
        <a:xfrm>
          <a:off x="3225800" y="109397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37084</xdr:rowOff>
    </xdr:from>
    <xdr:to>
      <xdr:col>4</xdr:col>
      <xdr:colOff>482600</xdr:colOff>
      <xdr:row>63</xdr:row>
      <xdr:rowOff>138430</xdr:rowOff>
    </xdr:to>
    <xdr:cxnSp macro="">
      <xdr:nvCxnSpPr>
        <xdr:cNvPr id="135" name="直線コネクタ 134"/>
        <xdr:cNvCxnSpPr/>
      </xdr:nvCxnSpPr>
      <xdr:spPr>
        <a:xfrm>
          <a:off x="2336800" y="1083843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160274</xdr:rowOff>
    </xdr:from>
    <xdr:to>
      <xdr:col>3</xdr:col>
      <xdr:colOff>279400</xdr:colOff>
      <xdr:row>63</xdr:row>
      <xdr:rowOff>37084</xdr:rowOff>
    </xdr:to>
    <xdr:cxnSp macro="">
      <xdr:nvCxnSpPr>
        <xdr:cNvPr id="138" name="直線コネクタ 137"/>
        <xdr:cNvCxnSpPr/>
      </xdr:nvCxnSpPr>
      <xdr:spPr>
        <a:xfrm>
          <a:off x="1447800" y="107901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89916</xdr:rowOff>
    </xdr:from>
    <xdr:to>
      <xdr:col>7</xdr:col>
      <xdr:colOff>203200</xdr:colOff>
      <xdr:row>65</xdr:row>
      <xdr:rowOff>20066</xdr:rowOff>
    </xdr:to>
    <xdr:sp macro="" textlink="">
      <xdr:nvSpPr>
        <xdr:cNvPr id="148" name="円/楕円 147"/>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61993</xdr:rowOff>
    </xdr:from>
    <xdr:ext cx="762000" cy="259045"/>
    <xdr:sp macro="" textlink="">
      <xdr:nvSpPr>
        <xdr:cNvPr id="149" name="財政構造の弾力性該当値テキスト"/>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102108</xdr:rowOff>
    </xdr:from>
    <xdr:to>
      <xdr:col>6</xdr:col>
      <xdr:colOff>50800</xdr:colOff>
      <xdr:row>64</xdr:row>
      <xdr:rowOff>32258</xdr:rowOff>
    </xdr:to>
    <xdr:sp macro="" textlink="">
      <xdr:nvSpPr>
        <xdr:cNvPr id="150" name="円/楕円 149"/>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17035</xdr:rowOff>
    </xdr:from>
    <xdr:ext cx="736600" cy="259045"/>
    <xdr:sp macro="" textlink="">
      <xdr:nvSpPr>
        <xdr:cNvPr id="151" name="テキスト ボックス 150"/>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2" name="円/楕円 151"/>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53" name="テキスト ボックス 152"/>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157734</xdr:rowOff>
    </xdr:from>
    <xdr:to>
      <xdr:col>3</xdr:col>
      <xdr:colOff>330200</xdr:colOff>
      <xdr:row>63</xdr:row>
      <xdr:rowOff>87884</xdr:rowOff>
    </xdr:to>
    <xdr:sp macro="" textlink="">
      <xdr:nvSpPr>
        <xdr:cNvPr id="154" name="円/楕円 153"/>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55" name="テキスト ボックス 154"/>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56" name="円/楕円 155"/>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49801</xdr:rowOff>
    </xdr:from>
    <xdr:ext cx="762000" cy="259045"/>
    <xdr:sp macro="" textlink="">
      <xdr:nvSpPr>
        <xdr:cNvPr id="157" name="テキスト ボックス 156"/>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[126,897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人件費については職員数の減等に伴い、前年度比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百万円となったが、物件費については、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教育現場のＩＣＴ環境整備に伴う費用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などにより、前年度比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また、当町は行政区域面積が広く、保育所・小学校などの施設数が多いといったいわゆるスケールデメリットが働いていることなどから類似団体平均に比べ高くなっている。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今後も、引き続き適正な定員管理による人件費の抑制を図り、併せて指定管理者制度の導入をはじめとした行財政改革を一層推進し、コストの低減に努めていく。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119672</xdr:rowOff>
    </xdr:from>
    <xdr:to>
      <xdr:col>7</xdr:col>
      <xdr:colOff>152400</xdr:colOff>
      <xdr:row>81</xdr:row>
      <xdr:rowOff>123454</xdr:rowOff>
    </xdr:to>
    <xdr:cxnSp macro="">
      <xdr:nvCxnSpPr>
        <xdr:cNvPr id="190" name="直線コネクタ 189"/>
        <xdr:cNvCxnSpPr/>
      </xdr:nvCxnSpPr>
      <xdr:spPr>
        <a:xfrm>
          <a:off x="4114800" y="14007122"/>
          <a:ext cx="838200" cy="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119672</xdr:rowOff>
    </xdr:from>
    <xdr:to>
      <xdr:col>6</xdr:col>
      <xdr:colOff>0</xdr:colOff>
      <xdr:row>81</xdr:row>
      <xdr:rowOff>129874</xdr:rowOff>
    </xdr:to>
    <xdr:cxnSp macro="">
      <xdr:nvCxnSpPr>
        <xdr:cNvPr id="193" name="直線コネクタ 192"/>
        <xdr:cNvCxnSpPr/>
      </xdr:nvCxnSpPr>
      <xdr:spPr>
        <a:xfrm flipV="1">
          <a:off x="3225800" y="14007122"/>
          <a:ext cx="889000" cy="1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92497</xdr:rowOff>
    </xdr:from>
    <xdr:to>
      <xdr:col>4</xdr:col>
      <xdr:colOff>482600</xdr:colOff>
      <xdr:row>81</xdr:row>
      <xdr:rowOff>129874</xdr:rowOff>
    </xdr:to>
    <xdr:cxnSp macro="">
      <xdr:nvCxnSpPr>
        <xdr:cNvPr id="196" name="直線コネクタ 195"/>
        <xdr:cNvCxnSpPr/>
      </xdr:nvCxnSpPr>
      <xdr:spPr>
        <a:xfrm>
          <a:off x="2336800" y="13979947"/>
          <a:ext cx="889000" cy="3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92497</xdr:rowOff>
    </xdr:from>
    <xdr:to>
      <xdr:col>3</xdr:col>
      <xdr:colOff>279400</xdr:colOff>
      <xdr:row>81</xdr:row>
      <xdr:rowOff>105015</xdr:rowOff>
    </xdr:to>
    <xdr:cxnSp macro="">
      <xdr:nvCxnSpPr>
        <xdr:cNvPr id="199" name="直線コネクタ 198"/>
        <xdr:cNvCxnSpPr/>
      </xdr:nvCxnSpPr>
      <xdr:spPr>
        <a:xfrm flipV="1">
          <a:off x="1447800" y="13979947"/>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72654</xdr:rowOff>
    </xdr:from>
    <xdr:to>
      <xdr:col>7</xdr:col>
      <xdr:colOff>203200</xdr:colOff>
      <xdr:row>82</xdr:row>
      <xdr:rowOff>2804</xdr:rowOff>
    </xdr:to>
    <xdr:sp macro="" textlink="">
      <xdr:nvSpPr>
        <xdr:cNvPr id="209" name="円/楕円 208"/>
        <xdr:cNvSpPr/>
      </xdr:nvSpPr>
      <xdr:spPr>
        <a:xfrm>
          <a:off x="4902200" y="1396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44731</xdr:rowOff>
    </xdr:from>
    <xdr:ext cx="762000" cy="259045"/>
    <xdr:sp macro="" textlink="">
      <xdr:nvSpPr>
        <xdr:cNvPr id="210" name="人件費・物件費等の状況該当値テキスト"/>
        <xdr:cNvSpPr txBox="1"/>
      </xdr:nvSpPr>
      <xdr:spPr>
        <a:xfrm>
          <a:off x="5041900" y="1393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126,897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68872</xdr:rowOff>
    </xdr:from>
    <xdr:to>
      <xdr:col>6</xdr:col>
      <xdr:colOff>50800</xdr:colOff>
      <xdr:row>81</xdr:row>
      <xdr:rowOff>170472</xdr:rowOff>
    </xdr:to>
    <xdr:sp macro="" textlink="">
      <xdr:nvSpPr>
        <xdr:cNvPr id="211" name="円/楕円 210"/>
        <xdr:cNvSpPr/>
      </xdr:nvSpPr>
      <xdr:spPr>
        <a:xfrm>
          <a:off x="4064000" y="1395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155249</xdr:rowOff>
    </xdr:from>
    <xdr:ext cx="736600" cy="259045"/>
    <xdr:sp macro="" textlink="">
      <xdr:nvSpPr>
        <xdr:cNvPr id="212" name="テキスト ボックス 211"/>
        <xdr:cNvSpPr txBox="1"/>
      </xdr:nvSpPr>
      <xdr:spPr>
        <a:xfrm>
          <a:off x="3733800" y="14042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126,113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79074</xdr:rowOff>
    </xdr:from>
    <xdr:to>
      <xdr:col>4</xdr:col>
      <xdr:colOff>533400</xdr:colOff>
      <xdr:row>82</xdr:row>
      <xdr:rowOff>9224</xdr:rowOff>
    </xdr:to>
    <xdr:sp macro="" textlink="">
      <xdr:nvSpPr>
        <xdr:cNvPr id="213" name="円/楕円 212"/>
        <xdr:cNvSpPr/>
      </xdr:nvSpPr>
      <xdr:spPr>
        <a:xfrm>
          <a:off x="3175000" y="1396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165451</xdr:rowOff>
    </xdr:from>
    <xdr:ext cx="762000" cy="259045"/>
    <xdr:sp macro="" textlink="">
      <xdr:nvSpPr>
        <xdr:cNvPr id="214" name="テキスト ボックス 213"/>
        <xdr:cNvSpPr txBox="1"/>
      </xdr:nvSpPr>
      <xdr:spPr>
        <a:xfrm>
          <a:off x="2844800" y="1405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128,227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41697</xdr:rowOff>
    </xdr:from>
    <xdr:to>
      <xdr:col>3</xdr:col>
      <xdr:colOff>330200</xdr:colOff>
      <xdr:row>81</xdr:row>
      <xdr:rowOff>143297</xdr:rowOff>
    </xdr:to>
    <xdr:sp macro="" textlink="">
      <xdr:nvSpPr>
        <xdr:cNvPr id="215" name="円/楕円 214"/>
        <xdr:cNvSpPr/>
      </xdr:nvSpPr>
      <xdr:spPr>
        <a:xfrm>
          <a:off x="2286000" y="139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128074</xdr:rowOff>
    </xdr:from>
    <xdr:ext cx="762000" cy="259045"/>
    <xdr:sp macro="" textlink="">
      <xdr:nvSpPr>
        <xdr:cNvPr id="216" name="テキスト ボックス 215"/>
        <xdr:cNvSpPr txBox="1"/>
      </xdr:nvSpPr>
      <xdr:spPr>
        <a:xfrm>
          <a:off x="1955800" y="1401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120,482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54215</xdr:rowOff>
    </xdr:from>
    <xdr:to>
      <xdr:col>2</xdr:col>
      <xdr:colOff>127000</xdr:colOff>
      <xdr:row>81</xdr:row>
      <xdr:rowOff>155815</xdr:rowOff>
    </xdr:to>
    <xdr:sp macro="" textlink="">
      <xdr:nvSpPr>
        <xdr:cNvPr id="217" name="円/楕円 216"/>
        <xdr:cNvSpPr/>
      </xdr:nvSpPr>
      <xdr:spPr>
        <a:xfrm>
          <a:off x="1397000" y="139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140592</xdr:rowOff>
    </xdr:from>
    <xdr:ext cx="762000" cy="259045"/>
    <xdr:sp macro="" textlink="">
      <xdr:nvSpPr>
        <xdr:cNvPr id="218" name="テキスト ボックス 217"/>
        <xdr:cNvSpPr txBox="1"/>
      </xdr:nvSpPr>
      <xdr:spPr>
        <a:xfrm>
          <a:off x="1066800" y="1402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定員適性化計画に基づく定員管理を平成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年度より実施しており、今後も引き続き給与水準の適正化に努めていく。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84</xdr:row>
      <xdr:rowOff>50377</xdr:rowOff>
    </xdr:to>
    <xdr:cxnSp macro="">
      <xdr:nvCxnSpPr>
        <xdr:cNvPr id="252" name="直線コネクタ 251"/>
        <xdr:cNvCxnSpPr/>
      </xdr:nvCxnSpPr>
      <xdr:spPr>
        <a:xfrm>
          <a:off x="16179800" y="14436089"/>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84</xdr:row>
      <xdr:rowOff>34289</xdr:rowOff>
    </xdr:to>
    <xdr:cxnSp macro="">
      <xdr:nvCxnSpPr>
        <xdr:cNvPr id="255" name="直線コネクタ 254"/>
        <xdr:cNvCxnSpPr/>
      </xdr:nvCxnSpPr>
      <xdr:spPr>
        <a:xfrm>
          <a:off x="15290800" y="1442804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84</xdr:row>
      <xdr:rowOff>26246</xdr:rowOff>
    </xdr:to>
    <xdr:cxnSp macro="">
      <xdr:nvCxnSpPr>
        <xdr:cNvPr id="258" name="直線コネクタ 257"/>
        <xdr:cNvCxnSpPr/>
      </xdr:nvCxnSpPr>
      <xdr:spPr>
        <a:xfrm>
          <a:off x="14401800" y="14428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88</xdr:row>
      <xdr:rowOff>40216</xdr:rowOff>
    </xdr:to>
    <xdr:cxnSp macro="">
      <xdr:nvCxnSpPr>
        <xdr:cNvPr id="261" name="直線コネクタ 260"/>
        <xdr:cNvCxnSpPr/>
      </xdr:nvCxnSpPr>
      <xdr:spPr>
        <a:xfrm flipV="1">
          <a:off x="13512800" y="14428046"/>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1" name="円/楕円 270"/>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143104</xdr:rowOff>
    </xdr:from>
    <xdr:ext cx="762000" cy="259045"/>
    <xdr:sp macro="" textlink="">
      <xdr:nvSpPr>
        <xdr:cNvPr id="272" name="給与水準   （国との比較）該当値テキスト"/>
        <xdr:cNvSpPr txBox="1"/>
      </xdr:nvSpPr>
      <xdr:spPr>
        <a:xfrm>
          <a:off x="17106900" y="1437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154939</xdr:rowOff>
    </xdr:from>
    <xdr:to>
      <xdr:col>23</xdr:col>
      <xdr:colOff>457200</xdr:colOff>
      <xdr:row>84</xdr:row>
      <xdr:rowOff>85089</xdr:rowOff>
    </xdr:to>
    <xdr:sp macro="" textlink="">
      <xdr:nvSpPr>
        <xdr:cNvPr id="273" name="円/楕円 272"/>
        <xdr:cNvSpPr/>
      </xdr:nvSpPr>
      <xdr:spPr>
        <a:xfrm>
          <a:off x="16129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69866</xdr:rowOff>
    </xdr:from>
    <xdr:ext cx="736600" cy="259045"/>
    <xdr:sp macro="" textlink="">
      <xdr:nvSpPr>
        <xdr:cNvPr id="274" name="テキスト ボックス 273"/>
        <xdr:cNvSpPr txBox="1"/>
      </xdr:nvSpPr>
      <xdr:spPr>
        <a:xfrm>
          <a:off x="15798800" y="14471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146896</xdr:rowOff>
    </xdr:from>
    <xdr:to>
      <xdr:col>22</xdr:col>
      <xdr:colOff>254000</xdr:colOff>
      <xdr:row>84</xdr:row>
      <xdr:rowOff>77046</xdr:rowOff>
    </xdr:to>
    <xdr:sp macro="" textlink="">
      <xdr:nvSpPr>
        <xdr:cNvPr id="275" name="円/楕円 274"/>
        <xdr:cNvSpPr/>
      </xdr:nvSpPr>
      <xdr:spPr>
        <a:xfrm>
          <a:off x="15240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61823</xdr:rowOff>
    </xdr:from>
    <xdr:ext cx="762000" cy="259045"/>
    <xdr:sp macro="" textlink="">
      <xdr:nvSpPr>
        <xdr:cNvPr id="276" name="テキスト ボックス 275"/>
        <xdr:cNvSpPr txBox="1"/>
      </xdr:nvSpPr>
      <xdr:spPr>
        <a:xfrm>
          <a:off x="14909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146896</xdr:rowOff>
    </xdr:from>
    <xdr:to>
      <xdr:col>21</xdr:col>
      <xdr:colOff>50800</xdr:colOff>
      <xdr:row>84</xdr:row>
      <xdr:rowOff>77046</xdr:rowOff>
    </xdr:to>
    <xdr:sp macro="" textlink="">
      <xdr:nvSpPr>
        <xdr:cNvPr id="277" name="円/楕円 276"/>
        <xdr:cNvSpPr/>
      </xdr:nvSpPr>
      <xdr:spPr>
        <a:xfrm>
          <a:off x="14351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61823</xdr:rowOff>
    </xdr:from>
    <xdr:ext cx="762000" cy="259045"/>
    <xdr:sp macro="" textlink="">
      <xdr:nvSpPr>
        <xdr:cNvPr id="278" name="テキスト ボックス 277"/>
        <xdr:cNvSpPr txBox="1"/>
      </xdr:nvSpPr>
      <xdr:spPr>
        <a:xfrm>
          <a:off x="14020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79" name="円/楕円 278"/>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80" name="テキスト ボックス 279"/>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定員適正化計画に基づく職員数の削減などを進めているが、平成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年度以降はほぼ同水準で推移している。当町は、行政区域面積が広いうえに南北に長い町であることから、人口に対する保育所・小学校などの施設数が多く、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人口千人当たりの職員数は、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大きく上回る状況となっている。今後も更なる民間委託の推進や事務事業の見直しによる効率化を図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っていく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66856</xdr:rowOff>
    </xdr:from>
    <xdr:to>
      <xdr:col>24</xdr:col>
      <xdr:colOff>558800</xdr:colOff>
      <xdr:row>62</xdr:row>
      <xdr:rowOff>127181</xdr:rowOff>
    </xdr:to>
    <xdr:cxnSp macro="">
      <xdr:nvCxnSpPr>
        <xdr:cNvPr id="317" name="直線コネクタ 316"/>
        <xdr:cNvCxnSpPr/>
      </xdr:nvCxnSpPr>
      <xdr:spPr>
        <a:xfrm flipV="1">
          <a:off x="16179800" y="1069675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18"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127181</xdr:rowOff>
    </xdr:from>
    <xdr:to>
      <xdr:col>23</xdr:col>
      <xdr:colOff>406400</xdr:colOff>
      <xdr:row>62</xdr:row>
      <xdr:rowOff>127181</xdr:rowOff>
    </xdr:to>
    <xdr:cxnSp macro="">
      <xdr:nvCxnSpPr>
        <xdr:cNvPr id="320" name="直線コネクタ 319"/>
        <xdr:cNvCxnSpPr/>
      </xdr:nvCxnSpPr>
      <xdr:spPr>
        <a:xfrm>
          <a:off x="15290800" y="107570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2" name="テキスト ボックス 321"/>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127181</xdr:rowOff>
    </xdr:from>
    <xdr:to>
      <xdr:col>22</xdr:col>
      <xdr:colOff>203200</xdr:colOff>
      <xdr:row>62</xdr:row>
      <xdr:rowOff>154759</xdr:rowOff>
    </xdr:to>
    <xdr:cxnSp macro="">
      <xdr:nvCxnSpPr>
        <xdr:cNvPr id="323" name="直線コネクタ 322"/>
        <xdr:cNvCxnSpPr/>
      </xdr:nvCxnSpPr>
      <xdr:spPr>
        <a:xfrm flipV="1">
          <a:off x="14401800" y="1075708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5" name="テキスト ボックス 324"/>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154759</xdr:rowOff>
    </xdr:from>
    <xdr:to>
      <xdr:col>21</xdr:col>
      <xdr:colOff>0</xdr:colOff>
      <xdr:row>62</xdr:row>
      <xdr:rowOff>154759</xdr:rowOff>
    </xdr:to>
    <xdr:cxnSp macro="">
      <xdr:nvCxnSpPr>
        <xdr:cNvPr id="326" name="直線コネクタ 325"/>
        <xdr:cNvCxnSpPr/>
      </xdr:nvCxnSpPr>
      <xdr:spPr>
        <a:xfrm>
          <a:off x="13512800" y="107846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8" name="テキスト ボックス 327"/>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0" name="テキスト ボックス 329"/>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16056</xdr:rowOff>
    </xdr:from>
    <xdr:to>
      <xdr:col>24</xdr:col>
      <xdr:colOff>609600</xdr:colOff>
      <xdr:row>62</xdr:row>
      <xdr:rowOff>117656</xdr:rowOff>
    </xdr:to>
    <xdr:sp macro="" textlink="">
      <xdr:nvSpPr>
        <xdr:cNvPr id="336" name="円/楕円 335"/>
        <xdr:cNvSpPr/>
      </xdr:nvSpPr>
      <xdr:spPr>
        <a:xfrm>
          <a:off x="16967200" y="1064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159583</xdr:rowOff>
    </xdr:from>
    <xdr:ext cx="762000" cy="259045"/>
    <xdr:sp macro="" textlink="">
      <xdr:nvSpPr>
        <xdr:cNvPr id="337" name="定員管理の状況該当値テキスト"/>
        <xdr:cNvSpPr txBox="1"/>
      </xdr:nvSpPr>
      <xdr:spPr>
        <a:xfrm>
          <a:off x="17106900" y="1061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76381</xdr:rowOff>
    </xdr:from>
    <xdr:to>
      <xdr:col>23</xdr:col>
      <xdr:colOff>457200</xdr:colOff>
      <xdr:row>63</xdr:row>
      <xdr:rowOff>6531</xdr:rowOff>
    </xdr:to>
    <xdr:sp macro="" textlink="">
      <xdr:nvSpPr>
        <xdr:cNvPr id="338" name="円/楕円 337"/>
        <xdr:cNvSpPr/>
      </xdr:nvSpPr>
      <xdr:spPr>
        <a:xfrm>
          <a:off x="16129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162758</xdr:rowOff>
    </xdr:from>
    <xdr:ext cx="736600" cy="259045"/>
    <xdr:sp macro="" textlink="">
      <xdr:nvSpPr>
        <xdr:cNvPr id="339" name="テキスト ボックス 338"/>
        <xdr:cNvSpPr txBox="1"/>
      </xdr:nvSpPr>
      <xdr:spPr>
        <a:xfrm>
          <a:off x="15798800" y="1079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76381</xdr:rowOff>
    </xdr:from>
    <xdr:to>
      <xdr:col>22</xdr:col>
      <xdr:colOff>254000</xdr:colOff>
      <xdr:row>63</xdr:row>
      <xdr:rowOff>6531</xdr:rowOff>
    </xdr:to>
    <xdr:sp macro="" textlink="">
      <xdr:nvSpPr>
        <xdr:cNvPr id="340" name="円/楕円 339"/>
        <xdr:cNvSpPr/>
      </xdr:nvSpPr>
      <xdr:spPr>
        <a:xfrm>
          <a:off x="15240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162758</xdr:rowOff>
    </xdr:from>
    <xdr:ext cx="762000" cy="259045"/>
    <xdr:sp macro="" textlink="">
      <xdr:nvSpPr>
        <xdr:cNvPr id="341" name="テキスト ボックス 340"/>
        <xdr:cNvSpPr txBox="1"/>
      </xdr:nvSpPr>
      <xdr:spPr>
        <a:xfrm>
          <a:off x="14909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103959</xdr:rowOff>
    </xdr:from>
    <xdr:to>
      <xdr:col>21</xdr:col>
      <xdr:colOff>50800</xdr:colOff>
      <xdr:row>63</xdr:row>
      <xdr:rowOff>34109</xdr:rowOff>
    </xdr:to>
    <xdr:sp macro="" textlink="">
      <xdr:nvSpPr>
        <xdr:cNvPr id="342" name="円/楕円 341"/>
        <xdr:cNvSpPr/>
      </xdr:nvSpPr>
      <xdr:spPr>
        <a:xfrm>
          <a:off x="14351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18886</xdr:rowOff>
    </xdr:from>
    <xdr:ext cx="762000" cy="259045"/>
    <xdr:sp macro="" textlink="">
      <xdr:nvSpPr>
        <xdr:cNvPr id="343" name="テキスト ボックス 342"/>
        <xdr:cNvSpPr txBox="1"/>
      </xdr:nvSpPr>
      <xdr:spPr>
        <a:xfrm>
          <a:off x="14020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103959</xdr:rowOff>
    </xdr:from>
    <xdr:to>
      <xdr:col>19</xdr:col>
      <xdr:colOff>533400</xdr:colOff>
      <xdr:row>63</xdr:row>
      <xdr:rowOff>34109</xdr:rowOff>
    </xdr:to>
    <xdr:sp macro="" textlink="">
      <xdr:nvSpPr>
        <xdr:cNvPr id="344" name="円/楕円 343"/>
        <xdr:cNvSpPr/>
      </xdr:nvSpPr>
      <xdr:spPr>
        <a:xfrm>
          <a:off x="13462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18886</xdr:rowOff>
    </xdr:from>
    <xdr:ext cx="762000" cy="259045"/>
    <xdr:sp macro="" textlink="">
      <xdr:nvSpPr>
        <xdr:cNvPr id="345" name="テキスト ボックス 344"/>
        <xdr:cNvSpPr txBox="1"/>
      </xdr:nvSpPr>
      <xdr:spPr>
        <a:xfrm>
          <a:off x="13131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u="none">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u="none">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100" u="none">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1100" u="none">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u="none">
              <a:solidFill>
                <a:schemeClr val="dk1"/>
              </a:solidFill>
              <a:effectLst/>
              <a:latin typeface="ＭＳ ゴシック" panose="020B0609070205080204" pitchFamily="49" charset="-128"/>
              <a:ea typeface="ＭＳ ゴシック" panose="020B0609070205080204" pitchFamily="49" charset="-128"/>
              <a:cs typeface="+mn-cs"/>
            </a:rPr>
            <a:t>年度までに</a:t>
          </a:r>
          <a:r>
            <a:rPr lang="ja-JP" altLang="en-US" sz="1100" u="none">
              <a:solidFill>
                <a:schemeClr val="dk1"/>
              </a:solidFill>
              <a:effectLst/>
              <a:latin typeface="ＭＳ ゴシック" panose="020B0609070205080204" pitchFamily="49" charset="-128"/>
              <a:ea typeface="ＭＳ ゴシック" panose="020B0609070205080204" pitchFamily="49" charset="-128"/>
              <a:cs typeface="+mn-cs"/>
            </a:rPr>
            <a:t>取り組んだ、</a:t>
          </a:r>
          <a:r>
            <a:rPr lang="ja-JP" altLang="ja-JP" sz="1100" u="none">
              <a:solidFill>
                <a:schemeClr val="dk1"/>
              </a:solidFill>
              <a:effectLst/>
              <a:latin typeface="ＭＳ ゴシック" panose="020B0609070205080204" pitchFamily="49" charset="-128"/>
              <a:ea typeface="ＭＳ ゴシック" panose="020B0609070205080204" pitchFamily="49" charset="-128"/>
              <a:cs typeface="+mn-cs"/>
            </a:rPr>
            <a:t>学校の耐震改修などの大型事業に係る起債償還が順次、始まっているため、</a:t>
          </a:r>
          <a:r>
            <a:rPr kumimoji="1" lang="ja-JP" altLang="ja-JP" sz="1100" u="none">
              <a:solidFill>
                <a:schemeClr val="dk1"/>
              </a:solidFill>
              <a:effectLst/>
              <a:latin typeface="ＭＳ ゴシック" panose="020B0609070205080204" pitchFamily="49" charset="-128"/>
              <a:ea typeface="ＭＳ ゴシック" panose="020B0609070205080204" pitchFamily="49" charset="-128"/>
              <a:cs typeface="+mn-cs"/>
            </a:rPr>
            <a:t>実質公債費比率は、前年度に比べ</a:t>
          </a:r>
          <a:r>
            <a:rPr kumimoji="1" lang="en-US" altLang="ja-JP" sz="1100" u="none">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1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u="none">
              <a:solidFill>
                <a:schemeClr val="dk1"/>
              </a:solidFill>
              <a:effectLst/>
              <a:latin typeface="ＭＳ ゴシック" panose="020B0609070205080204" pitchFamily="49" charset="-128"/>
              <a:ea typeface="ＭＳ ゴシック" panose="020B0609070205080204" pitchFamily="49" charset="-128"/>
              <a:cs typeface="+mn-cs"/>
            </a:rPr>
            <a:t>悪化した。</a:t>
          </a:r>
          <a:endParaRPr lang="ja-JP" altLang="ja-JP" sz="1100" u="none">
            <a:effectLst/>
            <a:latin typeface="ＭＳ ゴシック" panose="020B0609070205080204" pitchFamily="49" charset="-128"/>
            <a:ea typeface="ＭＳ ゴシック" panose="020B0609070205080204" pitchFamily="49" charset="-128"/>
          </a:endParaRPr>
        </a:p>
        <a:p>
          <a:r>
            <a:rPr kumimoji="1" lang="ja-JP" altLang="ja-JP" sz="1100" u="none">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u="none">
              <a:solidFill>
                <a:schemeClr val="dk1"/>
              </a:solidFill>
              <a:effectLst/>
              <a:latin typeface="ＭＳ ゴシック" panose="020B0609070205080204" pitchFamily="49" charset="-128"/>
              <a:ea typeface="ＭＳ ゴシック" panose="020B0609070205080204" pitchFamily="49" charset="-128"/>
              <a:cs typeface="+mn-cs"/>
            </a:rPr>
            <a:t>今後、人口減少による標準財政規模の縮小や、公共施設等の</a:t>
          </a:r>
          <a:r>
            <a:rPr lang="ja-JP" altLang="en-US" sz="1100" u="none">
              <a:solidFill>
                <a:schemeClr val="dk1"/>
              </a:solidFill>
              <a:effectLst/>
              <a:latin typeface="ＭＳ ゴシック" panose="020B0609070205080204" pitchFamily="49" charset="-128"/>
              <a:ea typeface="ＭＳ ゴシック" panose="020B0609070205080204" pitchFamily="49" charset="-128"/>
              <a:cs typeface="+mn-cs"/>
            </a:rPr>
            <a:t>老朽化対策</a:t>
          </a:r>
          <a:r>
            <a:rPr lang="ja-JP" altLang="ja-JP" sz="1100" u="none">
              <a:solidFill>
                <a:schemeClr val="dk1"/>
              </a:solidFill>
              <a:effectLst/>
              <a:latin typeface="ＭＳ ゴシック" panose="020B0609070205080204" pitchFamily="49" charset="-128"/>
              <a:ea typeface="ＭＳ ゴシック" panose="020B0609070205080204" pitchFamily="49" charset="-128"/>
              <a:cs typeface="+mn-cs"/>
            </a:rPr>
            <a:t>に伴う地方債借入額の増加などが見込まれ、実質公債費比率の悪化が危惧される。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145796</xdr:rowOff>
    </xdr:from>
    <xdr:to>
      <xdr:col>24</xdr:col>
      <xdr:colOff>558800</xdr:colOff>
      <xdr:row>44</xdr:row>
      <xdr:rowOff>155448</xdr:rowOff>
    </xdr:to>
    <xdr:cxnSp macro="">
      <xdr:nvCxnSpPr>
        <xdr:cNvPr id="377" name="直線コネクタ 376"/>
        <xdr:cNvCxnSpPr/>
      </xdr:nvCxnSpPr>
      <xdr:spPr>
        <a:xfrm>
          <a:off x="16179800" y="76895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78"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78232</xdr:rowOff>
    </xdr:from>
    <xdr:to>
      <xdr:col>23</xdr:col>
      <xdr:colOff>406400</xdr:colOff>
      <xdr:row>44</xdr:row>
      <xdr:rowOff>145796</xdr:rowOff>
    </xdr:to>
    <xdr:cxnSp macro="">
      <xdr:nvCxnSpPr>
        <xdr:cNvPr id="380" name="直線コネクタ 379"/>
        <xdr:cNvCxnSpPr/>
      </xdr:nvCxnSpPr>
      <xdr:spPr>
        <a:xfrm>
          <a:off x="15290800" y="76220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2" name="テキスト ボックス 381"/>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1016</xdr:rowOff>
    </xdr:from>
    <xdr:to>
      <xdr:col>22</xdr:col>
      <xdr:colOff>203200</xdr:colOff>
      <xdr:row>44</xdr:row>
      <xdr:rowOff>78232</xdr:rowOff>
    </xdr:to>
    <xdr:cxnSp macro="">
      <xdr:nvCxnSpPr>
        <xdr:cNvPr id="383" name="直線コネクタ 382"/>
        <xdr:cNvCxnSpPr/>
      </xdr:nvCxnSpPr>
      <xdr:spPr>
        <a:xfrm>
          <a:off x="14401800" y="754481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5" name="テキスト ボックス 384"/>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104902</xdr:rowOff>
    </xdr:from>
    <xdr:to>
      <xdr:col>21</xdr:col>
      <xdr:colOff>0</xdr:colOff>
      <xdr:row>44</xdr:row>
      <xdr:rowOff>1016</xdr:rowOff>
    </xdr:to>
    <xdr:cxnSp macro="">
      <xdr:nvCxnSpPr>
        <xdr:cNvPr id="386" name="直線コネクタ 385"/>
        <xdr:cNvCxnSpPr/>
      </xdr:nvCxnSpPr>
      <xdr:spPr>
        <a:xfrm>
          <a:off x="13512800" y="74772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8" name="テキスト ボックス 387"/>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0" name="テキスト ボックス 389"/>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44</xdr:row>
      <xdr:rowOff>104648</xdr:rowOff>
    </xdr:from>
    <xdr:to>
      <xdr:col>24</xdr:col>
      <xdr:colOff>609600</xdr:colOff>
      <xdr:row>45</xdr:row>
      <xdr:rowOff>34798</xdr:rowOff>
    </xdr:to>
    <xdr:sp macro="" textlink="">
      <xdr:nvSpPr>
        <xdr:cNvPr id="396" name="円/楕円 395"/>
        <xdr:cNvSpPr/>
      </xdr:nvSpPr>
      <xdr:spPr>
        <a:xfrm>
          <a:off x="169672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525</xdr:rowOff>
    </xdr:from>
    <xdr:ext cx="762000" cy="259045"/>
    <xdr:sp macro="" textlink="">
      <xdr:nvSpPr>
        <xdr:cNvPr id="397" name="公債費負担の状況該当値テキスト"/>
        <xdr:cNvSpPr txBox="1"/>
      </xdr:nvSpPr>
      <xdr:spPr>
        <a:xfrm>
          <a:off x="17106900" y="754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94996</xdr:rowOff>
    </xdr:from>
    <xdr:to>
      <xdr:col>23</xdr:col>
      <xdr:colOff>457200</xdr:colOff>
      <xdr:row>45</xdr:row>
      <xdr:rowOff>25146</xdr:rowOff>
    </xdr:to>
    <xdr:sp macro="" textlink="">
      <xdr:nvSpPr>
        <xdr:cNvPr id="398" name="円/楕円 397"/>
        <xdr:cNvSpPr/>
      </xdr:nvSpPr>
      <xdr:spPr>
        <a:xfrm>
          <a:off x="16129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9923</xdr:rowOff>
    </xdr:from>
    <xdr:ext cx="736600" cy="259045"/>
    <xdr:sp macro="" textlink="">
      <xdr:nvSpPr>
        <xdr:cNvPr id="399" name="テキスト ボックス 398"/>
        <xdr:cNvSpPr txBox="1"/>
      </xdr:nvSpPr>
      <xdr:spPr>
        <a:xfrm>
          <a:off x="15798800" y="772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27432</xdr:rowOff>
    </xdr:from>
    <xdr:to>
      <xdr:col>22</xdr:col>
      <xdr:colOff>254000</xdr:colOff>
      <xdr:row>44</xdr:row>
      <xdr:rowOff>129032</xdr:rowOff>
    </xdr:to>
    <xdr:sp macro="" textlink="">
      <xdr:nvSpPr>
        <xdr:cNvPr id="400" name="円/楕円 399"/>
        <xdr:cNvSpPr/>
      </xdr:nvSpPr>
      <xdr:spPr>
        <a:xfrm>
          <a:off x="15240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113809</xdr:rowOff>
    </xdr:from>
    <xdr:ext cx="762000" cy="259045"/>
    <xdr:sp macro="" textlink="">
      <xdr:nvSpPr>
        <xdr:cNvPr id="401" name="テキスト ボックス 400"/>
        <xdr:cNvSpPr txBox="1"/>
      </xdr:nvSpPr>
      <xdr:spPr>
        <a:xfrm>
          <a:off x="14909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121666</xdr:rowOff>
    </xdr:from>
    <xdr:to>
      <xdr:col>21</xdr:col>
      <xdr:colOff>50800</xdr:colOff>
      <xdr:row>44</xdr:row>
      <xdr:rowOff>51816</xdr:rowOff>
    </xdr:to>
    <xdr:sp macro="" textlink="">
      <xdr:nvSpPr>
        <xdr:cNvPr id="402" name="円/楕円 401"/>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36593</xdr:rowOff>
    </xdr:from>
    <xdr:ext cx="762000" cy="259045"/>
    <xdr:sp macro="" textlink="">
      <xdr:nvSpPr>
        <xdr:cNvPr id="403" name="テキスト ボックス 402"/>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404" name="円/楕円 403"/>
        <xdr:cNvSpPr/>
      </xdr:nvSpPr>
      <xdr:spPr>
        <a:xfrm>
          <a:off x="13462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405" name="テキスト ボックス 404"/>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地方債の現在高が前年度比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百万円、組合負担等見込額が前年度比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百万円となったほか、公営企業債等繰入見込額や債務負担行為に基づく支出予定額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が前年度に比べ減額となり、将来負担額は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1094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その結果</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154.4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％になり、前年度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しかし、類似団体の平均と比べ大きく上回る状況であるうえに、今後も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下水道事業に係る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組合等負担見込額が増加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ことから、地方債の借入については、今以上に事業を厳選し、将来負担額の抑制を図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っていく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12107</xdr:rowOff>
    </xdr:to>
    <xdr:cxnSp macro="">
      <xdr:nvCxnSpPr>
        <xdr:cNvPr id="434" name="直線コネクタ 433"/>
        <xdr:cNvCxnSpPr/>
      </xdr:nvCxnSpPr>
      <xdr:spPr>
        <a:xfrm flipV="1">
          <a:off x="17018000" y="2370667"/>
          <a:ext cx="0" cy="1241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155634</xdr:rowOff>
    </xdr:from>
    <xdr:ext cx="762000" cy="259045"/>
    <xdr:sp macro="" textlink="">
      <xdr:nvSpPr>
        <xdr:cNvPr id="435" name="将来負担の状況最小値テキスト"/>
        <xdr:cNvSpPr txBox="1"/>
      </xdr:nvSpPr>
      <xdr:spPr>
        <a:xfrm>
          <a:off x="17106900" y="358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21</xdr:row>
      <xdr:rowOff>12107</xdr:rowOff>
    </xdr:from>
    <xdr:to>
      <xdr:col>24</xdr:col>
      <xdr:colOff>647700</xdr:colOff>
      <xdr:row>21</xdr:row>
      <xdr:rowOff>12107</xdr:rowOff>
    </xdr:to>
    <xdr:cxnSp macro="">
      <xdr:nvCxnSpPr>
        <xdr:cNvPr id="436" name="直線コネクタ 435"/>
        <xdr:cNvCxnSpPr/>
      </xdr:nvCxnSpPr>
      <xdr:spPr>
        <a:xfrm>
          <a:off x="16929100" y="361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12107</xdr:rowOff>
    </xdr:from>
    <xdr:to>
      <xdr:col>24</xdr:col>
      <xdr:colOff>558800</xdr:colOff>
      <xdr:row>21</xdr:row>
      <xdr:rowOff>100584</xdr:rowOff>
    </xdr:to>
    <xdr:cxnSp macro="">
      <xdr:nvCxnSpPr>
        <xdr:cNvPr id="439" name="直線コネクタ 438"/>
        <xdr:cNvCxnSpPr/>
      </xdr:nvCxnSpPr>
      <xdr:spPr>
        <a:xfrm flipV="1">
          <a:off x="16179800" y="361255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105004</xdr:rowOff>
    </xdr:from>
    <xdr:ext cx="762000" cy="259045"/>
    <xdr:sp macro="" textlink="">
      <xdr:nvSpPr>
        <xdr:cNvPr id="440" name="将来負担の状況平均値テキスト"/>
        <xdr:cNvSpPr txBox="1"/>
      </xdr:nvSpPr>
      <xdr:spPr>
        <a:xfrm>
          <a:off x="17106900" y="2333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88477</xdr:rowOff>
    </xdr:from>
    <xdr:to>
      <xdr:col>24</xdr:col>
      <xdr:colOff>609600</xdr:colOff>
      <xdr:row>15</xdr:row>
      <xdr:rowOff>18627</xdr:rowOff>
    </xdr:to>
    <xdr:sp macro="" textlink="">
      <xdr:nvSpPr>
        <xdr:cNvPr id="441" name="フローチャート : 判断 440"/>
        <xdr:cNvSpPr/>
      </xdr:nvSpPr>
      <xdr:spPr>
        <a:xfrm>
          <a:off x="16967200" y="248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100584</xdr:rowOff>
    </xdr:from>
    <xdr:to>
      <xdr:col>23</xdr:col>
      <xdr:colOff>406400</xdr:colOff>
      <xdr:row>22</xdr:row>
      <xdr:rowOff>118152</xdr:rowOff>
    </xdr:to>
    <xdr:cxnSp macro="">
      <xdr:nvCxnSpPr>
        <xdr:cNvPr id="442" name="直線コネクタ 441"/>
        <xdr:cNvCxnSpPr/>
      </xdr:nvCxnSpPr>
      <xdr:spPr>
        <a:xfrm flipV="1">
          <a:off x="15290800" y="3701034"/>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24130</xdr:rowOff>
    </xdr:from>
    <xdr:to>
      <xdr:col>23</xdr:col>
      <xdr:colOff>457200</xdr:colOff>
      <xdr:row>14</xdr:row>
      <xdr:rowOff>125730</xdr:rowOff>
    </xdr:to>
    <xdr:sp macro="" textlink="">
      <xdr:nvSpPr>
        <xdr:cNvPr id="443" name="フローチャート : 判断 442"/>
        <xdr:cNvSpPr/>
      </xdr:nvSpPr>
      <xdr:spPr>
        <a:xfrm>
          <a:off x="161290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135907</xdr:rowOff>
    </xdr:from>
    <xdr:ext cx="736600" cy="259045"/>
    <xdr:sp macro="" textlink="">
      <xdr:nvSpPr>
        <xdr:cNvPr id="444" name="テキスト ボックス 443"/>
        <xdr:cNvSpPr txBox="1"/>
      </xdr:nvSpPr>
      <xdr:spPr>
        <a:xfrm>
          <a:off x="15798800" y="219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118152</xdr:rowOff>
    </xdr:from>
    <xdr:to>
      <xdr:col>22</xdr:col>
      <xdr:colOff>203200</xdr:colOff>
      <xdr:row>22</xdr:row>
      <xdr:rowOff>147913</xdr:rowOff>
    </xdr:to>
    <xdr:cxnSp macro="">
      <xdr:nvCxnSpPr>
        <xdr:cNvPr id="445" name="直線コネクタ 444"/>
        <xdr:cNvCxnSpPr/>
      </xdr:nvCxnSpPr>
      <xdr:spPr>
        <a:xfrm flipV="1">
          <a:off x="14401800" y="3890052"/>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82846</xdr:rowOff>
    </xdr:from>
    <xdr:to>
      <xdr:col>22</xdr:col>
      <xdr:colOff>254000</xdr:colOff>
      <xdr:row>15</xdr:row>
      <xdr:rowOff>12996</xdr:rowOff>
    </xdr:to>
    <xdr:sp macro="" textlink="">
      <xdr:nvSpPr>
        <xdr:cNvPr id="446" name="フローチャート : 判断 445"/>
        <xdr:cNvSpPr/>
      </xdr:nvSpPr>
      <xdr:spPr>
        <a:xfrm>
          <a:off x="15240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23173</xdr:rowOff>
    </xdr:from>
    <xdr:ext cx="762000" cy="259045"/>
    <xdr:sp macro="" textlink="">
      <xdr:nvSpPr>
        <xdr:cNvPr id="447" name="テキスト ボックス 446"/>
        <xdr:cNvSpPr txBox="1"/>
      </xdr:nvSpPr>
      <xdr:spPr>
        <a:xfrm>
          <a:off x="14909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136652</xdr:rowOff>
    </xdr:from>
    <xdr:to>
      <xdr:col>21</xdr:col>
      <xdr:colOff>0</xdr:colOff>
      <xdr:row>22</xdr:row>
      <xdr:rowOff>147913</xdr:rowOff>
    </xdr:to>
    <xdr:cxnSp macro="">
      <xdr:nvCxnSpPr>
        <xdr:cNvPr id="448" name="直線コネクタ 447"/>
        <xdr:cNvCxnSpPr/>
      </xdr:nvCxnSpPr>
      <xdr:spPr>
        <a:xfrm>
          <a:off x="13512800" y="3908552"/>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98933</xdr:rowOff>
    </xdr:from>
    <xdr:to>
      <xdr:col>21</xdr:col>
      <xdr:colOff>50800</xdr:colOff>
      <xdr:row>15</xdr:row>
      <xdr:rowOff>29083</xdr:rowOff>
    </xdr:to>
    <xdr:sp macro="" textlink="">
      <xdr:nvSpPr>
        <xdr:cNvPr id="449" name="フローチャート : 判断 448"/>
        <xdr:cNvSpPr/>
      </xdr:nvSpPr>
      <xdr:spPr>
        <a:xfrm>
          <a:off x="14351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39260</xdr:rowOff>
    </xdr:from>
    <xdr:ext cx="762000" cy="259045"/>
    <xdr:sp macro="" textlink="">
      <xdr:nvSpPr>
        <xdr:cNvPr id="450" name="テキスト ボックス 449"/>
        <xdr:cNvSpPr txBox="1"/>
      </xdr:nvSpPr>
      <xdr:spPr>
        <a:xfrm>
          <a:off x="14020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166497</xdr:rowOff>
    </xdr:from>
    <xdr:to>
      <xdr:col>19</xdr:col>
      <xdr:colOff>533400</xdr:colOff>
      <xdr:row>15</xdr:row>
      <xdr:rowOff>96647</xdr:rowOff>
    </xdr:to>
    <xdr:sp macro="" textlink="">
      <xdr:nvSpPr>
        <xdr:cNvPr id="451" name="フローチャート : 判断 450"/>
        <xdr:cNvSpPr/>
      </xdr:nvSpPr>
      <xdr:spPr>
        <a:xfrm>
          <a:off x="13462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106824</xdr:rowOff>
    </xdr:from>
    <xdr:ext cx="762000" cy="259045"/>
    <xdr:sp macro="" textlink="">
      <xdr:nvSpPr>
        <xdr:cNvPr id="452" name="テキスト ボックス 451"/>
        <xdr:cNvSpPr txBox="1"/>
      </xdr:nvSpPr>
      <xdr:spPr>
        <a:xfrm>
          <a:off x="13131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132757</xdr:rowOff>
    </xdr:from>
    <xdr:to>
      <xdr:col>24</xdr:col>
      <xdr:colOff>609600</xdr:colOff>
      <xdr:row>21</xdr:row>
      <xdr:rowOff>62907</xdr:rowOff>
    </xdr:to>
    <xdr:sp macro="" textlink="">
      <xdr:nvSpPr>
        <xdr:cNvPr id="458" name="円/楕円 457"/>
        <xdr:cNvSpPr/>
      </xdr:nvSpPr>
      <xdr:spPr>
        <a:xfrm>
          <a:off x="16967200" y="356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28634</xdr:rowOff>
    </xdr:from>
    <xdr:ext cx="762000" cy="259045"/>
    <xdr:sp macro="" textlink="">
      <xdr:nvSpPr>
        <xdr:cNvPr id="459" name="将来負担の状況該当値テキスト"/>
        <xdr:cNvSpPr txBox="1"/>
      </xdr:nvSpPr>
      <xdr:spPr>
        <a:xfrm>
          <a:off x="17106900" y="345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154.4</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49784</xdr:rowOff>
    </xdr:from>
    <xdr:to>
      <xdr:col>23</xdr:col>
      <xdr:colOff>457200</xdr:colOff>
      <xdr:row>21</xdr:row>
      <xdr:rowOff>151384</xdr:rowOff>
    </xdr:to>
    <xdr:sp macro="" textlink="">
      <xdr:nvSpPr>
        <xdr:cNvPr id="460" name="円/楕円 459"/>
        <xdr:cNvSpPr/>
      </xdr:nvSpPr>
      <xdr:spPr>
        <a:xfrm>
          <a:off x="16129000" y="36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136161</xdr:rowOff>
    </xdr:from>
    <xdr:ext cx="736600" cy="259045"/>
    <xdr:sp macro="" textlink="">
      <xdr:nvSpPr>
        <xdr:cNvPr id="461" name="テキスト ボックス 460"/>
        <xdr:cNvSpPr txBox="1"/>
      </xdr:nvSpPr>
      <xdr:spPr>
        <a:xfrm>
          <a:off x="15798800" y="373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67352</xdr:rowOff>
    </xdr:from>
    <xdr:to>
      <xdr:col>22</xdr:col>
      <xdr:colOff>254000</xdr:colOff>
      <xdr:row>22</xdr:row>
      <xdr:rowOff>168952</xdr:rowOff>
    </xdr:to>
    <xdr:sp macro="" textlink="">
      <xdr:nvSpPr>
        <xdr:cNvPr id="462" name="円/楕円 461"/>
        <xdr:cNvSpPr/>
      </xdr:nvSpPr>
      <xdr:spPr>
        <a:xfrm>
          <a:off x="15240000" y="38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153729</xdr:rowOff>
    </xdr:from>
    <xdr:ext cx="762000" cy="259045"/>
    <xdr:sp macro="" textlink="">
      <xdr:nvSpPr>
        <xdr:cNvPr id="463" name="テキスト ボックス 462"/>
        <xdr:cNvSpPr txBox="1"/>
      </xdr:nvSpPr>
      <xdr:spPr>
        <a:xfrm>
          <a:off x="14909800" y="39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97113</xdr:rowOff>
    </xdr:from>
    <xdr:to>
      <xdr:col>21</xdr:col>
      <xdr:colOff>50800</xdr:colOff>
      <xdr:row>23</xdr:row>
      <xdr:rowOff>27263</xdr:rowOff>
    </xdr:to>
    <xdr:sp macro="" textlink="">
      <xdr:nvSpPr>
        <xdr:cNvPr id="464" name="円/楕円 463"/>
        <xdr:cNvSpPr/>
      </xdr:nvSpPr>
      <xdr:spPr>
        <a:xfrm>
          <a:off x="14351000" y="38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12040</xdr:rowOff>
    </xdr:from>
    <xdr:ext cx="762000" cy="259045"/>
    <xdr:sp macro="" textlink="">
      <xdr:nvSpPr>
        <xdr:cNvPr id="465" name="テキスト ボックス 464"/>
        <xdr:cNvSpPr txBox="1"/>
      </xdr:nvSpPr>
      <xdr:spPr>
        <a:xfrm>
          <a:off x="14020800" y="395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85852</xdr:rowOff>
    </xdr:from>
    <xdr:to>
      <xdr:col>19</xdr:col>
      <xdr:colOff>533400</xdr:colOff>
      <xdr:row>23</xdr:row>
      <xdr:rowOff>16002</xdr:rowOff>
    </xdr:to>
    <xdr:sp macro="" textlink="">
      <xdr:nvSpPr>
        <xdr:cNvPr id="466" name="円/楕円 465"/>
        <xdr:cNvSpPr/>
      </xdr:nvSpPr>
      <xdr:spPr>
        <a:xfrm>
          <a:off x="13462000" y="38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779</xdr:rowOff>
    </xdr:from>
    <xdr:ext cx="762000" cy="259045"/>
    <xdr:sp macro="" textlink="">
      <xdr:nvSpPr>
        <xdr:cNvPr id="467" name="テキスト ボックス 466"/>
        <xdr:cNvSpPr txBox="1"/>
      </xdr:nvSpPr>
      <xdr:spPr>
        <a:xfrm>
          <a:off x="13131800" y="394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富山県立山町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26,575
26,384
307.29
11,817,859
11,520,781
176,594
7,354,607
12,159,510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154.4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については、類似団体の平均に比べやや高い水準にある。これは生活圏が広く、人口に対する保育所・小学校等の施設数が相対的に多いことなどが主な要因となっている。しかし、定員適正化計画による定員管理や指定管理者制度の導入による民間委託といった行財政改革の効果も出ていることから、比率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年度をピークに低下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職員数の減等に伴い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％改善）と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なった。今後も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民間委託の推進や事務事業の見直しによる業務の効率化を図ることで、人件費の抑制に努める。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19558</xdr:rowOff>
    </xdr:from>
    <xdr:to>
      <xdr:col>7</xdr:col>
      <xdr:colOff>15875</xdr:colOff>
      <xdr:row>37</xdr:row>
      <xdr:rowOff>24130</xdr:rowOff>
    </xdr:to>
    <xdr:cxnSp macro="">
      <xdr:nvCxnSpPr>
        <xdr:cNvPr id="64" name="直線コネクタ 63"/>
        <xdr:cNvCxnSpPr/>
      </xdr:nvCxnSpPr>
      <xdr:spPr>
        <a:xfrm flipV="1">
          <a:off x="3987800" y="6363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74422</xdr:rowOff>
    </xdr:to>
    <xdr:cxnSp macro="">
      <xdr:nvCxnSpPr>
        <xdr:cNvPr id="67" name="直線コネクタ 66"/>
        <xdr:cNvCxnSpPr/>
      </xdr:nvCxnSpPr>
      <xdr:spPr>
        <a:xfrm flipV="1">
          <a:off x="3098800" y="6367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74422</xdr:rowOff>
    </xdr:to>
    <xdr:cxnSp macro="">
      <xdr:nvCxnSpPr>
        <xdr:cNvPr id="70" name="直線コネクタ 69"/>
        <xdr:cNvCxnSpPr/>
      </xdr:nvCxnSpPr>
      <xdr:spPr>
        <a:xfrm>
          <a:off x="2209800" y="6390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78994</xdr:rowOff>
    </xdr:to>
    <xdr:cxnSp macro="">
      <xdr:nvCxnSpPr>
        <xdr:cNvPr id="73" name="直線コネクタ 72"/>
        <xdr:cNvCxnSpPr/>
      </xdr:nvCxnSpPr>
      <xdr:spPr>
        <a:xfrm flipV="1">
          <a:off x="1320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140208</xdr:rowOff>
    </xdr:from>
    <xdr:to>
      <xdr:col>7</xdr:col>
      <xdr:colOff>66675</xdr:colOff>
      <xdr:row>37</xdr:row>
      <xdr:rowOff>70358</xdr:rowOff>
    </xdr:to>
    <xdr:sp macro="" textlink="">
      <xdr:nvSpPr>
        <xdr:cNvPr id="83" name="円/楕円 82"/>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112285</xdr:rowOff>
    </xdr:from>
    <xdr:ext cx="762000" cy="259045"/>
    <xdr:sp macro="" textlink="">
      <xdr:nvSpPr>
        <xdr:cNvPr id="84" name="人件費該当値テキスト"/>
        <xdr:cNvSpPr txBox="1"/>
      </xdr:nvSpPr>
      <xdr:spPr>
        <a:xfrm>
          <a:off x="4914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5" name="円/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86" name="テキスト ボックス 85"/>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23622</xdr:rowOff>
    </xdr:from>
    <xdr:to>
      <xdr:col>4</xdr:col>
      <xdr:colOff>396875</xdr:colOff>
      <xdr:row>37</xdr:row>
      <xdr:rowOff>125222</xdr:rowOff>
    </xdr:to>
    <xdr:sp macro="" textlink="">
      <xdr:nvSpPr>
        <xdr:cNvPr id="87" name="円/楕円 86"/>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109999</xdr:rowOff>
    </xdr:from>
    <xdr:ext cx="762000" cy="259045"/>
    <xdr:sp macro="" textlink="">
      <xdr:nvSpPr>
        <xdr:cNvPr id="88" name="テキスト ボックス 87"/>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9" name="円/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28194</xdr:rowOff>
    </xdr:from>
    <xdr:to>
      <xdr:col>1</xdr:col>
      <xdr:colOff>676275</xdr:colOff>
      <xdr:row>37</xdr:row>
      <xdr:rowOff>129794</xdr:rowOff>
    </xdr:to>
    <xdr:sp macro="" textlink="">
      <xdr:nvSpPr>
        <xdr:cNvPr id="91" name="円/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予防接種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や保育所運営事業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の増など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経常経費充当一般財源は＋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現状は、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kumimoji="1" lang="ja-JP" altLang="en-US" sz="1100">
              <a:solidFill>
                <a:schemeClr val="dk1"/>
              </a:solidFill>
              <a:effectLst/>
              <a:latin typeface="+mn-lt"/>
              <a:ea typeface="+mn-ea"/>
              <a:cs typeface="+mn-cs"/>
            </a:rPr>
            <a:t>が、今後も人件費抑制の観点から、民間委託を推進することで、上昇すると見込まれる。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123190</xdr:rowOff>
    </xdr:from>
    <xdr:to>
      <xdr:col>24</xdr:col>
      <xdr:colOff>31750</xdr:colOff>
      <xdr:row>13</xdr:row>
      <xdr:rowOff>146050</xdr:rowOff>
    </xdr:to>
    <xdr:cxnSp macro="">
      <xdr:nvCxnSpPr>
        <xdr:cNvPr id="125" name="直線コネクタ 124"/>
        <xdr:cNvCxnSpPr/>
      </xdr:nvCxnSpPr>
      <xdr:spPr>
        <a:xfrm>
          <a:off x="15671800" y="2352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123190</xdr:rowOff>
    </xdr:from>
    <xdr:to>
      <xdr:col>22</xdr:col>
      <xdr:colOff>565150</xdr:colOff>
      <xdr:row>13</xdr:row>
      <xdr:rowOff>153670</xdr:rowOff>
    </xdr:to>
    <xdr:cxnSp macro="">
      <xdr:nvCxnSpPr>
        <xdr:cNvPr id="128" name="直線コネクタ 127"/>
        <xdr:cNvCxnSpPr/>
      </xdr:nvCxnSpPr>
      <xdr:spPr>
        <a:xfrm flipV="1">
          <a:off x="14782800" y="235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107950</xdr:rowOff>
    </xdr:from>
    <xdr:to>
      <xdr:col>21</xdr:col>
      <xdr:colOff>361950</xdr:colOff>
      <xdr:row>13</xdr:row>
      <xdr:rowOff>153670</xdr:rowOff>
    </xdr:to>
    <xdr:cxnSp macro="">
      <xdr:nvCxnSpPr>
        <xdr:cNvPr id="131" name="直線コネクタ 130"/>
        <xdr:cNvCxnSpPr/>
      </xdr:nvCxnSpPr>
      <xdr:spPr>
        <a:xfrm>
          <a:off x="13893800" y="233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54610</xdr:rowOff>
    </xdr:from>
    <xdr:to>
      <xdr:col>20</xdr:col>
      <xdr:colOff>158750</xdr:colOff>
      <xdr:row>13</xdr:row>
      <xdr:rowOff>107950</xdr:rowOff>
    </xdr:to>
    <xdr:cxnSp macro="">
      <xdr:nvCxnSpPr>
        <xdr:cNvPr id="134" name="直線コネクタ 133"/>
        <xdr:cNvCxnSpPr/>
      </xdr:nvCxnSpPr>
      <xdr:spPr>
        <a:xfrm>
          <a:off x="13004800" y="2283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95250</xdr:rowOff>
    </xdr:from>
    <xdr:to>
      <xdr:col>24</xdr:col>
      <xdr:colOff>82550</xdr:colOff>
      <xdr:row>14</xdr:row>
      <xdr:rowOff>25400</xdr:rowOff>
    </xdr:to>
    <xdr:sp macro="" textlink="">
      <xdr:nvSpPr>
        <xdr:cNvPr id="144" name="円/楕円 143"/>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111777</xdr:rowOff>
    </xdr:from>
    <xdr:ext cx="762000" cy="259045"/>
    <xdr:sp macro="" textlink="">
      <xdr:nvSpPr>
        <xdr:cNvPr id="145" name="物件費該当値テキスト"/>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72390</xdr:rowOff>
    </xdr:from>
    <xdr:to>
      <xdr:col>22</xdr:col>
      <xdr:colOff>615950</xdr:colOff>
      <xdr:row>14</xdr:row>
      <xdr:rowOff>2540</xdr:rowOff>
    </xdr:to>
    <xdr:sp macro="" textlink="">
      <xdr:nvSpPr>
        <xdr:cNvPr id="146" name="円/楕円 145"/>
        <xdr:cNvSpPr/>
      </xdr:nvSpPr>
      <xdr:spPr>
        <a:xfrm>
          <a:off x="15621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12717</xdr:rowOff>
    </xdr:from>
    <xdr:ext cx="736600" cy="259045"/>
    <xdr:sp macro="" textlink="">
      <xdr:nvSpPr>
        <xdr:cNvPr id="147" name="テキスト ボックス 146"/>
        <xdr:cNvSpPr txBox="1"/>
      </xdr:nvSpPr>
      <xdr:spPr>
        <a:xfrm>
          <a:off x="15290800" y="207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102870</xdr:rowOff>
    </xdr:from>
    <xdr:to>
      <xdr:col>21</xdr:col>
      <xdr:colOff>412750</xdr:colOff>
      <xdr:row>14</xdr:row>
      <xdr:rowOff>33020</xdr:rowOff>
    </xdr:to>
    <xdr:sp macro="" textlink="">
      <xdr:nvSpPr>
        <xdr:cNvPr id="148" name="円/楕円 147"/>
        <xdr:cNvSpPr/>
      </xdr:nvSpPr>
      <xdr:spPr>
        <a:xfrm>
          <a:off x="14732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43197</xdr:rowOff>
    </xdr:from>
    <xdr:ext cx="762000" cy="259045"/>
    <xdr:sp macro="" textlink="">
      <xdr:nvSpPr>
        <xdr:cNvPr id="149" name="テキスト ボックス 148"/>
        <xdr:cNvSpPr txBox="1"/>
      </xdr:nvSpPr>
      <xdr:spPr>
        <a:xfrm>
          <a:off x="14401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57150</xdr:rowOff>
    </xdr:from>
    <xdr:to>
      <xdr:col>20</xdr:col>
      <xdr:colOff>209550</xdr:colOff>
      <xdr:row>13</xdr:row>
      <xdr:rowOff>158750</xdr:rowOff>
    </xdr:to>
    <xdr:sp macro="" textlink="">
      <xdr:nvSpPr>
        <xdr:cNvPr id="150" name="円/楕円 149"/>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168927</xdr:rowOff>
    </xdr:from>
    <xdr:ext cx="762000" cy="259045"/>
    <xdr:sp macro="" textlink="">
      <xdr:nvSpPr>
        <xdr:cNvPr id="151" name="テキスト ボックス 150"/>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3810</xdr:rowOff>
    </xdr:from>
    <xdr:to>
      <xdr:col>19</xdr:col>
      <xdr:colOff>6350</xdr:colOff>
      <xdr:row>13</xdr:row>
      <xdr:rowOff>105410</xdr:rowOff>
    </xdr:to>
    <xdr:sp macro="" textlink="">
      <xdr:nvSpPr>
        <xdr:cNvPr id="152" name="円/楕円 151"/>
        <xdr:cNvSpPr/>
      </xdr:nvSpPr>
      <xdr:spPr>
        <a:xfrm>
          <a:off x="129540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115587</xdr:rowOff>
    </xdr:from>
    <xdr:ext cx="762000" cy="259045"/>
    <xdr:sp macro="" textlink="">
      <xdr:nvSpPr>
        <xdr:cNvPr id="153" name="テキスト ボックス 152"/>
        <xdr:cNvSpPr txBox="1"/>
      </xdr:nvSpPr>
      <xdr:spPr>
        <a:xfrm>
          <a:off x="12623800" y="20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障害者支援費や障害者医療費助成などの対象者の増加に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より、扶助費は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増加傾向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にある。さらに、制度改正に伴い、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認定こども園への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支出が大幅に増加し、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歳出決算額は、前年度比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百万円となり、経常収支比率は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、本町においては、全国平均を上回るペースで高齢化が進んでいる（平成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月現在高齢化率：約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）ことから、今後さらに比率が上昇するものと考えられる。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82550</xdr:rowOff>
    </xdr:to>
    <xdr:cxnSp macro="">
      <xdr:nvCxnSpPr>
        <xdr:cNvPr id="186" name="直線コネクタ 185"/>
        <xdr:cNvCxnSpPr/>
      </xdr:nvCxnSpPr>
      <xdr:spPr>
        <a:xfrm>
          <a:off x="3987800" y="9766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44450</xdr:rowOff>
    </xdr:from>
    <xdr:to>
      <xdr:col>5</xdr:col>
      <xdr:colOff>549275</xdr:colOff>
      <xdr:row>56</xdr:row>
      <xdr:rowOff>165100</xdr:rowOff>
    </xdr:to>
    <xdr:cxnSp macro="">
      <xdr:nvCxnSpPr>
        <xdr:cNvPr id="189" name="直線コネクタ 188"/>
        <xdr:cNvCxnSpPr/>
      </xdr:nvCxnSpPr>
      <xdr:spPr>
        <a:xfrm>
          <a:off x="3098800" y="94742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44450</xdr:rowOff>
    </xdr:from>
    <xdr:to>
      <xdr:col>4</xdr:col>
      <xdr:colOff>346075</xdr:colOff>
      <xdr:row>55</xdr:row>
      <xdr:rowOff>69850</xdr:rowOff>
    </xdr:to>
    <xdr:cxnSp macro="">
      <xdr:nvCxnSpPr>
        <xdr:cNvPr id="192" name="直線コネクタ 191"/>
        <xdr:cNvCxnSpPr/>
      </xdr:nvCxnSpPr>
      <xdr:spPr>
        <a:xfrm flipV="1">
          <a:off x="2209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69850</xdr:rowOff>
    </xdr:to>
    <xdr:cxnSp macro="">
      <xdr:nvCxnSpPr>
        <xdr:cNvPr id="195" name="直線コネクタ 194"/>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31750</xdr:rowOff>
    </xdr:from>
    <xdr:to>
      <xdr:col>7</xdr:col>
      <xdr:colOff>66675</xdr:colOff>
      <xdr:row>57</xdr:row>
      <xdr:rowOff>133350</xdr:rowOff>
    </xdr:to>
    <xdr:sp macro="" textlink="">
      <xdr:nvSpPr>
        <xdr:cNvPr id="205" name="円/楕円 204"/>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3827</xdr:rowOff>
    </xdr:from>
    <xdr:ext cx="762000" cy="259045"/>
    <xdr:sp macro="" textlink="">
      <xdr:nvSpPr>
        <xdr:cNvPr id="206"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07" name="円/楕円 206"/>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08" name="テキスト ボックス 207"/>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165100</xdr:rowOff>
    </xdr:from>
    <xdr:to>
      <xdr:col>4</xdr:col>
      <xdr:colOff>396875</xdr:colOff>
      <xdr:row>55</xdr:row>
      <xdr:rowOff>95250</xdr:rowOff>
    </xdr:to>
    <xdr:sp macro="" textlink="">
      <xdr:nvSpPr>
        <xdr:cNvPr id="209" name="円/楕円 208"/>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105427</xdr:rowOff>
    </xdr:from>
    <xdr:ext cx="762000" cy="259045"/>
    <xdr:sp macro="" textlink="">
      <xdr:nvSpPr>
        <xdr:cNvPr id="210" name="テキスト ボックス 209"/>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1" name="円/楕円 210"/>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2" name="テキスト ボックス 211"/>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3" name="円/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4" name="テキスト ボックス 213"/>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下水道事業（公共下水道）への繰出金が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％上昇した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。類似団体平均や全国平均と比べ、大きく上回って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今後、経費の節減をはじめ、独立採算の原則に立ち返った料金の適正化を図るなどして、普通会計への負担軽減に努め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115570</xdr:rowOff>
    </xdr:from>
    <xdr:to>
      <xdr:col>24</xdr:col>
      <xdr:colOff>31750</xdr:colOff>
      <xdr:row>60</xdr:row>
      <xdr:rowOff>43180</xdr:rowOff>
    </xdr:to>
    <xdr:cxnSp macro="">
      <xdr:nvCxnSpPr>
        <xdr:cNvPr id="247" name="直線コネクタ 246"/>
        <xdr:cNvCxnSpPr/>
      </xdr:nvCxnSpPr>
      <xdr:spPr>
        <a:xfrm>
          <a:off x="15671800" y="102311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115570</xdr:rowOff>
    </xdr:from>
    <xdr:to>
      <xdr:col>22</xdr:col>
      <xdr:colOff>565150</xdr:colOff>
      <xdr:row>59</xdr:row>
      <xdr:rowOff>115570</xdr:rowOff>
    </xdr:to>
    <xdr:cxnSp macro="">
      <xdr:nvCxnSpPr>
        <xdr:cNvPr id="250" name="直線コネクタ 249"/>
        <xdr:cNvCxnSpPr/>
      </xdr:nvCxnSpPr>
      <xdr:spPr>
        <a:xfrm>
          <a:off x="14782800" y="10231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77470</xdr:rowOff>
    </xdr:from>
    <xdr:to>
      <xdr:col>21</xdr:col>
      <xdr:colOff>361950</xdr:colOff>
      <xdr:row>59</xdr:row>
      <xdr:rowOff>115570</xdr:rowOff>
    </xdr:to>
    <xdr:cxnSp macro="">
      <xdr:nvCxnSpPr>
        <xdr:cNvPr id="253" name="直線コネクタ 252"/>
        <xdr:cNvCxnSpPr/>
      </xdr:nvCxnSpPr>
      <xdr:spPr>
        <a:xfrm>
          <a:off x="13893800" y="1019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16510</xdr:rowOff>
    </xdr:from>
    <xdr:to>
      <xdr:col>20</xdr:col>
      <xdr:colOff>158750</xdr:colOff>
      <xdr:row>59</xdr:row>
      <xdr:rowOff>77470</xdr:rowOff>
    </xdr:to>
    <xdr:cxnSp macro="">
      <xdr:nvCxnSpPr>
        <xdr:cNvPr id="256" name="直線コネクタ 255"/>
        <xdr:cNvCxnSpPr/>
      </xdr:nvCxnSpPr>
      <xdr:spPr>
        <a:xfrm>
          <a:off x="13004800" y="1013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163830</xdr:rowOff>
    </xdr:from>
    <xdr:to>
      <xdr:col>24</xdr:col>
      <xdr:colOff>82550</xdr:colOff>
      <xdr:row>60</xdr:row>
      <xdr:rowOff>93980</xdr:rowOff>
    </xdr:to>
    <xdr:sp macro="" textlink="">
      <xdr:nvSpPr>
        <xdr:cNvPr id="266" name="円/楕円 265"/>
        <xdr:cNvSpPr/>
      </xdr:nvSpPr>
      <xdr:spPr>
        <a:xfrm>
          <a:off x="164592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135907</xdr:rowOff>
    </xdr:from>
    <xdr:ext cx="762000" cy="259045"/>
    <xdr:sp macro="" textlink="">
      <xdr:nvSpPr>
        <xdr:cNvPr id="267" name="その他該当値テキスト"/>
        <xdr:cNvSpPr txBox="1"/>
      </xdr:nvSpPr>
      <xdr:spPr>
        <a:xfrm>
          <a:off x="16598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64770</xdr:rowOff>
    </xdr:from>
    <xdr:to>
      <xdr:col>22</xdr:col>
      <xdr:colOff>615950</xdr:colOff>
      <xdr:row>59</xdr:row>
      <xdr:rowOff>166370</xdr:rowOff>
    </xdr:to>
    <xdr:sp macro="" textlink="">
      <xdr:nvSpPr>
        <xdr:cNvPr id="268" name="円/楕円 267"/>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151147</xdr:rowOff>
    </xdr:from>
    <xdr:ext cx="736600" cy="259045"/>
    <xdr:sp macro="" textlink="">
      <xdr:nvSpPr>
        <xdr:cNvPr id="269" name="テキスト ボックス 268"/>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64770</xdr:rowOff>
    </xdr:from>
    <xdr:to>
      <xdr:col>21</xdr:col>
      <xdr:colOff>412750</xdr:colOff>
      <xdr:row>59</xdr:row>
      <xdr:rowOff>166370</xdr:rowOff>
    </xdr:to>
    <xdr:sp macro="" textlink="">
      <xdr:nvSpPr>
        <xdr:cNvPr id="270" name="円/楕円 269"/>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151147</xdr:rowOff>
    </xdr:from>
    <xdr:ext cx="762000" cy="259045"/>
    <xdr:sp macro="" textlink="">
      <xdr:nvSpPr>
        <xdr:cNvPr id="271" name="テキスト ボックス 270"/>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26670</xdr:rowOff>
    </xdr:from>
    <xdr:to>
      <xdr:col>20</xdr:col>
      <xdr:colOff>209550</xdr:colOff>
      <xdr:row>59</xdr:row>
      <xdr:rowOff>128270</xdr:rowOff>
    </xdr:to>
    <xdr:sp macro="" textlink="">
      <xdr:nvSpPr>
        <xdr:cNvPr id="272" name="円/楕円 271"/>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113047</xdr:rowOff>
    </xdr:from>
    <xdr:ext cx="762000" cy="259045"/>
    <xdr:sp macro="" textlink="">
      <xdr:nvSpPr>
        <xdr:cNvPr id="273" name="テキスト ボックス 272"/>
        <xdr:cNvSpPr txBox="1"/>
      </xdr:nvSpPr>
      <xdr:spPr>
        <a:xfrm>
          <a:off x="13512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137160</xdr:rowOff>
    </xdr:from>
    <xdr:to>
      <xdr:col>19</xdr:col>
      <xdr:colOff>6350</xdr:colOff>
      <xdr:row>59</xdr:row>
      <xdr:rowOff>67310</xdr:rowOff>
    </xdr:to>
    <xdr:sp macro="" textlink="">
      <xdr:nvSpPr>
        <xdr:cNvPr id="274" name="円/楕円 273"/>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52087</xdr:rowOff>
    </xdr:from>
    <xdr:ext cx="762000" cy="259045"/>
    <xdr:sp macro="" textlink="">
      <xdr:nvSpPr>
        <xdr:cNvPr id="275" name="テキスト ボックス 274"/>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一部事務組合に対する補助金の増額等により、経常経費充当一般財源は対前年比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百万となり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％上昇した。今一度、補助金本来の意義、必要性を再検討し、事業効果を明確に立証できない補助金を廃止するなど、内容の見直しを進める。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145288</xdr:rowOff>
    </xdr:from>
    <xdr:to>
      <xdr:col>24</xdr:col>
      <xdr:colOff>31750</xdr:colOff>
      <xdr:row>34</xdr:row>
      <xdr:rowOff>163576</xdr:rowOff>
    </xdr:to>
    <xdr:cxnSp macro="">
      <xdr:nvCxnSpPr>
        <xdr:cNvPr id="305" name="直線コネクタ 304"/>
        <xdr:cNvCxnSpPr/>
      </xdr:nvCxnSpPr>
      <xdr:spPr>
        <a:xfrm>
          <a:off x="15671800" y="59745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140716</xdr:rowOff>
    </xdr:from>
    <xdr:to>
      <xdr:col>22</xdr:col>
      <xdr:colOff>565150</xdr:colOff>
      <xdr:row>34</xdr:row>
      <xdr:rowOff>145288</xdr:rowOff>
    </xdr:to>
    <xdr:cxnSp macro="">
      <xdr:nvCxnSpPr>
        <xdr:cNvPr id="308" name="直線コネクタ 307"/>
        <xdr:cNvCxnSpPr/>
      </xdr:nvCxnSpPr>
      <xdr:spPr>
        <a:xfrm>
          <a:off x="14782800" y="5970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140716</xdr:rowOff>
    </xdr:from>
    <xdr:to>
      <xdr:col>21</xdr:col>
      <xdr:colOff>361950</xdr:colOff>
      <xdr:row>34</xdr:row>
      <xdr:rowOff>159004</xdr:rowOff>
    </xdr:to>
    <xdr:cxnSp macro="">
      <xdr:nvCxnSpPr>
        <xdr:cNvPr id="311" name="直線コネクタ 310"/>
        <xdr:cNvCxnSpPr/>
      </xdr:nvCxnSpPr>
      <xdr:spPr>
        <a:xfrm flipV="1">
          <a:off x="13893800" y="59700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159004</xdr:rowOff>
    </xdr:from>
    <xdr:to>
      <xdr:col>20</xdr:col>
      <xdr:colOff>158750</xdr:colOff>
      <xdr:row>35</xdr:row>
      <xdr:rowOff>24130</xdr:rowOff>
    </xdr:to>
    <xdr:cxnSp macro="">
      <xdr:nvCxnSpPr>
        <xdr:cNvPr id="314" name="直線コネクタ 313"/>
        <xdr:cNvCxnSpPr/>
      </xdr:nvCxnSpPr>
      <xdr:spPr>
        <a:xfrm flipV="1">
          <a:off x="13004800" y="59883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112776</xdr:rowOff>
    </xdr:from>
    <xdr:to>
      <xdr:col>24</xdr:col>
      <xdr:colOff>82550</xdr:colOff>
      <xdr:row>35</xdr:row>
      <xdr:rowOff>42926</xdr:rowOff>
    </xdr:to>
    <xdr:sp macro="" textlink="">
      <xdr:nvSpPr>
        <xdr:cNvPr id="324" name="円/楕円 323"/>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21353</xdr:rowOff>
    </xdr:from>
    <xdr:ext cx="762000" cy="259045"/>
    <xdr:sp macro="" textlink="">
      <xdr:nvSpPr>
        <xdr:cNvPr id="325" name="補助費等該当値テキスト"/>
        <xdr:cNvSpPr txBox="1"/>
      </xdr:nvSpPr>
      <xdr:spPr>
        <a:xfrm>
          <a:off x="16598900" y="585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94488</xdr:rowOff>
    </xdr:from>
    <xdr:to>
      <xdr:col>22</xdr:col>
      <xdr:colOff>615950</xdr:colOff>
      <xdr:row>35</xdr:row>
      <xdr:rowOff>24638</xdr:rowOff>
    </xdr:to>
    <xdr:sp macro="" textlink="">
      <xdr:nvSpPr>
        <xdr:cNvPr id="326" name="円/楕円 325"/>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34815</xdr:rowOff>
    </xdr:from>
    <xdr:ext cx="736600" cy="259045"/>
    <xdr:sp macro="" textlink="">
      <xdr:nvSpPr>
        <xdr:cNvPr id="327" name="テキスト ボックス 326"/>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89916</xdr:rowOff>
    </xdr:from>
    <xdr:to>
      <xdr:col>21</xdr:col>
      <xdr:colOff>412750</xdr:colOff>
      <xdr:row>35</xdr:row>
      <xdr:rowOff>20066</xdr:rowOff>
    </xdr:to>
    <xdr:sp macro="" textlink="">
      <xdr:nvSpPr>
        <xdr:cNvPr id="328" name="円/楕円 327"/>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30243</xdr:rowOff>
    </xdr:from>
    <xdr:ext cx="762000" cy="259045"/>
    <xdr:sp macro="" textlink="">
      <xdr:nvSpPr>
        <xdr:cNvPr id="329" name="テキスト ボックス 328"/>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108204</xdr:rowOff>
    </xdr:from>
    <xdr:to>
      <xdr:col>20</xdr:col>
      <xdr:colOff>209550</xdr:colOff>
      <xdr:row>35</xdr:row>
      <xdr:rowOff>38354</xdr:rowOff>
    </xdr:to>
    <xdr:sp macro="" textlink="">
      <xdr:nvSpPr>
        <xdr:cNvPr id="330" name="円/楕円 329"/>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48531</xdr:rowOff>
    </xdr:from>
    <xdr:ext cx="762000" cy="259045"/>
    <xdr:sp macro="" textlink="">
      <xdr:nvSpPr>
        <xdr:cNvPr id="331" name="テキスト ボックス 330"/>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32" name="円/楕円 331"/>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33" name="テキスト ボックス 332"/>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過去の高金利地方債の償還が順次終了してきているものの、後年度に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交付税算入される臨時財政対策債の多額の償還が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順次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始まって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臨時財政対策債の償還額</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は前年度比</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公債費における経常経費充当一般財源も前年度に比べ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百万円となり、経常収支比率も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した。今後、起債の峻別を図り、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また、繰上償還を実施することで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比率の平準化に努める。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8889</xdr:rowOff>
    </xdr:from>
    <xdr:to>
      <xdr:col>7</xdr:col>
      <xdr:colOff>15875</xdr:colOff>
      <xdr:row>79</xdr:row>
      <xdr:rowOff>62230</xdr:rowOff>
    </xdr:to>
    <xdr:cxnSp macro="">
      <xdr:nvCxnSpPr>
        <xdr:cNvPr id="366" name="直線コネクタ 365"/>
        <xdr:cNvCxnSpPr/>
      </xdr:nvCxnSpPr>
      <xdr:spPr>
        <a:xfrm>
          <a:off x="3987800" y="135534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8889</xdr:rowOff>
    </xdr:from>
    <xdr:to>
      <xdr:col>5</xdr:col>
      <xdr:colOff>549275</xdr:colOff>
      <xdr:row>79</xdr:row>
      <xdr:rowOff>54611</xdr:rowOff>
    </xdr:to>
    <xdr:cxnSp macro="">
      <xdr:nvCxnSpPr>
        <xdr:cNvPr id="369" name="直線コネクタ 368"/>
        <xdr:cNvCxnSpPr/>
      </xdr:nvCxnSpPr>
      <xdr:spPr>
        <a:xfrm flipV="1">
          <a:off x="3098800" y="13553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79</xdr:row>
      <xdr:rowOff>54611</xdr:rowOff>
    </xdr:to>
    <xdr:cxnSp macro="">
      <xdr:nvCxnSpPr>
        <xdr:cNvPr id="372" name="直線コネクタ 371"/>
        <xdr:cNvCxnSpPr/>
      </xdr:nvCxnSpPr>
      <xdr:spPr>
        <a:xfrm>
          <a:off x="2209800" y="135229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73661</xdr:rowOff>
    </xdr:from>
    <xdr:to>
      <xdr:col>3</xdr:col>
      <xdr:colOff>142875</xdr:colOff>
      <xdr:row>78</xdr:row>
      <xdr:rowOff>149861</xdr:rowOff>
    </xdr:to>
    <xdr:cxnSp macro="">
      <xdr:nvCxnSpPr>
        <xdr:cNvPr id="375" name="直線コネクタ 374"/>
        <xdr:cNvCxnSpPr/>
      </xdr:nvCxnSpPr>
      <xdr:spPr>
        <a:xfrm>
          <a:off x="1320800" y="134467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11430</xdr:rowOff>
    </xdr:from>
    <xdr:to>
      <xdr:col>7</xdr:col>
      <xdr:colOff>66675</xdr:colOff>
      <xdr:row>79</xdr:row>
      <xdr:rowOff>113030</xdr:rowOff>
    </xdr:to>
    <xdr:sp macro="" textlink="">
      <xdr:nvSpPr>
        <xdr:cNvPr id="385" name="円/楕円 384"/>
        <xdr:cNvSpPr/>
      </xdr:nvSpPr>
      <xdr:spPr>
        <a:xfrm>
          <a:off x="4775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154957</xdr:rowOff>
    </xdr:from>
    <xdr:ext cx="762000" cy="259045"/>
    <xdr:sp macro="" textlink="">
      <xdr:nvSpPr>
        <xdr:cNvPr id="386" name="公債費該当値テキスト"/>
        <xdr:cNvSpPr txBox="1"/>
      </xdr:nvSpPr>
      <xdr:spPr>
        <a:xfrm>
          <a:off x="4914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129539</xdr:rowOff>
    </xdr:from>
    <xdr:to>
      <xdr:col>5</xdr:col>
      <xdr:colOff>600075</xdr:colOff>
      <xdr:row>79</xdr:row>
      <xdr:rowOff>59689</xdr:rowOff>
    </xdr:to>
    <xdr:sp macro="" textlink="">
      <xdr:nvSpPr>
        <xdr:cNvPr id="387" name="円/楕円 386"/>
        <xdr:cNvSpPr/>
      </xdr:nvSpPr>
      <xdr:spPr>
        <a:xfrm>
          <a:off x="3937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44466</xdr:rowOff>
    </xdr:from>
    <xdr:ext cx="736600" cy="259045"/>
    <xdr:sp macro="" textlink="">
      <xdr:nvSpPr>
        <xdr:cNvPr id="388" name="テキスト ボックス 387"/>
        <xdr:cNvSpPr txBox="1"/>
      </xdr:nvSpPr>
      <xdr:spPr>
        <a:xfrm>
          <a:off x="3606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3811</xdr:rowOff>
    </xdr:from>
    <xdr:to>
      <xdr:col>4</xdr:col>
      <xdr:colOff>396875</xdr:colOff>
      <xdr:row>79</xdr:row>
      <xdr:rowOff>105411</xdr:rowOff>
    </xdr:to>
    <xdr:sp macro="" textlink="">
      <xdr:nvSpPr>
        <xdr:cNvPr id="389" name="円/楕円 388"/>
        <xdr:cNvSpPr/>
      </xdr:nvSpPr>
      <xdr:spPr>
        <a:xfrm>
          <a:off x="3048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90188</xdr:rowOff>
    </xdr:from>
    <xdr:ext cx="762000" cy="259045"/>
    <xdr:sp macro="" textlink="">
      <xdr:nvSpPr>
        <xdr:cNvPr id="390" name="テキスト ボックス 389"/>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91" name="円/楕円 390"/>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92" name="テキスト ボックス 391"/>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22861</xdr:rowOff>
    </xdr:from>
    <xdr:to>
      <xdr:col>1</xdr:col>
      <xdr:colOff>676275</xdr:colOff>
      <xdr:row>78</xdr:row>
      <xdr:rowOff>124461</xdr:rowOff>
    </xdr:to>
    <xdr:sp macro="" textlink="">
      <xdr:nvSpPr>
        <xdr:cNvPr id="393" name="円/楕円 392"/>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109238</xdr:rowOff>
    </xdr:from>
    <xdr:ext cx="762000" cy="259045"/>
    <xdr:sp macro="" textlink="">
      <xdr:nvSpPr>
        <xdr:cNvPr id="394" name="テキスト ボックス 393"/>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公債費以外の経費に係る経常収支比率は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、類似団体平均に比べて下回る結果となっている。しかし、財政力の低い当町にとって、この比率は、普通交付税や臨時財政対策債の増額によるところが大きく、国の動向によっては、大きく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することも考えられる。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165863</xdr:rowOff>
    </xdr:from>
    <xdr:to>
      <xdr:col>24</xdr:col>
      <xdr:colOff>31750</xdr:colOff>
      <xdr:row>76</xdr:row>
      <xdr:rowOff>113285</xdr:rowOff>
    </xdr:to>
    <xdr:cxnSp macro="">
      <xdr:nvCxnSpPr>
        <xdr:cNvPr id="425" name="直線コネクタ 424"/>
        <xdr:cNvCxnSpPr/>
      </xdr:nvCxnSpPr>
      <xdr:spPr>
        <a:xfrm>
          <a:off x="15671800" y="13024613"/>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124714</xdr:rowOff>
    </xdr:from>
    <xdr:to>
      <xdr:col>22</xdr:col>
      <xdr:colOff>565150</xdr:colOff>
      <xdr:row>75</xdr:row>
      <xdr:rowOff>165863</xdr:rowOff>
    </xdr:to>
    <xdr:cxnSp macro="">
      <xdr:nvCxnSpPr>
        <xdr:cNvPr id="428" name="直線コネクタ 427"/>
        <xdr:cNvCxnSpPr/>
      </xdr:nvCxnSpPr>
      <xdr:spPr>
        <a:xfrm>
          <a:off x="14782800" y="12983464"/>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74422</xdr:rowOff>
    </xdr:from>
    <xdr:to>
      <xdr:col>21</xdr:col>
      <xdr:colOff>361950</xdr:colOff>
      <xdr:row>75</xdr:row>
      <xdr:rowOff>124714</xdr:rowOff>
    </xdr:to>
    <xdr:cxnSp macro="">
      <xdr:nvCxnSpPr>
        <xdr:cNvPr id="431" name="直線コネクタ 430"/>
        <xdr:cNvCxnSpPr/>
      </xdr:nvCxnSpPr>
      <xdr:spPr>
        <a:xfrm>
          <a:off x="13893800" y="129331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74422</xdr:rowOff>
    </xdr:from>
    <xdr:to>
      <xdr:col>20</xdr:col>
      <xdr:colOff>158750</xdr:colOff>
      <xdr:row>75</xdr:row>
      <xdr:rowOff>74422</xdr:rowOff>
    </xdr:to>
    <xdr:cxnSp macro="">
      <xdr:nvCxnSpPr>
        <xdr:cNvPr id="434" name="直線コネクタ 433"/>
        <xdr:cNvCxnSpPr/>
      </xdr:nvCxnSpPr>
      <xdr:spPr>
        <a:xfrm>
          <a:off x="13004800" y="12933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44" name="円/楕円 443"/>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79011</xdr:rowOff>
    </xdr:from>
    <xdr:ext cx="762000" cy="259045"/>
    <xdr:sp macro="" textlink="">
      <xdr:nvSpPr>
        <xdr:cNvPr id="445" name="公債費以外該当値テキスト"/>
        <xdr:cNvSpPr txBox="1"/>
      </xdr:nvSpPr>
      <xdr:spPr>
        <a:xfrm>
          <a:off x="16598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115062</xdr:rowOff>
    </xdr:from>
    <xdr:to>
      <xdr:col>22</xdr:col>
      <xdr:colOff>615950</xdr:colOff>
      <xdr:row>76</xdr:row>
      <xdr:rowOff>45213</xdr:rowOff>
    </xdr:to>
    <xdr:sp macro="" textlink="">
      <xdr:nvSpPr>
        <xdr:cNvPr id="446" name="円/楕円 445"/>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55389</xdr:rowOff>
    </xdr:from>
    <xdr:ext cx="736600" cy="259045"/>
    <xdr:sp macro="" textlink="">
      <xdr:nvSpPr>
        <xdr:cNvPr id="447" name="テキスト ボックス 446"/>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73914</xdr:rowOff>
    </xdr:from>
    <xdr:to>
      <xdr:col>21</xdr:col>
      <xdr:colOff>412750</xdr:colOff>
      <xdr:row>76</xdr:row>
      <xdr:rowOff>4065</xdr:rowOff>
    </xdr:to>
    <xdr:sp macro="" textlink="">
      <xdr:nvSpPr>
        <xdr:cNvPr id="448" name="円/楕円 447"/>
        <xdr:cNvSpPr/>
      </xdr:nvSpPr>
      <xdr:spPr>
        <a:xfrm>
          <a:off x="14732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14241</xdr:rowOff>
    </xdr:from>
    <xdr:ext cx="762000" cy="259045"/>
    <xdr:sp macro="" textlink="">
      <xdr:nvSpPr>
        <xdr:cNvPr id="449" name="テキスト ボックス 448"/>
        <xdr:cNvSpPr txBox="1"/>
      </xdr:nvSpPr>
      <xdr:spPr>
        <a:xfrm>
          <a:off x="14401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23622</xdr:rowOff>
    </xdr:from>
    <xdr:to>
      <xdr:col>20</xdr:col>
      <xdr:colOff>209550</xdr:colOff>
      <xdr:row>75</xdr:row>
      <xdr:rowOff>125222</xdr:rowOff>
    </xdr:to>
    <xdr:sp macro="" textlink="">
      <xdr:nvSpPr>
        <xdr:cNvPr id="450" name="円/楕円 449"/>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135399</xdr:rowOff>
    </xdr:from>
    <xdr:ext cx="762000" cy="259045"/>
    <xdr:sp macro="" textlink="">
      <xdr:nvSpPr>
        <xdr:cNvPr id="451" name="テキスト ボックス 450"/>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23622</xdr:rowOff>
    </xdr:from>
    <xdr:to>
      <xdr:col>19</xdr:col>
      <xdr:colOff>6350</xdr:colOff>
      <xdr:row>75</xdr:row>
      <xdr:rowOff>125222</xdr:rowOff>
    </xdr:to>
    <xdr:sp macro="" textlink="">
      <xdr:nvSpPr>
        <xdr:cNvPr id="452" name="円/楕円 451"/>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135399</xdr:rowOff>
    </xdr:from>
    <xdr:ext cx="762000" cy="259045"/>
    <xdr:sp macro="" textlink="">
      <xdr:nvSpPr>
        <xdr:cNvPr id="453" name="テキスト ボックス 452"/>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富山県立山町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59362</xdr:rowOff>
    </xdr:from>
    <xdr:to>
      <xdr:col>4</xdr:col>
      <xdr:colOff>1117600</xdr:colOff>
      <xdr:row>17</xdr:row>
      <xdr:rowOff>92051</xdr:rowOff>
    </xdr:to>
    <xdr:cxnSp macro="">
      <xdr:nvCxnSpPr>
        <xdr:cNvPr id="52" name="直線コネクタ 51"/>
        <xdr:cNvCxnSpPr/>
      </xdr:nvCxnSpPr>
      <xdr:spPr bwMode="auto">
        <a:xfrm>
          <a:off x="5003800" y="3021637"/>
          <a:ext cx="647700" cy="32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24810</xdr:rowOff>
    </xdr:from>
    <xdr:to>
      <xdr:col>4</xdr:col>
      <xdr:colOff>469900</xdr:colOff>
      <xdr:row>17</xdr:row>
      <xdr:rowOff>59362</xdr:rowOff>
    </xdr:to>
    <xdr:cxnSp macro="">
      <xdr:nvCxnSpPr>
        <xdr:cNvPr id="55" name="直線コネクタ 54"/>
        <xdr:cNvCxnSpPr/>
      </xdr:nvCxnSpPr>
      <xdr:spPr bwMode="auto">
        <a:xfrm>
          <a:off x="4305300" y="2987085"/>
          <a:ext cx="698500" cy="34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24810</xdr:rowOff>
    </xdr:from>
    <xdr:to>
      <xdr:col>3</xdr:col>
      <xdr:colOff>904875</xdr:colOff>
      <xdr:row>17</xdr:row>
      <xdr:rowOff>78891</xdr:rowOff>
    </xdr:to>
    <xdr:cxnSp macro="">
      <xdr:nvCxnSpPr>
        <xdr:cNvPr id="58" name="直線コネクタ 57"/>
        <xdr:cNvCxnSpPr/>
      </xdr:nvCxnSpPr>
      <xdr:spPr bwMode="auto">
        <a:xfrm flipV="1">
          <a:off x="3606800" y="2987085"/>
          <a:ext cx="698500" cy="54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29823</xdr:rowOff>
    </xdr:from>
    <xdr:to>
      <xdr:col>3</xdr:col>
      <xdr:colOff>206375</xdr:colOff>
      <xdr:row>17</xdr:row>
      <xdr:rowOff>78891</xdr:rowOff>
    </xdr:to>
    <xdr:cxnSp macro="">
      <xdr:nvCxnSpPr>
        <xdr:cNvPr id="61" name="直線コネクタ 60"/>
        <xdr:cNvCxnSpPr/>
      </xdr:nvCxnSpPr>
      <xdr:spPr bwMode="auto">
        <a:xfrm>
          <a:off x="2908300" y="2992098"/>
          <a:ext cx="698500" cy="4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41251</xdr:rowOff>
    </xdr:from>
    <xdr:to>
      <xdr:col>5</xdr:col>
      <xdr:colOff>34925</xdr:colOff>
      <xdr:row>17</xdr:row>
      <xdr:rowOff>142851</xdr:rowOff>
    </xdr:to>
    <xdr:sp macro="" textlink="">
      <xdr:nvSpPr>
        <xdr:cNvPr id="71" name="円/楕円 70"/>
        <xdr:cNvSpPr/>
      </xdr:nvSpPr>
      <xdr:spPr bwMode="auto">
        <a:xfrm>
          <a:off x="5600700" y="300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57778</xdr:rowOff>
    </xdr:from>
    <xdr:ext cx="762000" cy="259045"/>
    <xdr:sp macro="" textlink="">
      <xdr:nvSpPr>
        <xdr:cNvPr id="72" name="人口1人当たり決算額の推移該当値テキスト130"/>
        <xdr:cNvSpPr txBox="1"/>
      </xdr:nvSpPr>
      <xdr:spPr>
        <a:xfrm>
          <a:off x="5740400" y="284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74,057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8562</xdr:rowOff>
    </xdr:from>
    <xdr:to>
      <xdr:col>4</xdr:col>
      <xdr:colOff>520700</xdr:colOff>
      <xdr:row>17</xdr:row>
      <xdr:rowOff>110162</xdr:rowOff>
    </xdr:to>
    <xdr:sp macro="" textlink="">
      <xdr:nvSpPr>
        <xdr:cNvPr id="73" name="円/楕円 72"/>
        <xdr:cNvSpPr/>
      </xdr:nvSpPr>
      <xdr:spPr bwMode="auto">
        <a:xfrm>
          <a:off x="4953000" y="2970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120339</xdr:rowOff>
    </xdr:from>
    <xdr:ext cx="736600" cy="259045"/>
    <xdr:sp macro="" textlink="">
      <xdr:nvSpPr>
        <xdr:cNvPr id="74" name="テキスト ボックス 73"/>
        <xdr:cNvSpPr txBox="1"/>
      </xdr:nvSpPr>
      <xdr:spPr>
        <a:xfrm>
          <a:off x="4622800" y="2739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76,059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145460</xdr:rowOff>
    </xdr:from>
    <xdr:to>
      <xdr:col>3</xdr:col>
      <xdr:colOff>955675</xdr:colOff>
      <xdr:row>17</xdr:row>
      <xdr:rowOff>75610</xdr:rowOff>
    </xdr:to>
    <xdr:sp macro="" textlink="">
      <xdr:nvSpPr>
        <xdr:cNvPr id="75" name="円/楕円 74"/>
        <xdr:cNvSpPr/>
      </xdr:nvSpPr>
      <xdr:spPr bwMode="auto">
        <a:xfrm>
          <a:off x="4254500" y="2936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85787</xdr:rowOff>
    </xdr:from>
    <xdr:ext cx="762000" cy="259045"/>
    <xdr:sp macro="" textlink="">
      <xdr:nvSpPr>
        <xdr:cNvPr id="76" name="テキスト ボックス 75"/>
        <xdr:cNvSpPr txBox="1"/>
      </xdr:nvSpPr>
      <xdr:spPr>
        <a:xfrm>
          <a:off x="3924300" y="270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78,175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28091</xdr:rowOff>
    </xdr:from>
    <xdr:to>
      <xdr:col>3</xdr:col>
      <xdr:colOff>257175</xdr:colOff>
      <xdr:row>17</xdr:row>
      <xdr:rowOff>129691</xdr:rowOff>
    </xdr:to>
    <xdr:sp macro="" textlink="">
      <xdr:nvSpPr>
        <xdr:cNvPr id="77" name="円/楕円 76"/>
        <xdr:cNvSpPr/>
      </xdr:nvSpPr>
      <xdr:spPr bwMode="auto">
        <a:xfrm>
          <a:off x="3556000" y="299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139868</xdr:rowOff>
    </xdr:from>
    <xdr:ext cx="762000" cy="259045"/>
    <xdr:sp macro="" textlink="">
      <xdr:nvSpPr>
        <xdr:cNvPr id="78" name="テキスト ボックス 77"/>
        <xdr:cNvSpPr txBox="1"/>
      </xdr:nvSpPr>
      <xdr:spPr>
        <a:xfrm>
          <a:off x="3225800" y="275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74,863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150473</xdr:rowOff>
    </xdr:from>
    <xdr:to>
      <xdr:col>2</xdr:col>
      <xdr:colOff>692150</xdr:colOff>
      <xdr:row>17</xdr:row>
      <xdr:rowOff>80623</xdr:rowOff>
    </xdr:to>
    <xdr:sp macro="" textlink="">
      <xdr:nvSpPr>
        <xdr:cNvPr id="79" name="円/楕円 78"/>
        <xdr:cNvSpPr/>
      </xdr:nvSpPr>
      <xdr:spPr bwMode="auto">
        <a:xfrm>
          <a:off x="2857500" y="2941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90800</xdr:rowOff>
    </xdr:from>
    <xdr:ext cx="762000" cy="259045"/>
    <xdr:sp macro="" textlink="">
      <xdr:nvSpPr>
        <xdr:cNvPr id="80" name="テキスト ボックス 79"/>
        <xdr:cNvSpPr txBox="1"/>
      </xdr:nvSpPr>
      <xdr:spPr>
        <a:xfrm>
          <a:off x="2527300" y="271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340398</xdr:rowOff>
    </xdr:from>
    <xdr:to>
      <xdr:col>4</xdr:col>
      <xdr:colOff>1117600</xdr:colOff>
      <xdr:row>34</xdr:row>
      <xdr:rowOff>317</xdr:rowOff>
    </xdr:to>
    <xdr:cxnSp macro="">
      <xdr:nvCxnSpPr>
        <xdr:cNvPr id="114" name="直線コネクタ 113"/>
        <xdr:cNvCxnSpPr/>
      </xdr:nvCxnSpPr>
      <xdr:spPr bwMode="auto">
        <a:xfrm flipV="1">
          <a:off x="5003800" y="6264948"/>
          <a:ext cx="647700" cy="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317</xdr:rowOff>
    </xdr:from>
    <xdr:to>
      <xdr:col>4</xdr:col>
      <xdr:colOff>469900</xdr:colOff>
      <xdr:row>34</xdr:row>
      <xdr:rowOff>69088</xdr:rowOff>
    </xdr:to>
    <xdr:cxnSp macro="">
      <xdr:nvCxnSpPr>
        <xdr:cNvPr id="117" name="直線コネクタ 116"/>
        <xdr:cNvCxnSpPr/>
      </xdr:nvCxnSpPr>
      <xdr:spPr bwMode="auto">
        <a:xfrm flipV="1">
          <a:off x="4305300" y="6267767"/>
          <a:ext cx="698500" cy="68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69088</xdr:rowOff>
    </xdr:from>
    <xdr:to>
      <xdr:col>3</xdr:col>
      <xdr:colOff>904875</xdr:colOff>
      <xdr:row>34</xdr:row>
      <xdr:rowOff>78384</xdr:rowOff>
    </xdr:to>
    <xdr:cxnSp macro="">
      <xdr:nvCxnSpPr>
        <xdr:cNvPr id="120" name="直線コネクタ 119"/>
        <xdr:cNvCxnSpPr/>
      </xdr:nvCxnSpPr>
      <xdr:spPr bwMode="auto">
        <a:xfrm flipV="1">
          <a:off x="3606800" y="6336538"/>
          <a:ext cx="698500" cy="9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78384</xdr:rowOff>
    </xdr:from>
    <xdr:to>
      <xdr:col>3</xdr:col>
      <xdr:colOff>206375</xdr:colOff>
      <xdr:row>34</xdr:row>
      <xdr:rowOff>206629</xdr:rowOff>
    </xdr:to>
    <xdr:cxnSp macro="">
      <xdr:nvCxnSpPr>
        <xdr:cNvPr id="123" name="直線コネクタ 122"/>
        <xdr:cNvCxnSpPr/>
      </xdr:nvCxnSpPr>
      <xdr:spPr bwMode="auto">
        <a:xfrm flipV="1">
          <a:off x="2908300" y="6345834"/>
          <a:ext cx="698500" cy="128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289598</xdr:rowOff>
    </xdr:from>
    <xdr:to>
      <xdr:col>5</xdr:col>
      <xdr:colOff>34925</xdr:colOff>
      <xdr:row>34</xdr:row>
      <xdr:rowOff>48298</xdr:rowOff>
    </xdr:to>
    <xdr:sp macro="" textlink="">
      <xdr:nvSpPr>
        <xdr:cNvPr id="133" name="円/楕円 132"/>
        <xdr:cNvSpPr/>
      </xdr:nvSpPr>
      <xdr:spPr bwMode="auto">
        <a:xfrm>
          <a:off x="5600700" y="621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198175</xdr:rowOff>
    </xdr:from>
    <xdr:ext cx="762000" cy="259045"/>
    <xdr:sp macro="" textlink="">
      <xdr:nvSpPr>
        <xdr:cNvPr id="134" name="人口1人当たり決算額の推移該当値テキスト445"/>
        <xdr:cNvSpPr txBox="1"/>
      </xdr:nvSpPr>
      <xdr:spPr>
        <a:xfrm>
          <a:off x="5740400" y="612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33,899</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292417</xdr:rowOff>
    </xdr:from>
    <xdr:to>
      <xdr:col>4</xdr:col>
      <xdr:colOff>520700</xdr:colOff>
      <xdr:row>34</xdr:row>
      <xdr:rowOff>51117</xdr:rowOff>
    </xdr:to>
    <xdr:sp macro="" textlink="">
      <xdr:nvSpPr>
        <xdr:cNvPr id="135" name="円/楕円 134"/>
        <xdr:cNvSpPr/>
      </xdr:nvSpPr>
      <xdr:spPr bwMode="auto">
        <a:xfrm>
          <a:off x="4953000" y="6216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61294</xdr:rowOff>
    </xdr:from>
    <xdr:ext cx="736600" cy="259045"/>
    <xdr:sp macro="" textlink="">
      <xdr:nvSpPr>
        <xdr:cNvPr id="136" name="テキスト ボックス 135"/>
        <xdr:cNvSpPr txBox="1"/>
      </xdr:nvSpPr>
      <xdr:spPr>
        <a:xfrm>
          <a:off x="4622800" y="598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33,825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18288</xdr:rowOff>
    </xdr:from>
    <xdr:to>
      <xdr:col>3</xdr:col>
      <xdr:colOff>955675</xdr:colOff>
      <xdr:row>34</xdr:row>
      <xdr:rowOff>119888</xdr:rowOff>
    </xdr:to>
    <xdr:sp macro="" textlink="">
      <xdr:nvSpPr>
        <xdr:cNvPr id="137" name="円/楕円 136"/>
        <xdr:cNvSpPr/>
      </xdr:nvSpPr>
      <xdr:spPr bwMode="auto">
        <a:xfrm>
          <a:off x="4254500" y="6285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130065</xdr:rowOff>
    </xdr:from>
    <xdr:ext cx="762000" cy="259045"/>
    <xdr:sp macro="" textlink="">
      <xdr:nvSpPr>
        <xdr:cNvPr id="138" name="テキスト ボックス 137"/>
        <xdr:cNvSpPr txBox="1"/>
      </xdr:nvSpPr>
      <xdr:spPr>
        <a:xfrm>
          <a:off x="3924300" y="605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32,020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27584</xdr:rowOff>
    </xdr:from>
    <xdr:to>
      <xdr:col>3</xdr:col>
      <xdr:colOff>257175</xdr:colOff>
      <xdr:row>34</xdr:row>
      <xdr:rowOff>129184</xdr:rowOff>
    </xdr:to>
    <xdr:sp macro="" textlink="">
      <xdr:nvSpPr>
        <xdr:cNvPr id="139" name="円/楕円 138"/>
        <xdr:cNvSpPr/>
      </xdr:nvSpPr>
      <xdr:spPr bwMode="auto">
        <a:xfrm>
          <a:off x="3556000" y="6295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139361</xdr:rowOff>
    </xdr:from>
    <xdr:ext cx="762000" cy="259045"/>
    <xdr:sp macro="" textlink="">
      <xdr:nvSpPr>
        <xdr:cNvPr id="140" name="テキスト ボックス 139"/>
        <xdr:cNvSpPr txBox="1"/>
      </xdr:nvSpPr>
      <xdr:spPr>
        <a:xfrm>
          <a:off x="3225800" y="606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31,776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155829</xdr:rowOff>
    </xdr:from>
    <xdr:to>
      <xdr:col>2</xdr:col>
      <xdr:colOff>692150</xdr:colOff>
      <xdr:row>34</xdr:row>
      <xdr:rowOff>257429</xdr:rowOff>
    </xdr:to>
    <xdr:sp macro="" textlink="">
      <xdr:nvSpPr>
        <xdr:cNvPr id="141" name="円/楕円 140"/>
        <xdr:cNvSpPr/>
      </xdr:nvSpPr>
      <xdr:spPr bwMode="auto">
        <a:xfrm>
          <a:off x="2857500" y="642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267606</xdr:rowOff>
    </xdr:from>
    <xdr:ext cx="762000" cy="259045"/>
    <xdr:sp macro="" textlink="">
      <xdr:nvSpPr>
        <xdr:cNvPr id="142" name="テキスト ボックス 141"/>
        <xdr:cNvSpPr txBox="1"/>
      </xdr:nvSpPr>
      <xdr:spPr>
        <a:xfrm>
          <a:off x="2527300" y="619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富山県立山町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26,575
26,384
307.29
11,817,859
11,520,781
176,594
7,354,607
12,159,510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154.4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31572</xdr:rowOff>
    </xdr:from>
    <xdr:to>
      <xdr:col>6</xdr:col>
      <xdr:colOff>511175</xdr:colOff>
      <xdr:row>35</xdr:row>
      <xdr:rowOff>55004</xdr:rowOff>
    </xdr:to>
    <xdr:cxnSp macro="">
      <xdr:nvCxnSpPr>
        <xdr:cNvPr id="61" name="直線コネクタ 60"/>
        <xdr:cNvCxnSpPr/>
      </xdr:nvCxnSpPr>
      <xdr:spPr>
        <a:xfrm>
          <a:off x="3797300" y="6032322"/>
          <a:ext cx="8382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170904</xdr:rowOff>
    </xdr:from>
    <xdr:to>
      <xdr:col>5</xdr:col>
      <xdr:colOff>358775</xdr:colOff>
      <xdr:row>35</xdr:row>
      <xdr:rowOff>31572</xdr:rowOff>
    </xdr:to>
    <xdr:cxnSp macro="">
      <xdr:nvCxnSpPr>
        <xdr:cNvPr id="64" name="直線コネクタ 63"/>
        <xdr:cNvCxnSpPr/>
      </xdr:nvCxnSpPr>
      <xdr:spPr>
        <a:xfrm>
          <a:off x="2908300" y="6000204"/>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170904</xdr:rowOff>
    </xdr:from>
    <xdr:to>
      <xdr:col>4</xdr:col>
      <xdr:colOff>155575</xdr:colOff>
      <xdr:row>35</xdr:row>
      <xdr:rowOff>57899</xdr:rowOff>
    </xdr:to>
    <xdr:cxnSp macro="">
      <xdr:nvCxnSpPr>
        <xdr:cNvPr id="67" name="直線コネクタ 66"/>
        <xdr:cNvCxnSpPr/>
      </xdr:nvCxnSpPr>
      <xdr:spPr>
        <a:xfrm flipV="1">
          <a:off x="2019300" y="6000204"/>
          <a:ext cx="889000" cy="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16123</xdr:rowOff>
    </xdr:from>
    <xdr:to>
      <xdr:col>2</xdr:col>
      <xdr:colOff>638175</xdr:colOff>
      <xdr:row>35</xdr:row>
      <xdr:rowOff>57899</xdr:rowOff>
    </xdr:to>
    <xdr:cxnSp macro="">
      <xdr:nvCxnSpPr>
        <xdr:cNvPr id="70" name="直線コネクタ 69"/>
        <xdr:cNvCxnSpPr/>
      </xdr:nvCxnSpPr>
      <xdr:spPr>
        <a:xfrm>
          <a:off x="1130300" y="6016873"/>
          <a:ext cx="889000" cy="4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4204</xdr:rowOff>
    </xdr:from>
    <xdr:to>
      <xdr:col>6</xdr:col>
      <xdr:colOff>561975</xdr:colOff>
      <xdr:row>35</xdr:row>
      <xdr:rowOff>105804</xdr:rowOff>
    </xdr:to>
    <xdr:sp macro="" textlink="">
      <xdr:nvSpPr>
        <xdr:cNvPr id="80" name="円/楕円 79"/>
        <xdr:cNvSpPr/>
      </xdr:nvSpPr>
      <xdr:spPr>
        <a:xfrm>
          <a:off x="4584700" y="600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27081</xdr:rowOff>
    </xdr:from>
    <xdr:ext cx="534377" cy="259045"/>
    <xdr:sp macro="" textlink="">
      <xdr:nvSpPr>
        <xdr:cNvPr id="81" name="人件費該当値テキスト"/>
        <xdr:cNvSpPr txBox="1"/>
      </xdr:nvSpPr>
      <xdr:spPr>
        <a:xfrm>
          <a:off x="4686300" y="585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75,446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152222</xdr:rowOff>
    </xdr:from>
    <xdr:to>
      <xdr:col>5</xdr:col>
      <xdr:colOff>409575</xdr:colOff>
      <xdr:row>35</xdr:row>
      <xdr:rowOff>82372</xdr:rowOff>
    </xdr:to>
    <xdr:sp macro="" textlink="">
      <xdr:nvSpPr>
        <xdr:cNvPr id="82" name="円/楕円 81"/>
        <xdr:cNvSpPr/>
      </xdr:nvSpPr>
      <xdr:spPr>
        <a:xfrm>
          <a:off x="3746500" y="59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98899</xdr:rowOff>
    </xdr:from>
    <xdr:ext cx="534377" cy="259045"/>
    <xdr:sp macro="" textlink="">
      <xdr:nvSpPr>
        <xdr:cNvPr id="83" name="テキスト ボックス 82"/>
        <xdr:cNvSpPr txBox="1"/>
      </xdr:nvSpPr>
      <xdr:spPr>
        <a:xfrm>
          <a:off x="3530111" y="575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76,676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120104</xdr:rowOff>
    </xdr:from>
    <xdr:to>
      <xdr:col>4</xdr:col>
      <xdr:colOff>206375</xdr:colOff>
      <xdr:row>35</xdr:row>
      <xdr:rowOff>50254</xdr:rowOff>
    </xdr:to>
    <xdr:sp macro="" textlink="">
      <xdr:nvSpPr>
        <xdr:cNvPr id="84" name="円/楕円 83"/>
        <xdr:cNvSpPr/>
      </xdr:nvSpPr>
      <xdr:spPr>
        <a:xfrm>
          <a:off x="2857500" y="59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66781</xdr:rowOff>
    </xdr:from>
    <xdr:ext cx="534377" cy="259045"/>
    <xdr:sp macro="" textlink="">
      <xdr:nvSpPr>
        <xdr:cNvPr id="85" name="テキスト ボックス 84"/>
        <xdr:cNvSpPr txBox="1"/>
      </xdr:nvSpPr>
      <xdr:spPr>
        <a:xfrm>
          <a:off x="2641111" y="572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7099</xdr:rowOff>
    </xdr:from>
    <xdr:to>
      <xdr:col>3</xdr:col>
      <xdr:colOff>3175</xdr:colOff>
      <xdr:row>35</xdr:row>
      <xdr:rowOff>108699</xdr:rowOff>
    </xdr:to>
    <xdr:sp macro="" textlink="">
      <xdr:nvSpPr>
        <xdr:cNvPr id="86" name="円/楕円 85"/>
        <xdr:cNvSpPr/>
      </xdr:nvSpPr>
      <xdr:spPr>
        <a:xfrm>
          <a:off x="1968500" y="60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125226</xdr:rowOff>
    </xdr:from>
    <xdr:ext cx="534377" cy="259045"/>
    <xdr:sp macro="" textlink="">
      <xdr:nvSpPr>
        <xdr:cNvPr id="87" name="テキスト ボックス 86"/>
        <xdr:cNvSpPr txBox="1"/>
      </xdr:nvSpPr>
      <xdr:spPr>
        <a:xfrm>
          <a:off x="1752111" y="578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75,294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136773</xdr:rowOff>
    </xdr:from>
    <xdr:to>
      <xdr:col>1</xdr:col>
      <xdr:colOff>485775</xdr:colOff>
      <xdr:row>35</xdr:row>
      <xdr:rowOff>66923</xdr:rowOff>
    </xdr:to>
    <xdr:sp macro="" textlink="">
      <xdr:nvSpPr>
        <xdr:cNvPr id="88" name="円/楕円 87"/>
        <xdr:cNvSpPr/>
      </xdr:nvSpPr>
      <xdr:spPr>
        <a:xfrm>
          <a:off x="1079500" y="596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83450</xdr:rowOff>
    </xdr:from>
    <xdr:ext cx="534377" cy="259045"/>
    <xdr:sp macro="" textlink="">
      <xdr:nvSpPr>
        <xdr:cNvPr id="89" name="テキスト ボックス 88"/>
        <xdr:cNvSpPr txBox="1"/>
      </xdr:nvSpPr>
      <xdr:spPr>
        <a:xfrm>
          <a:off x="863111" y="574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76437</xdr:rowOff>
    </xdr:from>
    <xdr:to>
      <xdr:col>6</xdr:col>
      <xdr:colOff>511175</xdr:colOff>
      <xdr:row>57</xdr:row>
      <xdr:rowOff>79057</xdr:rowOff>
    </xdr:to>
    <xdr:cxnSp macro="">
      <xdr:nvCxnSpPr>
        <xdr:cNvPr id="116" name="直線コネクタ 115"/>
        <xdr:cNvCxnSpPr/>
      </xdr:nvCxnSpPr>
      <xdr:spPr>
        <a:xfrm flipV="1">
          <a:off x="3797300" y="9849087"/>
          <a:ext cx="8382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79057</xdr:rowOff>
    </xdr:from>
    <xdr:to>
      <xdr:col>5</xdr:col>
      <xdr:colOff>358775</xdr:colOff>
      <xdr:row>57</xdr:row>
      <xdr:rowOff>98470</xdr:rowOff>
    </xdr:to>
    <xdr:cxnSp macro="">
      <xdr:nvCxnSpPr>
        <xdr:cNvPr id="119" name="直線コネクタ 118"/>
        <xdr:cNvCxnSpPr/>
      </xdr:nvCxnSpPr>
      <xdr:spPr>
        <a:xfrm flipV="1">
          <a:off x="2908300" y="9851707"/>
          <a:ext cx="889000" cy="1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98470</xdr:rowOff>
    </xdr:from>
    <xdr:to>
      <xdr:col>4</xdr:col>
      <xdr:colOff>155575</xdr:colOff>
      <xdr:row>57</xdr:row>
      <xdr:rowOff>104546</xdr:rowOff>
    </xdr:to>
    <xdr:cxnSp macro="">
      <xdr:nvCxnSpPr>
        <xdr:cNvPr id="122" name="直線コネクタ 121"/>
        <xdr:cNvCxnSpPr/>
      </xdr:nvCxnSpPr>
      <xdr:spPr>
        <a:xfrm flipV="1">
          <a:off x="2019300" y="9871120"/>
          <a:ext cx="8890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99910</xdr:rowOff>
    </xdr:from>
    <xdr:to>
      <xdr:col>2</xdr:col>
      <xdr:colOff>638175</xdr:colOff>
      <xdr:row>57</xdr:row>
      <xdr:rowOff>104546</xdr:rowOff>
    </xdr:to>
    <xdr:cxnSp macro="">
      <xdr:nvCxnSpPr>
        <xdr:cNvPr id="125" name="直線コネクタ 124"/>
        <xdr:cNvCxnSpPr/>
      </xdr:nvCxnSpPr>
      <xdr:spPr>
        <a:xfrm>
          <a:off x="1130300" y="9872560"/>
          <a:ext cx="8890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25637</xdr:rowOff>
    </xdr:from>
    <xdr:to>
      <xdr:col>6</xdr:col>
      <xdr:colOff>561975</xdr:colOff>
      <xdr:row>57</xdr:row>
      <xdr:rowOff>127237</xdr:rowOff>
    </xdr:to>
    <xdr:sp macro="" textlink="">
      <xdr:nvSpPr>
        <xdr:cNvPr id="135" name="円/楕円 134"/>
        <xdr:cNvSpPr/>
      </xdr:nvSpPr>
      <xdr:spPr>
        <a:xfrm>
          <a:off x="4584700" y="979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28257</xdr:rowOff>
    </xdr:from>
    <xdr:to>
      <xdr:col>5</xdr:col>
      <xdr:colOff>409575</xdr:colOff>
      <xdr:row>57</xdr:row>
      <xdr:rowOff>129857</xdr:rowOff>
    </xdr:to>
    <xdr:sp macro="" textlink="">
      <xdr:nvSpPr>
        <xdr:cNvPr id="137" name="円/楕円 136"/>
        <xdr:cNvSpPr/>
      </xdr:nvSpPr>
      <xdr:spPr>
        <a:xfrm>
          <a:off x="3746500" y="98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120984</xdr:rowOff>
    </xdr:from>
    <xdr:ext cx="534377" cy="259045"/>
    <xdr:sp macro="" textlink="">
      <xdr:nvSpPr>
        <xdr:cNvPr id="138" name="テキスト ボックス 137"/>
        <xdr:cNvSpPr txBox="1"/>
      </xdr:nvSpPr>
      <xdr:spPr>
        <a:xfrm>
          <a:off x="3530111" y="989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47670</xdr:rowOff>
    </xdr:from>
    <xdr:to>
      <xdr:col>4</xdr:col>
      <xdr:colOff>206375</xdr:colOff>
      <xdr:row>57</xdr:row>
      <xdr:rowOff>149270</xdr:rowOff>
    </xdr:to>
    <xdr:sp macro="" textlink="">
      <xdr:nvSpPr>
        <xdr:cNvPr id="139" name="円/楕円 138"/>
        <xdr:cNvSpPr/>
      </xdr:nvSpPr>
      <xdr:spPr>
        <a:xfrm>
          <a:off x="2857500" y="98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140397</xdr:rowOff>
    </xdr:from>
    <xdr:ext cx="534377" cy="259045"/>
    <xdr:sp macro="" textlink="">
      <xdr:nvSpPr>
        <xdr:cNvPr id="140" name="テキスト ボックス 139"/>
        <xdr:cNvSpPr txBox="1"/>
      </xdr:nvSpPr>
      <xdr:spPr>
        <a:xfrm>
          <a:off x="2641111" y="99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53746</xdr:rowOff>
    </xdr:from>
    <xdr:to>
      <xdr:col>3</xdr:col>
      <xdr:colOff>3175</xdr:colOff>
      <xdr:row>57</xdr:row>
      <xdr:rowOff>155346</xdr:rowOff>
    </xdr:to>
    <xdr:sp macro="" textlink="">
      <xdr:nvSpPr>
        <xdr:cNvPr id="141" name="円/楕円 140"/>
        <xdr:cNvSpPr/>
      </xdr:nvSpPr>
      <xdr:spPr>
        <a:xfrm>
          <a:off x="1968500" y="98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146473</xdr:rowOff>
    </xdr:from>
    <xdr:ext cx="534377" cy="259045"/>
    <xdr:sp macro="" textlink="">
      <xdr:nvSpPr>
        <xdr:cNvPr id="142" name="テキスト ボックス 141"/>
        <xdr:cNvSpPr txBox="1"/>
      </xdr:nvSpPr>
      <xdr:spPr>
        <a:xfrm>
          <a:off x="1752111" y="991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49110</xdr:rowOff>
    </xdr:from>
    <xdr:to>
      <xdr:col>1</xdr:col>
      <xdr:colOff>485775</xdr:colOff>
      <xdr:row>57</xdr:row>
      <xdr:rowOff>150710</xdr:rowOff>
    </xdr:to>
    <xdr:sp macro="" textlink="">
      <xdr:nvSpPr>
        <xdr:cNvPr id="143" name="円/楕円 142"/>
        <xdr:cNvSpPr/>
      </xdr:nvSpPr>
      <xdr:spPr>
        <a:xfrm>
          <a:off x="1079500" y="98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141837</xdr:rowOff>
    </xdr:from>
    <xdr:ext cx="534377" cy="259045"/>
    <xdr:sp macro="" textlink="">
      <xdr:nvSpPr>
        <xdr:cNvPr id="144" name="テキスト ボックス 143"/>
        <xdr:cNvSpPr txBox="1"/>
      </xdr:nvSpPr>
      <xdr:spPr>
        <a:xfrm>
          <a:off x="863111" y="99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10770</xdr:rowOff>
    </xdr:from>
    <xdr:to>
      <xdr:col>6</xdr:col>
      <xdr:colOff>511175</xdr:colOff>
      <xdr:row>75</xdr:row>
      <xdr:rowOff>126594</xdr:rowOff>
    </xdr:to>
    <xdr:cxnSp macro="">
      <xdr:nvCxnSpPr>
        <xdr:cNvPr id="173" name="直線コネクタ 172"/>
        <xdr:cNvCxnSpPr/>
      </xdr:nvCxnSpPr>
      <xdr:spPr>
        <a:xfrm flipV="1">
          <a:off x="3797300" y="1286952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128727</xdr:rowOff>
    </xdr:from>
    <xdr:to>
      <xdr:col>5</xdr:col>
      <xdr:colOff>358775</xdr:colOff>
      <xdr:row>75</xdr:row>
      <xdr:rowOff>126594</xdr:rowOff>
    </xdr:to>
    <xdr:cxnSp macro="">
      <xdr:nvCxnSpPr>
        <xdr:cNvPr id="176" name="直線コネクタ 175"/>
        <xdr:cNvCxnSpPr/>
      </xdr:nvCxnSpPr>
      <xdr:spPr>
        <a:xfrm>
          <a:off x="2908300" y="12644577"/>
          <a:ext cx="889000" cy="3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128727</xdr:rowOff>
    </xdr:from>
    <xdr:to>
      <xdr:col>4</xdr:col>
      <xdr:colOff>155575</xdr:colOff>
      <xdr:row>75</xdr:row>
      <xdr:rowOff>18009</xdr:rowOff>
    </xdr:to>
    <xdr:cxnSp macro="">
      <xdr:nvCxnSpPr>
        <xdr:cNvPr id="179" name="直線コネクタ 178"/>
        <xdr:cNvCxnSpPr/>
      </xdr:nvCxnSpPr>
      <xdr:spPr>
        <a:xfrm flipV="1">
          <a:off x="2019300" y="12644577"/>
          <a:ext cx="889000" cy="23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18009</xdr:rowOff>
    </xdr:from>
    <xdr:to>
      <xdr:col>2</xdr:col>
      <xdr:colOff>638175</xdr:colOff>
      <xdr:row>75</xdr:row>
      <xdr:rowOff>39954</xdr:rowOff>
    </xdr:to>
    <xdr:cxnSp macro="">
      <xdr:nvCxnSpPr>
        <xdr:cNvPr id="182" name="直線コネクタ 181"/>
        <xdr:cNvCxnSpPr/>
      </xdr:nvCxnSpPr>
      <xdr:spPr>
        <a:xfrm flipV="1">
          <a:off x="1130300" y="12876759"/>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131420</xdr:rowOff>
    </xdr:from>
    <xdr:to>
      <xdr:col>6</xdr:col>
      <xdr:colOff>561975</xdr:colOff>
      <xdr:row>75</xdr:row>
      <xdr:rowOff>61570</xdr:rowOff>
    </xdr:to>
    <xdr:sp macro="" textlink="">
      <xdr:nvSpPr>
        <xdr:cNvPr id="192" name="円/楕円 191"/>
        <xdr:cNvSpPr/>
      </xdr:nvSpPr>
      <xdr:spPr>
        <a:xfrm>
          <a:off x="4584700" y="128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154297</xdr:rowOff>
    </xdr:from>
    <xdr:ext cx="469744" cy="259045"/>
    <xdr:sp macro="" textlink="">
      <xdr:nvSpPr>
        <xdr:cNvPr id="193" name="維持補修費該当値テキスト"/>
        <xdr:cNvSpPr txBox="1"/>
      </xdr:nvSpPr>
      <xdr:spPr>
        <a:xfrm>
          <a:off x="4686300" y="1267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75794</xdr:rowOff>
    </xdr:from>
    <xdr:to>
      <xdr:col>5</xdr:col>
      <xdr:colOff>409575</xdr:colOff>
      <xdr:row>76</xdr:row>
      <xdr:rowOff>5944</xdr:rowOff>
    </xdr:to>
    <xdr:sp macro="" textlink="">
      <xdr:nvSpPr>
        <xdr:cNvPr id="194" name="円/楕円 193"/>
        <xdr:cNvSpPr/>
      </xdr:nvSpPr>
      <xdr:spPr>
        <a:xfrm>
          <a:off x="3746500" y="1293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22471</xdr:rowOff>
    </xdr:from>
    <xdr:ext cx="469744" cy="259045"/>
    <xdr:sp macro="" textlink="">
      <xdr:nvSpPr>
        <xdr:cNvPr id="195" name="テキスト ボックス 194"/>
        <xdr:cNvSpPr txBox="1"/>
      </xdr:nvSpPr>
      <xdr:spPr>
        <a:xfrm>
          <a:off x="3562427" y="1270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7,922</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77927</xdr:rowOff>
    </xdr:from>
    <xdr:to>
      <xdr:col>4</xdr:col>
      <xdr:colOff>206375</xdr:colOff>
      <xdr:row>74</xdr:row>
      <xdr:rowOff>8077</xdr:rowOff>
    </xdr:to>
    <xdr:sp macro="" textlink="">
      <xdr:nvSpPr>
        <xdr:cNvPr id="196" name="円/楕円 195"/>
        <xdr:cNvSpPr/>
      </xdr:nvSpPr>
      <xdr:spPr>
        <a:xfrm>
          <a:off x="2857500" y="125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24604</xdr:rowOff>
    </xdr:from>
    <xdr:ext cx="534377" cy="259045"/>
    <xdr:sp macro="" textlink="">
      <xdr:nvSpPr>
        <xdr:cNvPr id="197" name="テキスト ボックス 196"/>
        <xdr:cNvSpPr txBox="1"/>
      </xdr:nvSpPr>
      <xdr:spPr>
        <a:xfrm>
          <a:off x="2641111" y="1236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138659</xdr:rowOff>
    </xdr:from>
    <xdr:to>
      <xdr:col>3</xdr:col>
      <xdr:colOff>3175</xdr:colOff>
      <xdr:row>75</xdr:row>
      <xdr:rowOff>68809</xdr:rowOff>
    </xdr:to>
    <xdr:sp macro="" textlink="">
      <xdr:nvSpPr>
        <xdr:cNvPr id="198" name="円/楕円 197"/>
        <xdr:cNvSpPr/>
      </xdr:nvSpPr>
      <xdr:spPr>
        <a:xfrm>
          <a:off x="1968500" y="128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85336</xdr:rowOff>
    </xdr:from>
    <xdr:ext cx="469744" cy="259045"/>
    <xdr:sp macro="" textlink="">
      <xdr:nvSpPr>
        <xdr:cNvPr id="199" name="テキスト ボックス 198"/>
        <xdr:cNvSpPr txBox="1"/>
      </xdr:nvSpPr>
      <xdr:spPr>
        <a:xfrm>
          <a:off x="1784427" y="1260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160604</xdr:rowOff>
    </xdr:from>
    <xdr:to>
      <xdr:col>1</xdr:col>
      <xdr:colOff>485775</xdr:colOff>
      <xdr:row>75</xdr:row>
      <xdr:rowOff>90754</xdr:rowOff>
    </xdr:to>
    <xdr:sp macro="" textlink="">
      <xdr:nvSpPr>
        <xdr:cNvPr id="200" name="円/楕円 199"/>
        <xdr:cNvSpPr/>
      </xdr:nvSpPr>
      <xdr:spPr>
        <a:xfrm>
          <a:off x="1079500" y="1284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107281</xdr:rowOff>
    </xdr:from>
    <xdr:ext cx="469744" cy="259045"/>
    <xdr:sp macro="" textlink="">
      <xdr:nvSpPr>
        <xdr:cNvPr id="201" name="テキスト ボックス 200"/>
        <xdr:cNvSpPr txBox="1"/>
      </xdr:nvSpPr>
      <xdr:spPr>
        <a:xfrm>
          <a:off x="895427" y="1262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69653</xdr:rowOff>
    </xdr:from>
    <xdr:to>
      <xdr:col>6</xdr:col>
      <xdr:colOff>511175</xdr:colOff>
      <xdr:row>96</xdr:row>
      <xdr:rowOff>151892</xdr:rowOff>
    </xdr:to>
    <xdr:cxnSp macro="">
      <xdr:nvCxnSpPr>
        <xdr:cNvPr id="231" name="直線コネクタ 230"/>
        <xdr:cNvCxnSpPr/>
      </xdr:nvCxnSpPr>
      <xdr:spPr>
        <a:xfrm flipV="1">
          <a:off x="3797300" y="16528853"/>
          <a:ext cx="838200" cy="8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151892</xdr:rowOff>
    </xdr:from>
    <xdr:to>
      <xdr:col>5</xdr:col>
      <xdr:colOff>358775</xdr:colOff>
      <xdr:row>97</xdr:row>
      <xdr:rowOff>117011</xdr:rowOff>
    </xdr:to>
    <xdr:cxnSp macro="">
      <xdr:nvCxnSpPr>
        <xdr:cNvPr id="234" name="直線コネクタ 233"/>
        <xdr:cNvCxnSpPr/>
      </xdr:nvCxnSpPr>
      <xdr:spPr>
        <a:xfrm flipV="1">
          <a:off x="2908300" y="16611092"/>
          <a:ext cx="889000" cy="13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117011</xdr:rowOff>
    </xdr:from>
    <xdr:to>
      <xdr:col>4</xdr:col>
      <xdr:colOff>155575</xdr:colOff>
      <xdr:row>97</xdr:row>
      <xdr:rowOff>167951</xdr:rowOff>
    </xdr:to>
    <xdr:cxnSp macro="">
      <xdr:nvCxnSpPr>
        <xdr:cNvPr id="237" name="直線コネクタ 236"/>
        <xdr:cNvCxnSpPr/>
      </xdr:nvCxnSpPr>
      <xdr:spPr>
        <a:xfrm flipV="1">
          <a:off x="2019300" y="16747661"/>
          <a:ext cx="889000" cy="5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167951</xdr:rowOff>
    </xdr:from>
    <xdr:to>
      <xdr:col>2</xdr:col>
      <xdr:colOff>638175</xdr:colOff>
      <xdr:row>97</xdr:row>
      <xdr:rowOff>168236</xdr:rowOff>
    </xdr:to>
    <xdr:cxnSp macro="">
      <xdr:nvCxnSpPr>
        <xdr:cNvPr id="240" name="直線コネクタ 239"/>
        <xdr:cNvCxnSpPr/>
      </xdr:nvCxnSpPr>
      <xdr:spPr>
        <a:xfrm flipV="1">
          <a:off x="1130300" y="16798601"/>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18853</xdr:rowOff>
    </xdr:from>
    <xdr:to>
      <xdr:col>6</xdr:col>
      <xdr:colOff>561975</xdr:colOff>
      <xdr:row>96</xdr:row>
      <xdr:rowOff>120453</xdr:rowOff>
    </xdr:to>
    <xdr:sp macro="" textlink="">
      <xdr:nvSpPr>
        <xdr:cNvPr id="250" name="円/楕円 249"/>
        <xdr:cNvSpPr/>
      </xdr:nvSpPr>
      <xdr:spPr>
        <a:xfrm>
          <a:off x="4584700" y="164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41730</xdr:rowOff>
    </xdr:from>
    <xdr:ext cx="534377" cy="259045"/>
    <xdr:sp macro="" textlink="">
      <xdr:nvSpPr>
        <xdr:cNvPr id="251" name="扶助費該当値テキスト"/>
        <xdr:cNvSpPr txBox="1"/>
      </xdr:nvSpPr>
      <xdr:spPr>
        <a:xfrm>
          <a:off x="4686300" y="1632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65,677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101092</xdr:rowOff>
    </xdr:from>
    <xdr:to>
      <xdr:col>5</xdr:col>
      <xdr:colOff>409575</xdr:colOff>
      <xdr:row>97</xdr:row>
      <xdr:rowOff>31242</xdr:rowOff>
    </xdr:to>
    <xdr:sp macro="" textlink="">
      <xdr:nvSpPr>
        <xdr:cNvPr id="252" name="円/楕円 251"/>
        <xdr:cNvSpPr/>
      </xdr:nvSpPr>
      <xdr:spPr>
        <a:xfrm>
          <a:off x="3746500" y="165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47769</xdr:rowOff>
    </xdr:from>
    <xdr:ext cx="534377" cy="259045"/>
    <xdr:sp macro="" textlink="">
      <xdr:nvSpPr>
        <xdr:cNvPr id="253" name="テキスト ボックス 252"/>
        <xdr:cNvSpPr txBox="1"/>
      </xdr:nvSpPr>
      <xdr:spPr>
        <a:xfrm>
          <a:off x="3530111" y="163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66211</xdr:rowOff>
    </xdr:from>
    <xdr:to>
      <xdr:col>4</xdr:col>
      <xdr:colOff>206375</xdr:colOff>
      <xdr:row>97</xdr:row>
      <xdr:rowOff>167811</xdr:rowOff>
    </xdr:to>
    <xdr:sp macro="" textlink="">
      <xdr:nvSpPr>
        <xdr:cNvPr id="254" name="円/楕円 253"/>
        <xdr:cNvSpPr/>
      </xdr:nvSpPr>
      <xdr:spPr>
        <a:xfrm>
          <a:off x="2857500" y="166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158938</xdr:rowOff>
    </xdr:from>
    <xdr:ext cx="534377" cy="259045"/>
    <xdr:sp macro="" textlink="">
      <xdr:nvSpPr>
        <xdr:cNvPr id="255" name="テキスト ボックス 254"/>
        <xdr:cNvSpPr txBox="1"/>
      </xdr:nvSpPr>
      <xdr:spPr>
        <a:xfrm>
          <a:off x="2641111" y="1678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117151</xdr:rowOff>
    </xdr:from>
    <xdr:to>
      <xdr:col>3</xdr:col>
      <xdr:colOff>3175</xdr:colOff>
      <xdr:row>98</xdr:row>
      <xdr:rowOff>47301</xdr:rowOff>
    </xdr:to>
    <xdr:sp macro="" textlink="">
      <xdr:nvSpPr>
        <xdr:cNvPr id="256" name="円/楕円 255"/>
        <xdr:cNvSpPr/>
      </xdr:nvSpPr>
      <xdr:spPr>
        <a:xfrm>
          <a:off x="1968500" y="1674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63828</xdr:rowOff>
    </xdr:from>
    <xdr:ext cx="534377" cy="259045"/>
    <xdr:sp macro="" textlink="">
      <xdr:nvSpPr>
        <xdr:cNvPr id="257" name="テキスト ボックス 256"/>
        <xdr:cNvSpPr txBox="1"/>
      </xdr:nvSpPr>
      <xdr:spPr>
        <a:xfrm>
          <a:off x="1752111" y="1652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117436</xdr:rowOff>
    </xdr:from>
    <xdr:to>
      <xdr:col>1</xdr:col>
      <xdr:colOff>485775</xdr:colOff>
      <xdr:row>98</xdr:row>
      <xdr:rowOff>47586</xdr:rowOff>
    </xdr:to>
    <xdr:sp macro="" textlink="">
      <xdr:nvSpPr>
        <xdr:cNvPr id="258" name="円/楕円 257"/>
        <xdr:cNvSpPr/>
      </xdr:nvSpPr>
      <xdr:spPr>
        <a:xfrm>
          <a:off x="1079500" y="167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64113</xdr:rowOff>
    </xdr:from>
    <xdr:ext cx="534377" cy="259045"/>
    <xdr:sp macro="" textlink="">
      <xdr:nvSpPr>
        <xdr:cNvPr id="259" name="テキスト ボックス 258"/>
        <xdr:cNvSpPr txBox="1"/>
      </xdr:nvSpPr>
      <xdr:spPr>
        <a:xfrm>
          <a:off x="863111" y="165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143339</xdr:rowOff>
    </xdr:from>
    <xdr:to>
      <xdr:col>15</xdr:col>
      <xdr:colOff>180975</xdr:colOff>
      <xdr:row>37</xdr:row>
      <xdr:rowOff>149539</xdr:rowOff>
    </xdr:to>
    <xdr:cxnSp macro="">
      <xdr:nvCxnSpPr>
        <xdr:cNvPr id="286" name="直線コネクタ 285"/>
        <xdr:cNvCxnSpPr/>
      </xdr:nvCxnSpPr>
      <xdr:spPr>
        <a:xfrm flipV="1">
          <a:off x="9639300" y="6486989"/>
          <a:ext cx="838200" cy="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149539</xdr:rowOff>
    </xdr:from>
    <xdr:to>
      <xdr:col>14</xdr:col>
      <xdr:colOff>28575</xdr:colOff>
      <xdr:row>38</xdr:row>
      <xdr:rowOff>23581</xdr:rowOff>
    </xdr:to>
    <xdr:cxnSp macro="">
      <xdr:nvCxnSpPr>
        <xdr:cNvPr id="289" name="直線コネクタ 288"/>
        <xdr:cNvCxnSpPr/>
      </xdr:nvCxnSpPr>
      <xdr:spPr>
        <a:xfrm flipV="1">
          <a:off x="8750300" y="6493189"/>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8319</xdr:rowOff>
    </xdr:from>
    <xdr:to>
      <xdr:col>12</xdr:col>
      <xdr:colOff>511175</xdr:colOff>
      <xdr:row>38</xdr:row>
      <xdr:rowOff>23581</xdr:rowOff>
    </xdr:to>
    <xdr:cxnSp macro="">
      <xdr:nvCxnSpPr>
        <xdr:cNvPr id="292" name="直線コネクタ 291"/>
        <xdr:cNvCxnSpPr/>
      </xdr:nvCxnSpPr>
      <xdr:spPr>
        <a:xfrm>
          <a:off x="7861300" y="6523419"/>
          <a:ext cx="889000" cy="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8319</xdr:rowOff>
    </xdr:from>
    <xdr:to>
      <xdr:col>11</xdr:col>
      <xdr:colOff>307975</xdr:colOff>
      <xdr:row>38</xdr:row>
      <xdr:rowOff>10120</xdr:rowOff>
    </xdr:to>
    <xdr:cxnSp macro="">
      <xdr:nvCxnSpPr>
        <xdr:cNvPr id="295" name="直線コネクタ 294"/>
        <xdr:cNvCxnSpPr/>
      </xdr:nvCxnSpPr>
      <xdr:spPr>
        <a:xfrm flipV="1">
          <a:off x="6972300" y="6523419"/>
          <a:ext cx="8890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92539</xdr:rowOff>
    </xdr:from>
    <xdr:to>
      <xdr:col>15</xdr:col>
      <xdr:colOff>231775</xdr:colOff>
      <xdr:row>38</xdr:row>
      <xdr:rowOff>22689</xdr:rowOff>
    </xdr:to>
    <xdr:sp macro="" textlink="">
      <xdr:nvSpPr>
        <xdr:cNvPr id="305" name="円/楕円 304"/>
        <xdr:cNvSpPr/>
      </xdr:nvSpPr>
      <xdr:spPr>
        <a:xfrm>
          <a:off x="10426700" y="643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30380</xdr:rowOff>
    </xdr:from>
    <xdr:ext cx="534377" cy="259045"/>
    <xdr:sp macro="" textlink="">
      <xdr:nvSpPr>
        <xdr:cNvPr id="306" name="補助費等該当値テキスト"/>
        <xdr:cNvSpPr txBox="1"/>
      </xdr:nvSpPr>
      <xdr:spPr>
        <a:xfrm>
          <a:off x="10528300" y="637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36,704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98739</xdr:rowOff>
    </xdr:from>
    <xdr:to>
      <xdr:col>14</xdr:col>
      <xdr:colOff>79375</xdr:colOff>
      <xdr:row>38</xdr:row>
      <xdr:rowOff>28889</xdr:rowOff>
    </xdr:to>
    <xdr:sp macro="" textlink="">
      <xdr:nvSpPr>
        <xdr:cNvPr id="307" name="円/楕円 306"/>
        <xdr:cNvSpPr/>
      </xdr:nvSpPr>
      <xdr:spPr>
        <a:xfrm>
          <a:off x="9588500" y="64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20016</xdr:rowOff>
    </xdr:from>
    <xdr:ext cx="534377" cy="259045"/>
    <xdr:sp macro="" textlink="">
      <xdr:nvSpPr>
        <xdr:cNvPr id="308" name="テキスト ボックス 307"/>
        <xdr:cNvSpPr txBox="1"/>
      </xdr:nvSpPr>
      <xdr:spPr>
        <a:xfrm>
          <a:off x="9372111" y="653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144230</xdr:rowOff>
    </xdr:from>
    <xdr:to>
      <xdr:col>12</xdr:col>
      <xdr:colOff>561975</xdr:colOff>
      <xdr:row>38</xdr:row>
      <xdr:rowOff>74380</xdr:rowOff>
    </xdr:to>
    <xdr:sp macro="" textlink="">
      <xdr:nvSpPr>
        <xdr:cNvPr id="309" name="円/楕円 308"/>
        <xdr:cNvSpPr/>
      </xdr:nvSpPr>
      <xdr:spPr>
        <a:xfrm>
          <a:off x="8699500" y="64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65508</xdr:rowOff>
    </xdr:from>
    <xdr:ext cx="534377" cy="259045"/>
    <xdr:sp macro="" textlink="">
      <xdr:nvSpPr>
        <xdr:cNvPr id="310" name="テキスト ボックス 309"/>
        <xdr:cNvSpPr txBox="1"/>
      </xdr:nvSpPr>
      <xdr:spPr>
        <a:xfrm>
          <a:off x="8483111" y="658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128969</xdr:rowOff>
    </xdr:from>
    <xdr:to>
      <xdr:col>11</xdr:col>
      <xdr:colOff>358775</xdr:colOff>
      <xdr:row>38</xdr:row>
      <xdr:rowOff>59119</xdr:rowOff>
    </xdr:to>
    <xdr:sp macro="" textlink="">
      <xdr:nvSpPr>
        <xdr:cNvPr id="311" name="円/楕円 310"/>
        <xdr:cNvSpPr/>
      </xdr:nvSpPr>
      <xdr:spPr>
        <a:xfrm>
          <a:off x="7810500" y="64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50246</xdr:rowOff>
    </xdr:from>
    <xdr:ext cx="534377" cy="259045"/>
    <xdr:sp macro="" textlink="">
      <xdr:nvSpPr>
        <xdr:cNvPr id="312" name="テキスト ボックス 311"/>
        <xdr:cNvSpPr txBox="1"/>
      </xdr:nvSpPr>
      <xdr:spPr>
        <a:xfrm>
          <a:off x="7594111" y="656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130770</xdr:rowOff>
    </xdr:from>
    <xdr:to>
      <xdr:col>10</xdr:col>
      <xdr:colOff>155575</xdr:colOff>
      <xdr:row>38</xdr:row>
      <xdr:rowOff>60920</xdr:rowOff>
    </xdr:to>
    <xdr:sp macro="" textlink="">
      <xdr:nvSpPr>
        <xdr:cNvPr id="313" name="円/楕円 312"/>
        <xdr:cNvSpPr/>
      </xdr:nvSpPr>
      <xdr:spPr>
        <a:xfrm>
          <a:off x="6921500" y="64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52047</xdr:rowOff>
    </xdr:from>
    <xdr:ext cx="534377" cy="259045"/>
    <xdr:sp macro="" textlink="">
      <xdr:nvSpPr>
        <xdr:cNvPr id="314" name="テキスト ボックス 313"/>
        <xdr:cNvSpPr txBox="1"/>
      </xdr:nvSpPr>
      <xdr:spPr>
        <a:xfrm>
          <a:off x="6705111" y="65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46493</xdr:rowOff>
    </xdr:from>
    <xdr:to>
      <xdr:col>15</xdr:col>
      <xdr:colOff>180975</xdr:colOff>
      <xdr:row>57</xdr:row>
      <xdr:rowOff>108763</xdr:rowOff>
    </xdr:to>
    <xdr:cxnSp macro="">
      <xdr:nvCxnSpPr>
        <xdr:cNvPr id="343" name="直線コネクタ 342"/>
        <xdr:cNvCxnSpPr/>
      </xdr:nvCxnSpPr>
      <xdr:spPr>
        <a:xfrm>
          <a:off x="9639300" y="9819143"/>
          <a:ext cx="838200" cy="6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92715</xdr:rowOff>
    </xdr:from>
    <xdr:to>
      <xdr:col>14</xdr:col>
      <xdr:colOff>28575</xdr:colOff>
      <xdr:row>57</xdr:row>
      <xdr:rowOff>46493</xdr:rowOff>
    </xdr:to>
    <xdr:cxnSp macro="">
      <xdr:nvCxnSpPr>
        <xdr:cNvPr id="346" name="直線コネクタ 345"/>
        <xdr:cNvCxnSpPr/>
      </xdr:nvCxnSpPr>
      <xdr:spPr>
        <a:xfrm>
          <a:off x="8750300" y="9351015"/>
          <a:ext cx="889000" cy="46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156556</xdr:rowOff>
    </xdr:from>
    <xdr:to>
      <xdr:col>12</xdr:col>
      <xdr:colOff>511175</xdr:colOff>
      <xdr:row>54</xdr:row>
      <xdr:rowOff>92715</xdr:rowOff>
    </xdr:to>
    <xdr:cxnSp macro="">
      <xdr:nvCxnSpPr>
        <xdr:cNvPr id="349" name="直線コネクタ 348"/>
        <xdr:cNvCxnSpPr/>
      </xdr:nvCxnSpPr>
      <xdr:spPr>
        <a:xfrm>
          <a:off x="7861300" y="9243406"/>
          <a:ext cx="889000" cy="10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156556</xdr:rowOff>
    </xdr:from>
    <xdr:to>
      <xdr:col>11</xdr:col>
      <xdr:colOff>307975</xdr:colOff>
      <xdr:row>55</xdr:row>
      <xdr:rowOff>65908</xdr:rowOff>
    </xdr:to>
    <xdr:cxnSp macro="">
      <xdr:nvCxnSpPr>
        <xdr:cNvPr id="352" name="直線コネクタ 351"/>
        <xdr:cNvCxnSpPr/>
      </xdr:nvCxnSpPr>
      <xdr:spPr>
        <a:xfrm flipV="1">
          <a:off x="6972300" y="9243406"/>
          <a:ext cx="889000" cy="2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57963</xdr:rowOff>
    </xdr:from>
    <xdr:to>
      <xdr:col>15</xdr:col>
      <xdr:colOff>231775</xdr:colOff>
      <xdr:row>57</xdr:row>
      <xdr:rowOff>159563</xdr:rowOff>
    </xdr:to>
    <xdr:sp macro="" textlink="">
      <xdr:nvSpPr>
        <xdr:cNvPr id="362" name="円/楕円 361"/>
        <xdr:cNvSpPr/>
      </xdr:nvSpPr>
      <xdr:spPr>
        <a:xfrm>
          <a:off x="10426700" y="98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36390</xdr:rowOff>
    </xdr:from>
    <xdr:ext cx="534377" cy="259045"/>
    <xdr:sp macro="" textlink="">
      <xdr:nvSpPr>
        <xdr:cNvPr id="363" name="普通建設事業費該当値テキスト"/>
        <xdr:cNvSpPr txBox="1"/>
      </xdr:nvSpPr>
      <xdr:spPr>
        <a:xfrm>
          <a:off x="10528300" y="98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36,560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167143</xdr:rowOff>
    </xdr:from>
    <xdr:to>
      <xdr:col>14</xdr:col>
      <xdr:colOff>79375</xdr:colOff>
      <xdr:row>57</xdr:row>
      <xdr:rowOff>97293</xdr:rowOff>
    </xdr:to>
    <xdr:sp macro="" textlink="">
      <xdr:nvSpPr>
        <xdr:cNvPr id="364" name="円/楕円 363"/>
        <xdr:cNvSpPr/>
      </xdr:nvSpPr>
      <xdr:spPr>
        <a:xfrm>
          <a:off x="9588500" y="976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88420</xdr:rowOff>
    </xdr:from>
    <xdr:ext cx="534377" cy="259045"/>
    <xdr:sp macro="" textlink="">
      <xdr:nvSpPr>
        <xdr:cNvPr id="365" name="テキスト ボックス 364"/>
        <xdr:cNvSpPr txBox="1"/>
      </xdr:nvSpPr>
      <xdr:spPr>
        <a:xfrm>
          <a:off x="9372111" y="986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44,732</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41915</xdr:rowOff>
    </xdr:from>
    <xdr:to>
      <xdr:col>12</xdr:col>
      <xdr:colOff>561975</xdr:colOff>
      <xdr:row>54</xdr:row>
      <xdr:rowOff>143515</xdr:rowOff>
    </xdr:to>
    <xdr:sp macro="" textlink="">
      <xdr:nvSpPr>
        <xdr:cNvPr id="366" name="円/楕円 365"/>
        <xdr:cNvSpPr/>
      </xdr:nvSpPr>
      <xdr:spPr>
        <a:xfrm>
          <a:off x="8699500" y="93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160042</xdr:rowOff>
    </xdr:from>
    <xdr:ext cx="599010" cy="259045"/>
    <xdr:sp macro="" textlink="">
      <xdr:nvSpPr>
        <xdr:cNvPr id="367" name="テキスト ボックス 366"/>
        <xdr:cNvSpPr txBox="1"/>
      </xdr:nvSpPr>
      <xdr:spPr>
        <a:xfrm>
          <a:off x="8450794" y="907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106,166</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105756</xdr:rowOff>
    </xdr:from>
    <xdr:to>
      <xdr:col>11</xdr:col>
      <xdr:colOff>358775</xdr:colOff>
      <xdr:row>54</xdr:row>
      <xdr:rowOff>35906</xdr:rowOff>
    </xdr:to>
    <xdr:sp macro="" textlink="">
      <xdr:nvSpPr>
        <xdr:cNvPr id="368" name="円/楕円 367"/>
        <xdr:cNvSpPr/>
      </xdr:nvSpPr>
      <xdr:spPr>
        <a:xfrm>
          <a:off x="7810500" y="91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52433</xdr:rowOff>
    </xdr:from>
    <xdr:ext cx="599010" cy="259045"/>
    <xdr:sp macro="" textlink="">
      <xdr:nvSpPr>
        <xdr:cNvPr id="369" name="テキスト ボックス 368"/>
        <xdr:cNvSpPr txBox="1"/>
      </xdr:nvSpPr>
      <xdr:spPr>
        <a:xfrm>
          <a:off x="7561794" y="896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120,288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15108</xdr:rowOff>
    </xdr:from>
    <xdr:to>
      <xdr:col>10</xdr:col>
      <xdr:colOff>155575</xdr:colOff>
      <xdr:row>55</xdr:row>
      <xdr:rowOff>116708</xdr:rowOff>
    </xdr:to>
    <xdr:sp macro="" textlink="">
      <xdr:nvSpPr>
        <xdr:cNvPr id="370" name="円/楕円 369"/>
        <xdr:cNvSpPr/>
      </xdr:nvSpPr>
      <xdr:spPr>
        <a:xfrm>
          <a:off x="6921500" y="94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133235</xdr:rowOff>
    </xdr:from>
    <xdr:ext cx="534377" cy="259045"/>
    <xdr:sp macro="" textlink="">
      <xdr:nvSpPr>
        <xdr:cNvPr id="371" name="テキスト ボックス 370"/>
        <xdr:cNvSpPr txBox="1"/>
      </xdr:nvSpPr>
      <xdr:spPr>
        <a:xfrm>
          <a:off x="6705111" y="92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69469</xdr:rowOff>
    </xdr:from>
    <xdr:to>
      <xdr:col>15</xdr:col>
      <xdr:colOff>180975</xdr:colOff>
      <xdr:row>77</xdr:row>
      <xdr:rowOff>121958</xdr:rowOff>
    </xdr:to>
    <xdr:cxnSp macro="">
      <xdr:nvCxnSpPr>
        <xdr:cNvPr id="400" name="直線コネクタ 399"/>
        <xdr:cNvCxnSpPr/>
      </xdr:nvCxnSpPr>
      <xdr:spPr>
        <a:xfrm>
          <a:off x="9639300" y="13271119"/>
          <a:ext cx="838200" cy="5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10795</xdr:rowOff>
    </xdr:from>
    <xdr:to>
      <xdr:col>14</xdr:col>
      <xdr:colOff>28575</xdr:colOff>
      <xdr:row>77</xdr:row>
      <xdr:rowOff>69469</xdr:rowOff>
    </xdr:to>
    <xdr:cxnSp macro="">
      <xdr:nvCxnSpPr>
        <xdr:cNvPr id="403" name="直線コネクタ 402"/>
        <xdr:cNvCxnSpPr/>
      </xdr:nvCxnSpPr>
      <xdr:spPr>
        <a:xfrm>
          <a:off x="8750300" y="12869545"/>
          <a:ext cx="889000" cy="40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71158</xdr:rowOff>
    </xdr:from>
    <xdr:to>
      <xdr:col>15</xdr:col>
      <xdr:colOff>231775</xdr:colOff>
      <xdr:row>78</xdr:row>
      <xdr:rowOff>1308</xdr:rowOff>
    </xdr:to>
    <xdr:sp macro="" textlink="">
      <xdr:nvSpPr>
        <xdr:cNvPr id="413" name="円/楕円 412"/>
        <xdr:cNvSpPr/>
      </xdr:nvSpPr>
      <xdr:spPr>
        <a:xfrm>
          <a:off x="10426700" y="132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94035</xdr:rowOff>
    </xdr:from>
    <xdr:ext cx="534377" cy="259045"/>
    <xdr:sp macro="" textlink="">
      <xdr:nvSpPr>
        <xdr:cNvPr id="414" name="普通建設事業費 （ うち新規整備　）該当値テキスト"/>
        <xdr:cNvSpPr txBox="1"/>
      </xdr:nvSpPr>
      <xdr:spPr>
        <a:xfrm>
          <a:off x="10528300" y="1312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20,897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18669</xdr:rowOff>
    </xdr:from>
    <xdr:to>
      <xdr:col>14</xdr:col>
      <xdr:colOff>79375</xdr:colOff>
      <xdr:row>77</xdr:row>
      <xdr:rowOff>120269</xdr:rowOff>
    </xdr:to>
    <xdr:sp macro="" textlink="">
      <xdr:nvSpPr>
        <xdr:cNvPr id="415" name="円/楕円 414"/>
        <xdr:cNvSpPr/>
      </xdr:nvSpPr>
      <xdr:spPr>
        <a:xfrm>
          <a:off x="9588500" y="132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136796</xdr:rowOff>
    </xdr:from>
    <xdr:ext cx="534377" cy="259045"/>
    <xdr:sp macro="" textlink="">
      <xdr:nvSpPr>
        <xdr:cNvPr id="416" name="テキスト ボックス 415"/>
        <xdr:cNvSpPr txBox="1"/>
      </xdr:nvSpPr>
      <xdr:spPr>
        <a:xfrm>
          <a:off x="9372111" y="1299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25,030</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131445</xdr:rowOff>
    </xdr:from>
    <xdr:to>
      <xdr:col>12</xdr:col>
      <xdr:colOff>561975</xdr:colOff>
      <xdr:row>75</xdr:row>
      <xdr:rowOff>61595</xdr:rowOff>
    </xdr:to>
    <xdr:sp macro="" textlink="">
      <xdr:nvSpPr>
        <xdr:cNvPr id="417" name="円/楕円 416"/>
        <xdr:cNvSpPr/>
      </xdr:nvSpPr>
      <xdr:spPr>
        <a:xfrm>
          <a:off x="86995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78122</xdr:rowOff>
    </xdr:from>
    <xdr:ext cx="534377" cy="259045"/>
    <xdr:sp macro="" textlink="">
      <xdr:nvSpPr>
        <xdr:cNvPr id="418" name="テキスト ボックス 417"/>
        <xdr:cNvSpPr txBox="1"/>
      </xdr:nvSpPr>
      <xdr:spPr>
        <a:xfrm>
          <a:off x="8483111" y="125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8255</xdr:rowOff>
    </xdr:from>
    <xdr:to>
      <xdr:col>15</xdr:col>
      <xdr:colOff>180975</xdr:colOff>
      <xdr:row>98</xdr:row>
      <xdr:rowOff>67487</xdr:rowOff>
    </xdr:to>
    <xdr:cxnSp macro="">
      <xdr:nvCxnSpPr>
        <xdr:cNvPr id="447" name="直線コネクタ 446"/>
        <xdr:cNvCxnSpPr/>
      </xdr:nvCxnSpPr>
      <xdr:spPr>
        <a:xfrm>
          <a:off x="9639300" y="16810355"/>
          <a:ext cx="838200" cy="5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1436</xdr:rowOff>
    </xdr:from>
    <xdr:to>
      <xdr:col>14</xdr:col>
      <xdr:colOff>28575</xdr:colOff>
      <xdr:row>98</xdr:row>
      <xdr:rowOff>8255</xdr:rowOff>
    </xdr:to>
    <xdr:cxnSp macro="">
      <xdr:nvCxnSpPr>
        <xdr:cNvPr id="450" name="直線コネクタ 449"/>
        <xdr:cNvCxnSpPr/>
      </xdr:nvCxnSpPr>
      <xdr:spPr>
        <a:xfrm>
          <a:off x="8750300" y="16460636"/>
          <a:ext cx="889000" cy="3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16687</xdr:rowOff>
    </xdr:from>
    <xdr:to>
      <xdr:col>15</xdr:col>
      <xdr:colOff>231775</xdr:colOff>
      <xdr:row>98</xdr:row>
      <xdr:rowOff>118287</xdr:rowOff>
    </xdr:to>
    <xdr:sp macro="" textlink="">
      <xdr:nvSpPr>
        <xdr:cNvPr id="460" name="円/楕円 459"/>
        <xdr:cNvSpPr/>
      </xdr:nvSpPr>
      <xdr:spPr>
        <a:xfrm>
          <a:off x="10426700" y="168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166564</xdr:rowOff>
    </xdr:from>
    <xdr:ext cx="534377" cy="259045"/>
    <xdr:sp macro="" textlink="">
      <xdr:nvSpPr>
        <xdr:cNvPr id="461" name="普通建設事業費 （ うち更新整備　）該当値テキスト"/>
        <xdr:cNvSpPr txBox="1"/>
      </xdr:nvSpPr>
      <xdr:spPr>
        <a:xfrm>
          <a:off x="10528300" y="167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128905</xdr:rowOff>
    </xdr:from>
    <xdr:to>
      <xdr:col>14</xdr:col>
      <xdr:colOff>79375</xdr:colOff>
      <xdr:row>98</xdr:row>
      <xdr:rowOff>59055</xdr:rowOff>
    </xdr:to>
    <xdr:sp macro="" textlink="">
      <xdr:nvSpPr>
        <xdr:cNvPr id="462" name="円/楕円 461"/>
        <xdr:cNvSpPr/>
      </xdr:nvSpPr>
      <xdr:spPr>
        <a:xfrm>
          <a:off x="9588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50182</xdr:rowOff>
    </xdr:from>
    <xdr:ext cx="534377" cy="259045"/>
    <xdr:sp macro="" textlink="">
      <xdr:nvSpPr>
        <xdr:cNvPr id="463" name="テキスト ボックス 462"/>
        <xdr:cNvSpPr txBox="1"/>
      </xdr:nvSpPr>
      <xdr:spPr>
        <a:xfrm>
          <a:off x="9372111" y="1685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122086</xdr:rowOff>
    </xdr:from>
    <xdr:to>
      <xdr:col>12</xdr:col>
      <xdr:colOff>561975</xdr:colOff>
      <xdr:row>96</xdr:row>
      <xdr:rowOff>52236</xdr:rowOff>
    </xdr:to>
    <xdr:sp macro="" textlink="">
      <xdr:nvSpPr>
        <xdr:cNvPr id="464" name="円/楕円 463"/>
        <xdr:cNvSpPr/>
      </xdr:nvSpPr>
      <xdr:spPr>
        <a:xfrm>
          <a:off x="8699500" y="164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68763</xdr:rowOff>
    </xdr:from>
    <xdr:ext cx="534377" cy="259045"/>
    <xdr:sp macro="" textlink="">
      <xdr:nvSpPr>
        <xdr:cNvPr id="465" name="テキスト ボックス 464"/>
        <xdr:cNvSpPr txBox="1"/>
      </xdr:nvSpPr>
      <xdr:spPr>
        <a:xfrm>
          <a:off x="8483111" y="1618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141186</xdr:rowOff>
    </xdr:from>
    <xdr:to>
      <xdr:col>23</xdr:col>
      <xdr:colOff>517525</xdr:colOff>
      <xdr:row>39</xdr:row>
      <xdr:rowOff>43212</xdr:rowOff>
    </xdr:to>
    <xdr:cxnSp macro="">
      <xdr:nvCxnSpPr>
        <xdr:cNvPr id="494" name="直線コネクタ 493"/>
        <xdr:cNvCxnSpPr/>
      </xdr:nvCxnSpPr>
      <xdr:spPr>
        <a:xfrm flipV="1">
          <a:off x="15481300" y="6656286"/>
          <a:ext cx="838200" cy="7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109656</xdr:rowOff>
    </xdr:from>
    <xdr:ext cx="469744" cy="259045"/>
    <xdr:sp macro="" textlink="">
      <xdr:nvSpPr>
        <xdr:cNvPr id="495" name="災害復旧事業費平均値テキスト"/>
        <xdr:cNvSpPr txBox="1"/>
      </xdr:nvSpPr>
      <xdr:spPr>
        <a:xfrm>
          <a:off x="16370300" y="6624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41993</xdr:rowOff>
    </xdr:from>
    <xdr:to>
      <xdr:col>22</xdr:col>
      <xdr:colOff>365125</xdr:colOff>
      <xdr:row>39</xdr:row>
      <xdr:rowOff>43212</xdr:rowOff>
    </xdr:to>
    <xdr:cxnSp macro="">
      <xdr:nvCxnSpPr>
        <xdr:cNvPr id="497" name="直線コネクタ 496"/>
        <xdr:cNvCxnSpPr/>
      </xdr:nvCxnSpPr>
      <xdr:spPr>
        <a:xfrm>
          <a:off x="14592300" y="6728543"/>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38677</xdr:rowOff>
    </xdr:from>
    <xdr:to>
      <xdr:col>21</xdr:col>
      <xdr:colOff>161925</xdr:colOff>
      <xdr:row>39</xdr:row>
      <xdr:rowOff>41993</xdr:rowOff>
    </xdr:to>
    <xdr:cxnSp macro="">
      <xdr:nvCxnSpPr>
        <xdr:cNvPr id="500" name="直線コネクタ 499"/>
        <xdr:cNvCxnSpPr/>
      </xdr:nvCxnSpPr>
      <xdr:spPr>
        <a:xfrm>
          <a:off x="13703300" y="6725227"/>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27457</xdr:rowOff>
    </xdr:from>
    <xdr:to>
      <xdr:col>19</xdr:col>
      <xdr:colOff>644525</xdr:colOff>
      <xdr:row>39</xdr:row>
      <xdr:rowOff>38677</xdr:rowOff>
    </xdr:to>
    <xdr:cxnSp macro="">
      <xdr:nvCxnSpPr>
        <xdr:cNvPr id="503" name="直線コネクタ 502"/>
        <xdr:cNvCxnSpPr/>
      </xdr:nvCxnSpPr>
      <xdr:spPr>
        <a:xfrm>
          <a:off x="12814300" y="6714007"/>
          <a:ext cx="889000" cy="1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90386</xdr:rowOff>
    </xdr:from>
    <xdr:to>
      <xdr:col>23</xdr:col>
      <xdr:colOff>568325</xdr:colOff>
      <xdr:row>39</xdr:row>
      <xdr:rowOff>20536</xdr:rowOff>
    </xdr:to>
    <xdr:sp macro="" textlink="">
      <xdr:nvSpPr>
        <xdr:cNvPr id="513" name="円/楕円 512"/>
        <xdr:cNvSpPr/>
      </xdr:nvSpPr>
      <xdr:spPr>
        <a:xfrm>
          <a:off x="16268700" y="66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49763</xdr:rowOff>
    </xdr:from>
    <xdr:ext cx="469744" cy="259045"/>
    <xdr:sp macro="" textlink="">
      <xdr:nvSpPr>
        <xdr:cNvPr id="514" name="災害復旧事業費該当値テキスト"/>
        <xdr:cNvSpPr txBox="1"/>
      </xdr:nvSpPr>
      <xdr:spPr>
        <a:xfrm>
          <a:off x="16370300" y="639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163862</xdr:rowOff>
    </xdr:from>
    <xdr:to>
      <xdr:col>22</xdr:col>
      <xdr:colOff>415925</xdr:colOff>
      <xdr:row>39</xdr:row>
      <xdr:rowOff>94012</xdr:rowOff>
    </xdr:to>
    <xdr:sp macro="" textlink="">
      <xdr:nvSpPr>
        <xdr:cNvPr id="515" name="円/楕円 514"/>
        <xdr:cNvSpPr/>
      </xdr:nvSpPr>
      <xdr:spPr>
        <a:xfrm>
          <a:off x="15430500" y="66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85139</xdr:rowOff>
    </xdr:from>
    <xdr:ext cx="313932" cy="259045"/>
    <xdr:sp macro="" textlink="">
      <xdr:nvSpPr>
        <xdr:cNvPr id="516" name="テキスト ボックス 515"/>
        <xdr:cNvSpPr txBox="1"/>
      </xdr:nvSpPr>
      <xdr:spPr>
        <a:xfrm>
          <a:off x="15324333" y="6771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162643</xdr:rowOff>
    </xdr:from>
    <xdr:to>
      <xdr:col>21</xdr:col>
      <xdr:colOff>212725</xdr:colOff>
      <xdr:row>39</xdr:row>
      <xdr:rowOff>92793</xdr:rowOff>
    </xdr:to>
    <xdr:sp macro="" textlink="">
      <xdr:nvSpPr>
        <xdr:cNvPr id="517" name="円/楕円 516"/>
        <xdr:cNvSpPr/>
      </xdr:nvSpPr>
      <xdr:spPr>
        <a:xfrm>
          <a:off x="14541500" y="66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83920</xdr:rowOff>
    </xdr:from>
    <xdr:ext cx="378565" cy="259045"/>
    <xdr:sp macro="" textlink="">
      <xdr:nvSpPr>
        <xdr:cNvPr id="518" name="テキスト ボックス 517"/>
        <xdr:cNvSpPr txBox="1"/>
      </xdr:nvSpPr>
      <xdr:spPr>
        <a:xfrm>
          <a:off x="14403017" y="6770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159327</xdr:rowOff>
    </xdr:from>
    <xdr:to>
      <xdr:col>20</xdr:col>
      <xdr:colOff>9525</xdr:colOff>
      <xdr:row>39</xdr:row>
      <xdr:rowOff>89477</xdr:rowOff>
    </xdr:to>
    <xdr:sp macro="" textlink="">
      <xdr:nvSpPr>
        <xdr:cNvPr id="519" name="円/楕円 518"/>
        <xdr:cNvSpPr/>
      </xdr:nvSpPr>
      <xdr:spPr>
        <a:xfrm>
          <a:off x="13652500" y="66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80604</xdr:rowOff>
    </xdr:from>
    <xdr:ext cx="378565" cy="259045"/>
    <xdr:sp macro="" textlink="">
      <xdr:nvSpPr>
        <xdr:cNvPr id="520" name="テキスト ボックス 519"/>
        <xdr:cNvSpPr txBox="1"/>
      </xdr:nvSpPr>
      <xdr:spPr>
        <a:xfrm>
          <a:off x="13514017" y="6767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148107</xdr:rowOff>
    </xdr:from>
    <xdr:to>
      <xdr:col>18</xdr:col>
      <xdr:colOff>492125</xdr:colOff>
      <xdr:row>39</xdr:row>
      <xdr:rowOff>78257</xdr:rowOff>
    </xdr:to>
    <xdr:sp macro="" textlink="">
      <xdr:nvSpPr>
        <xdr:cNvPr id="521" name="円/楕円 520"/>
        <xdr:cNvSpPr/>
      </xdr:nvSpPr>
      <xdr:spPr>
        <a:xfrm>
          <a:off x="12763500" y="666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69384</xdr:rowOff>
    </xdr:from>
    <xdr:ext cx="378565" cy="259045"/>
    <xdr:sp macro="" textlink="">
      <xdr:nvSpPr>
        <xdr:cNvPr id="522" name="テキスト ボックス 521"/>
        <xdr:cNvSpPr txBox="1"/>
      </xdr:nvSpPr>
      <xdr:spPr>
        <a:xfrm>
          <a:off x="12625017" y="6755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87786</xdr:rowOff>
    </xdr:from>
    <xdr:to>
      <xdr:col>23</xdr:col>
      <xdr:colOff>517525</xdr:colOff>
      <xdr:row>75</xdr:row>
      <xdr:rowOff>171323</xdr:rowOff>
    </xdr:to>
    <xdr:cxnSp macro="">
      <xdr:nvCxnSpPr>
        <xdr:cNvPr id="602" name="直線コネクタ 601"/>
        <xdr:cNvCxnSpPr/>
      </xdr:nvCxnSpPr>
      <xdr:spPr>
        <a:xfrm flipV="1">
          <a:off x="15481300" y="12946536"/>
          <a:ext cx="838200" cy="8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171323</xdr:rowOff>
    </xdr:from>
    <xdr:to>
      <xdr:col>22</xdr:col>
      <xdr:colOff>365125</xdr:colOff>
      <xdr:row>76</xdr:row>
      <xdr:rowOff>2986</xdr:rowOff>
    </xdr:to>
    <xdr:cxnSp macro="">
      <xdr:nvCxnSpPr>
        <xdr:cNvPr id="605" name="直線コネクタ 604"/>
        <xdr:cNvCxnSpPr/>
      </xdr:nvCxnSpPr>
      <xdr:spPr>
        <a:xfrm flipV="1">
          <a:off x="14592300" y="13030073"/>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2986</xdr:rowOff>
    </xdr:from>
    <xdr:to>
      <xdr:col>21</xdr:col>
      <xdr:colOff>161925</xdr:colOff>
      <xdr:row>76</xdr:row>
      <xdr:rowOff>58254</xdr:rowOff>
    </xdr:to>
    <xdr:cxnSp macro="">
      <xdr:nvCxnSpPr>
        <xdr:cNvPr id="608" name="直線コネクタ 607"/>
        <xdr:cNvCxnSpPr/>
      </xdr:nvCxnSpPr>
      <xdr:spPr>
        <a:xfrm flipV="1">
          <a:off x="13703300" y="13033186"/>
          <a:ext cx="889000" cy="5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58254</xdr:rowOff>
    </xdr:from>
    <xdr:to>
      <xdr:col>19</xdr:col>
      <xdr:colOff>644525</xdr:colOff>
      <xdr:row>76</xdr:row>
      <xdr:rowOff>84085</xdr:rowOff>
    </xdr:to>
    <xdr:cxnSp macro="">
      <xdr:nvCxnSpPr>
        <xdr:cNvPr id="611" name="直線コネクタ 610"/>
        <xdr:cNvCxnSpPr/>
      </xdr:nvCxnSpPr>
      <xdr:spPr>
        <a:xfrm flipV="1">
          <a:off x="12814300" y="13088454"/>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36986</xdr:rowOff>
    </xdr:from>
    <xdr:to>
      <xdr:col>23</xdr:col>
      <xdr:colOff>568325</xdr:colOff>
      <xdr:row>75</xdr:row>
      <xdr:rowOff>138586</xdr:rowOff>
    </xdr:to>
    <xdr:sp macro="" textlink="">
      <xdr:nvSpPr>
        <xdr:cNvPr id="621" name="円/楕円 620"/>
        <xdr:cNvSpPr/>
      </xdr:nvSpPr>
      <xdr:spPr>
        <a:xfrm>
          <a:off x="16268700" y="128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59863</xdr:rowOff>
    </xdr:from>
    <xdr:ext cx="534377" cy="259045"/>
    <xdr:sp macro="" textlink="">
      <xdr:nvSpPr>
        <xdr:cNvPr id="622" name="公債費該当値テキスト"/>
        <xdr:cNvSpPr txBox="1"/>
      </xdr:nvSpPr>
      <xdr:spPr>
        <a:xfrm>
          <a:off x="16370300" y="1274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64,019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120523</xdr:rowOff>
    </xdr:from>
    <xdr:to>
      <xdr:col>22</xdr:col>
      <xdr:colOff>415925</xdr:colOff>
      <xdr:row>76</xdr:row>
      <xdr:rowOff>50673</xdr:rowOff>
    </xdr:to>
    <xdr:sp macro="" textlink="">
      <xdr:nvSpPr>
        <xdr:cNvPr id="623" name="円/楕円 622"/>
        <xdr:cNvSpPr/>
      </xdr:nvSpPr>
      <xdr:spPr>
        <a:xfrm>
          <a:off x="15430500" y="129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67200</xdr:rowOff>
    </xdr:from>
    <xdr:ext cx="534377" cy="259045"/>
    <xdr:sp macro="" textlink="">
      <xdr:nvSpPr>
        <xdr:cNvPr id="624" name="テキスト ボックス 623"/>
        <xdr:cNvSpPr txBox="1"/>
      </xdr:nvSpPr>
      <xdr:spPr>
        <a:xfrm>
          <a:off x="15214111" y="1275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123637</xdr:rowOff>
    </xdr:from>
    <xdr:to>
      <xdr:col>21</xdr:col>
      <xdr:colOff>212725</xdr:colOff>
      <xdr:row>76</xdr:row>
      <xdr:rowOff>53786</xdr:rowOff>
    </xdr:to>
    <xdr:sp macro="" textlink="">
      <xdr:nvSpPr>
        <xdr:cNvPr id="625" name="円/楕円 624"/>
        <xdr:cNvSpPr/>
      </xdr:nvSpPr>
      <xdr:spPr>
        <a:xfrm>
          <a:off x="14541500" y="12982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70314</xdr:rowOff>
    </xdr:from>
    <xdr:ext cx="534377" cy="259045"/>
    <xdr:sp macro="" textlink="">
      <xdr:nvSpPr>
        <xdr:cNvPr id="626" name="テキスト ボックス 625"/>
        <xdr:cNvSpPr txBox="1"/>
      </xdr:nvSpPr>
      <xdr:spPr>
        <a:xfrm>
          <a:off x="14325111" y="1275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7454</xdr:rowOff>
    </xdr:from>
    <xdr:to>
      <xdr:col>20</xdr:col>
      <xdr:colOff>9525</xdr:colOff>
      <xdr:row>76</xdr:row>
      <xdr:rowOff>109054</xdr:rowOff>
    </xdr:to>
    <xdr:sp macro="" textlink="">
      <xdr:nvSpPr>
        <xdr:cNvPr id="627" name="円/楕円 626"/>
        <xdr:cNvSpPr/>
      </xdr:nvSpPr>
      <xdr:spPr>
        <a:xfrm>
          <a:off x="13652500" y="1303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125580</xdr:rowOff>
    </xdr:from>
    <xdr:ext cx="534377" cy="259045"/>
    <xdr:sp macro="" textlink="">
      <xdr:nvSpPr>
        <xdr:cNvPr id="628" name="テキスト ボックス 627"/>
        <xdr:cNvSpPr txBox="1"/>
      </xdr:nvSpPr>
      <xdr:spPr>
        <a:xfrm>
          <a:off x="13436111" y="128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33285</xdr:rowOff>
    </xdr:from>
    <xdr:to>
      <xdr:col>18</xdr:col>
      <xdr:colOff>492125</xdr:colOff>
      <xdr:row>76</xdr:row>
      <xdr:rowOff>134885</xdr:rowOff>
    </xdr:to>
    <xdr:sp macro="" textlink="">
      <xdr:nvSpPr>
        <xdr:cNvPr id="629" name="円/楕円 628"/>
        <xdr:cNvSpPr/>
      </xdr:nvSpPr>
      <xdr:spPr>
        <a:xfrm>
          <a:off x="12763500" y="130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151412</xdr:rowOff>
    </xdr:from>
    <xdr:ext cx="534377" cy="259045"/>
    <xdr:sp macro="" textlink="">
      <xdr:nvSpPr>
        <xdr:cNvPr id="630" name="テキスト ボックス 629"/>
        <xdr:cNvSpPr txBox="1"/>
      </xdr:nvSpPr>
      <xdr:spPr>
        <a:xfrm>
          <a:off x="12547111" y="1283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162433</xdr:rowOff>
    </xdr:from>
    <xdr:to>
      <xdr:col>23</xdr:col>
      <xdr:colOff>517525</xdr:colOff>
      <xdr:row>98</xdr:row>
      <xdr:rowOff>59055</xdr:rowOff>
    </xdr:to>
    <xdr:cxnSp macro="">
      <xdr:nvCxnSpPr>
        <xdr:cNvPr id="659" name="直線コネクタ 658"/>
        <xdr:cNvCxnSpPr/>
      </xdr:nvCxnSpPr>
      <xdr:spPr>
        <a:xfrm>
          <a:off x="15481300" y="16793083"/>
          <a:ext cx="838200" cy="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151715</xdr:rowOff>
    </xdr:from>
    <xdr:to>
      <xdr:col>22</xdr:col>
      <xdr:colOff>365125</xdr:colOff>
      <xdr:row>97</xdr:row>
      <xdr:rowOff>162433</xdr:rowOff>
    </xdr:to>
    <xdr:cxnSp macro="">
      <xdr:nvCxnSpPr>
        <xdr:cNvPr id="662" name="直線コネクタ 661"/>
        <xdr:cNvCxnSpPr/>
      </xdr:nvCxnSpPr>
      <xdr:spPr>
        <a:xfrm>
          <a:off x="14592300" y="16610915"/>
          <a:ext cx="889000" cy="18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156350</xdr:rowOff>
    </xdr:from>
    <xdr:to>
      <xdr:col>21</xdr:col>
      <xdr:colOff>161925</xdr:colOff>
      <xdr:row>96</xdr:row>
      <xdr:rowOff>151715</xdr:rowOff>
    </xdr:to>
    <xdr:cxnSp macro="">
      <xdr:nvCxnSpPr>
        <xdr:cNvPr id="665" name="直線コネクタ 664"/>
        <xdr:cNvCxnSpPr/>
      </xdr:nvCxnSpPr>
      <xdr:spPr>
        <a:xfrm>
          <a:off x="13703300" y="16444100"/>
          <a:ext cx="889000" cy="16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156350</xdr:rowOff>
    </xdr:from>
    <xdr:to>
      <xdr:col>19</xdr:col>
      <xdr:colOff>644525</xdr:colOff>
      <xdr:row>96</xdr:row>
      <xdr:rowOff>170548</xdr:rowOff>
    </xdr:to>
    <xdr:cxnSp macro="">
      <xdr:nvCxnSpPr>
        <xdr:cNvPr id="668" name="直線コネクタ 667"/>
        <xdr:cNvCxnSpPr/>
      </xdr:nvCxnSpPr>
      <xdr:spPr>
        <a:xfrm flipV="1">
          <a:off x="12814300" y="16444100"/>
          <a:ext cx="889000" cy="18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147045</xdr:rowOff>
    </xdr:from>
    <xdr:ext cx="534377" cy="259045"/>
    <xdr:sp macro="" textlink="">
      <xdr:nvSpPr>
        <xdr:cNvPr id="672" name="テキスト ボックス 671"/>
        <xdr:cNvSpPr txBox="1"/>
      </xdr:nvSpPr>
      <xdr:spPr>
        <a:xfrm>
          <a:off x="12547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8255</xdr:rowOff>
    </xdr:from>
    <xdr:to>
      <xdr:col>23</xdr:col>
      <xdr:colOff>568325</xdr:colOff>
      <xdr:row>98</xdr:row>
      <xdr:rowOff>109855</xdr:rowOff>
    </xdr:to>
    <xdr:sp macro="" textlink="">
      <xdr:nvSpPr>
        <xdr:cNvPr id="678" name="円/楕円 677"/>
        <xdr:cNvSpPr/>
      </xdr:nvSpPr>
      <xdr:spPr>
        <a:xfrm>
          <a:off x="162687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158132</xdr:rowOff>
    </xdr:from>
    <xdr:ext cx="534377" cy="259045"/>
    <xdr:sp macro="" textlink="">
      <xdr:nvSpPr>
        <xdr:cNvPr id="679" name="積立金該当値テキスト"/>
        <xdr:cNvSpPr txBox="1"/>
      </xdr:nvSpPr>
      <xdr:spPr>
        <a:xfrm>
          <a:off x="16370300" y="167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12,350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111633</xdr:rowOff>
    </xdr:from>
    <xdr:to>
      <xdr:col>22</xdr:col>
      <xdr:colOff>415925</xdr:colOff>
      <xdr:row>98</xdr:row>
      <xdr:rowOff>41783</xdr:rowOff>
    </xdr:to>
    <xdr:sp macro="" textlink="">
      <xdr:nvSpPr>
        <xdr:cNvPr id="680" name="円/楕円 679"/>
        <xdr:cNvSpPr/>
      </xdr:nvSpPr>
      <xdr:spPr>
        <a:xfrm>
          <a:off x="15430500" y="167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58310</xdr:rowOff>
    </xdr:from>
    <xdr:ext cx="534377" cy="259045"/>
    <xdr:sp macro="" textlink="">
      <xdr:nvSpPr>
        <xdr:cNvPr id="681" name="テキスト ボックス 680"/>
        <xdr:cNvSpPr txBox="1"/>
      </xdr:nvSpPr>
      <xdr:spPr>
        <a:xfrm>
          <a:off x="15214111" y="1651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100915</xdr:rowOff>
    </xdr:from>
    <xdr:to>
      <xdr:col>21</xdr:col>
      <xdr:colOff>212725</xdr:colOff>
      <xdr:row>97</xdr:row>
      <xdr:rowOff>31065</xdr:rowOff>
    </xdr:to>
    <xdr:sp macro="" textlink="">
      <xdr:nvSpPr>
        <xdr:cNvPr id="682" name="円/楕円 681"/>
        <xdr:cNvSpPr/>
      </xdr:nvSpPr>
      <xdr:spPr>
        <a:xfrm>
          <a:off x="14541500" y="1656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47592</xdr:rowOff>
    </xdr:from>
    <xdr:ext cx="534377" cy="259045"/>
    <xdr:sp macro="" textlink="">
      <xdr:nvSpPr>
        <xdr:cNvPr id="683" name="テキスト ボックス 682"/>
        <xdr:cNvSpPr txBox="1"/>
      </xdr:nvSpPr>
      <xdr:spPr>
        <a:xfrm>
          <a:off x="14325111" y="1633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105550</xdr:rowOff>
    </xdr:from>
    <xdr:to>
      <xdr:col>20</xdr:col>
      <xdr:colOff>9525</xdr:colOff>
      <xdr:row>96</xdr:row>
      <xdr:rowOff>35700</xdr:rowOff>
    </xdr:to>
    <xdr:sp macro="" textlink="">
      <xdr:nvSpPr>
        <xdr:cNvPr id="684" name="円/楕円 683"/>
        <xdr:cNvSpPr/>
      </xdr:nvSpPr>
      <xdr:spPr>
        <a:xfrm>
          <a:off x="13652500" y="163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52227</xdr:rowOff>
    </xdr:from>
    <xdr:ext cx="534377" cy="259045"/>
    <xdr:sp macro="" textlink="">
      <xdr:nvSpPr>
        <xdr:cNvPr id="685" name="テキスト ボックス 684"/>
        <xdr:cNvSpPr txBox="1"/>
      </xdr:nvSpPr>
      <xdr:spPr>
        <a:xfrm>
          <a:off x="13436111" y="161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119748</xdr:rowOff>
    </xdr:from>
    <xdr:to>
      <xdr:col>18</xdr:col>
      <xdr:colOff>492125</xdr:colOff>
      <xdr:row>97</xdr:row>
      <xdr:rowOff>49898</xdr:rowOff>
    </xdr:to>
    <xdr:sp macro="" textlink="">
      <xdr:nvSpPr>
        <xdr:cNvPr id="686" name="円/楕円 685"/>
        <xdr:cNvSpPr/>
      </xdr:nvSpPr>
      <xdr:spPr>
        <a:xfrm>
          <a:off x="12763500" y="165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66425</xdr:rowOff>
    </xdr:from>
    <xdr:ext cx="534377" cy="259045"/>
    <xdr:sp macro="" textlink="">
      <xdr:nvSpPr>
        <xdr:cNvPr id="687" name="テキスト ボックス 686"/>
        <xdr:cNvSpPr txBox="1"/>
      </xdr:nvSpPr>
      <xdr:spPr>
        <a:xfrm>
          <a:off x="12547111" y="1635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66874</xdr:rowOff>
    </xdr:from>
    <xdr:to>
      <xdr:col>29</xdr:col>
      <xdr:colOff>517525</xdr:colOff>
      <xdr:row>39</xdr:row>
      <xdr:rowOff>98878</xdr:rowOff>
    </xdr:to>
    <xdr:cxnSp macro="">
      <xdr:nvCxnSpPr>
        <xdr:cNvPr id="724" name="直線コネクタ 723"/>
        <xdr:cNvCxnSpPr/>
      </xdr:nvCxnSpPr>
      <xdr:spPr>
        <a:xfrm>
          <a:off x="19545300" y="67534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157117</xdr:rowOff>
    </xdr:from>
    <xdr:to>
      <xdr:col>28</xdr:col>
      <xdr:colOff>314325</xdr:colOff>
      <xdr:row>39</xdr:row>
      <xdr:rowOff>66874</xdr:rowOff>
    </xdr:to>
    <xdr:cxnSp macro="">
      <xdr:nvCxnSpPr>
        <xdr:cNvPr id="727" name="直線コネクタ 726"/>
        <xdr:cNvCxnSpPr/>
      </xdr:nvCxnSpPr>
      <xdr:spPr>
        <a:xfrm>
          <a:off x="18656300" y="6672217"/>
          <a:ext cx="889000" cy="8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65367</xdr:rowOff>
    </xdr:from>
    <xdr:ext cx="378565" cy="259045"/>
    <xdr:sp macro="" textlink="">
      <xdr:nvSpPr>
        <xdr:cNvPr id="731" name="テキスト ボックス 730"/>
        <xdr:cNvSpPr txBox="1"/>
      </xdr:nvSpPr>
      <xdr:spPr>
        <a:xfrm>
          <a:off x="18467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16074</xdr:rowOff>
    </xdr:from>
    <xdr:to>
      <xdr:col>28</xdr:col>
      <xdr:colOff>365125</xdr:colOff>
      <xdr:row>39</xdr:row>
      <xdr:rowOff>117674</xdr:rowOff>
    </xdr:to>
    <xdr:sp macro="" textlink="">
      <xdr:nvSpPr>
        <xdr:cNvPr id="743" name="円/楕円 742"/>
        <xdr:cNvSpPr/>
      </xdr:nvSpPr>
      <xdr:spPr>
        <a:xfrm>
          <a:off x="19494500" y="67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108801</xdr:rowOff>
    </xdr:from>
    <xdr:ext cx="378565" cy="259045"/>
    <xdr:sp macro="" textlink="">
      <xdr:nvSpPr>
        <xdr:cNvPr id="744" name="テキスト ボックス 743"/>
        <xdr:cNvSpPr txBox="1"/>
      </xdr:nvSpPr>
      <xdr:spPr>
        <a:xfrm>
          <a:off x="19356017" y="6795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106317</xdr:rowOff>
    </xdr:from>
    <xdr:to>
      <xdr:col>27</xdr:col>
      <xdr:colOff>161925</xdr:colOff>
      <xdr:row>39</xdr:row>
      <xdr:rowOff>36467</xdr:rowOff>
    </xdr:to>
    <xdr:sp macro="" textlink="">
      <xdr:nvSpPr>
        <xdr:cNvPr id="745" name="円/楕円 744"/>
        <xdr:cNvSpPr/>
      </xdr:nvSpPr>
      <xdr:spPr>
        <a:xfrm>
          <a:off x="18605500" y="662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52994</xdr:rowOff>
    </xdr:from>
    <xdr:ext cx="469744" cy="259045"/>
    <xdr:sp macro="" textlink="">
      <xdr:nvSpPr>
        <xdr:cNvPr id="746" name="テキスト ボックス 745"/>
        <xdr:cNvSpPr txBox="1"/>
      </xdr:nvSpPr>
      <xdr:spPr>
        <a:xfrm>
          <a:off x="18421427" y="639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101524</xdr:rowOff>
    </xdr:from>
    <xdr:to>
      <xdr:col>32</xdr:col>
      <xdr:colOff>187325</xdr:colOff>
      <xdr:row>55</xdr:row>
      <xdr:rowOff>109342</xdr:rowOff>
    </xdr:to>
    <xdr:cxnSp macro="">
      <xdr:nvCxnSpPr>
        <xdr:cNvPr id="773" name="直線コネクタ 772"/>
        <xdr:cNvCxnSpPr/>
      </xdr:nvCxnSpPr>
      <xdr:spPr>
        <a:xfrm>
          <a:off x="21323300" y="9531274"/>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101524</xdr:rowOff>
    </xdr:from>
    <xdr:to>
      <xdr:col>31</xdr:col>
      <xdr:colOff>34925</xdr:colOff>
      <xdr:row>55</xdr:row>
      <xdr:rowOff>143541</xdr:rowOff>
    </xdr:to>
    <xdr:cxnSp macro="">
      <xdr:nvCxnSpPr>
        <xdr:cNvPr id="776" name="直線コネクタ 775"/>
        <xdr:cNvCxnSpPr/>
      </xdr:nvCxnSpPr>
      <xdr:spPr>
        <a:xfrm flipV="1">
          <a:off x="20434300" y="9531274"/>
          <a:ext cx="889000" cy="4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149072</xdr:rowOff>
    </xdr:from>
    <xdr:to>
      <xdr:col>29</xdr:col>
      <xdr:colOff>517525</xdr:colOff>
      <xdr:row>55</xdr:row>
      <xdr:rowOff>143541</xdr:rowOff>
    </xdr:to>
    <xdr:cxnSp macro="">
      <xdr:nvCxnSpPr>
        <xdr:cNvPr id="779" name="直線コネクタ 778"/>
        <xdr:cNvCxnSpPr/>
      </xdr:nvCxnSpPr>
      <xdr:spPr>
        <a:xfrm>
          <a:off x="19545300" y="9064472"/>
          <a:ext cx="889000" cy="50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149072</xdr:rowOff>
    </xdr:from>
    <xdr:to>
      <xdr:col>28</xdr:col>
      <xdr:colOff>314325</xdr:colOff>
      <xdr:row>55</xdr:row>
      <xdr:rowOff>116932</xdr:rowOff>
    </xdr:to>
    <xdr:cxnSp macro="">
      <xdr:nvCxnSpPr>
        <xdr:cNvPr id="782" name="直線コネクタ 781"/>
        <xdr:cNvCxnSpPr/>
      </xdr:nvCxnSpPr>
      <xdr:spPr>
        <a:xfrm flipV="1">
          <a:off x="18656300" y="9064472"/>
          <a:ext cx="889000" cy="48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6" name="テキスト ボックス 785"/>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58542</xdr:rowOff>
    </xdr:from>
    <xdr:to>
      <xdr:col>32</xdr:col>
      <xdr:colOff>238125</xdr:colOff>
      <xdr:row>55</xdr:row>
      <xdr:rowOff>160142</xdr:rowOff>
    </xdr:to>
    <xdr:sp macro="" textlink="">
      <xdr:nvSpPr>
        <xdr:cNvPr id="792" name="円/楕円 791"/>
        <xdr:cNvSpPr/>
      </xdr:nvSpPr>
      <xdr:spPr>
        <a:xfrm>
          <a:off x="22110700" y="948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81419</xdr:rowOff>
    </xdr:from>
    <xdr:ext cx="534377" cy="259045"/>
    <xdr:sp macro="" textlink="">
      <xdr:nvSpPr>
        <xdr:cNvPr id="793" name="貸付金該当値テキスト"/>
        <xdr:cNvSpPr txBox="1"/>
      </xdr:nvSpPr>
      <xdr:spPr>
        <a:xfrm>
          <a:off x="22212300" y="933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11,914</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50724</xdr:rowOff>
    </xdr:from>
    <xdr:to>
      <xdr:col>31</xdr:col>
      <xdr:colOff>85725</xdr:colOff>
      <xdr:row>55</xdr:row>
      <xdr:rowOff>152324</xdr:rowOff>
    </xdr:to>
    <xdr:sp macro="" textlink="">
      <xdr:nvSpPr>
        <xdr:cNvPr id="794" name="円/楕円 793"/>
        <xdr:cNvSpPr/>
      </xdr:nvSpPr>
      <xdr:spPr>
        <a:xfrm>
          <a:off x="21272500" y="94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168851</xdr:rowOff>
    </xdr:from>
    <xdr:ext cx="534377" cy="259045"/>
    <xdr:sp macro="" textlink="">
      <xdr:nvSpPr>
        <xdr:cNvPr id="795" name="テキスト ボックス 794"/>
        <xdr:cNvSpPr txBox="1"/>
      </xdr:nvSpPr>
      <xdr:spPr>
        <a:xfrm>
          <a:off x="21056111" y="92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12,085</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92741</xdr:rowOff>
    </xdr:from>
    <xdr:to>
      <xdr:col>29</xdr:col>
      <xdr:colOff>568325</xdr:colOff>
      <xdr:row>56</xdr:row>
      <xdr:rowOff>22891</xdr:rowOff>
    </xdr:to>
    <xdr:sp macro="" textlink="">
      <xdr:nvSpPr>
        <xdr:cNvPr id="796" name="円/楕円 795"/>
        <xdr:cNvSpPr/>
      </xdr:nvSpPr>
      <xdr:spPr>
        <a:xfrm>
          <a:off x="20383500" y="952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39418</xdr:rowOff>
    </xdr:from>
    <xdr:ext cx="534377" cy="259045"/>
    <xdr:sp macro="" textlink="">
      <xdr:nvSpPr>
        <xdr:cNvPr id="797" name="テキスト ボックス 796"/>
        <xdr:cNvSpPr txBox="1"/>
      </xdr:nvSpPr>
      <xdr:spPr>
        <a:xfrm>
          <a:off x="20167111" y="92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11,166</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98272</xdr:rowOff>
    </xdr:from>
    <xdr:to>
      <xdr:col>28</xdr:col>
      <xdr:colOff>365125</xdr:colOff>
      <xdr:row>53</xdr:row>
      <xdr:rowOff>28422</xdr:rowOff>
    </xdr:to>
    <xdr:sp macro="" textlink="">
      <xdr:nvSpPr>
        <xdr:cNvPr id="798" name="円/楕円 797"/>
        <xdr:cNvSpPr/>
      </xdr:nvSpPr>
      <xdr:spPr>
        <a:xfrm>
          <a:off x="19494500" y="901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44949</xdr:rowOff>
    </xdr:from>
    <xdr:ext cx="534377" cy="259045"/>
    <xdr:sp macro="" textlink="">
      <xdr:nvSpPr>
        <xdr:cNvPr id="799" name="テキスト ボックス 798"/>
        <xdr:cNvSpPr txBox="1"/>
      </xdr:nvSpPr>
      <xdr:spPr>
        <a:xfrm>
          <a:off x="19278111" y="878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22,295</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66132</xdr:rowOff>
    </xdr:from>
    <xdr:to>
      <xdr:col>27</xdr:col>
      <xdr:colOff>161925</xdr:colOff>
      <xdr:row>55</xdr:row>
      <xdr:rowOff>167732</xdr:rowOff>
    </xdr:to>
    <xdr:sp macro="" textlink="">
      <xdr:nvSpPr>
        <xdr:cNvPr id="800" name="円/楕円 799"/>
        <xdr:cNvSpPr/>
      </xdr:nvSpPr>
      <xdr:spPr>
        <a:xfrm>
          <a:off x="18605500" y="949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12809</xdr:rowOff>
    </xdr:from>
    <xdr:ext cx="534377" cy="259045"/>
    <xdr:sp macro="" textlink="">
      <xdr:nvSpPr>
        <xdr:cNvPr id="801" name="テキスト ボックス 800"/>
        <xdr:cNvSpPr txBox="1"/>
      </xdr:nvSpPr>
      <xdr:spPr>
        <a:xfrm>
          <a:off x="18389111" y="927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170744</xdr:rowOff>
    </xdr:from>
    <xdr:to>
      <xdr:col>32</xdr:col>
      <xdr:colOff>187325</xdr:colOff>
      <xdr:row>72</xdr:row>
      <xdr:rowOff>113480</xdr:rowOff>
    </xdr:to>
    <xdr:cxnSp macro="">
      <xdr:nvCxnSpPr>
        <xdr:cNvPr id="829" name="直線コネクタ 828"/>
        <xdr:cNvCxnSpPr/>
      </xdr:nvCxnSpPr>
      <xdr:spPr>
        <a:xfrm>
          <a:off x="21323300" y="12343694"/>
          <a:ext cx="838200" cy="11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170744</xdr:rowOff>
    </xdr:from>
    <xdr:to>
      <xdr:col>31</xdr:col>
      <xdr:colOff>34925</xdr:colOff>
      <xdr:row>73</xdr:row>
      <xdr:rowOff>85088</xdr:rowOff>
    </xdr:to>
    <xdr:cxnSp macro="">
      <xdr:nvCxnSpPr>
        <xdr:cNvPr id="832" name="直線コネクタ 831"/>
        <xdr:cNvCxnSpPr/>
      </xdr:nvCxnSpPr>
      <xdr:spPr>
        <a:xfrm flipV="1">
          <a:off x="20434300" y="12343694"/>
          <a:ext cx="889000" cy="25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85088</xdr:rowOff>
    </xdr:from>
    <xdr:to>
      <xdr:col>29</xdr:col>
      <xdr:colOff>517525</xdr:colOff>
      <xdr:row>73</xdr:row>
      <xdr:rowOff>130967</xdr:rowOff>
    </xdr:to>
    <xdr:cxnSp macro="">
      <xdr:nvCxnSpPr>
        <xdr:cNvPr id="835" name="直線コネクタ 834"/>
        <xdr:cNvCxnSpPr/>
      </xdr:nvCxnSpPr>
      <xdr:spPr>
        <a:xfrm flipV="1">
          <a:off x="19545300" y="12600938"/>
          <a:ext cx="8890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114805</xdr:rowOff>
    </xdr:from>
    <xdr:to>
      <xdr:col>28</xdr:col>
      <xdr:colOff>314325</xdr:colOff>
      <xdr:row>73</xdr:row>
      <xdr:rowOff>130967</xdr:rowOff>
    </xdr:to>
    <xdr:cxnSp macro="">
      <xdr:nvCxnSpPr>
        <xdr:cNvPr id="838" name="直線コネクタ 837"/>
        <xdr:cNvCxnSpPr/>
      </xdr:nvCxnSpPr>
      <xdr:spPr>
        <a:xfrm>
          <a:off x="18656300" y="12630655"/>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62680</xdr:rowOff>
    </xdr:from>
    <xdr:to>
      <xdr:col>32</xdr:col>
      <xdr:colOff>238125</xdr:colOff>
      <xdr:row>72</xdr:row>
      <xdr:rowOff>164280</xdr:rowOff>
    </xdr:to>
    <xdr:sp macro="" textlink="">
      <xdr:nvSpPr>
        <xdr:cNvPr id="848" name="円/楕円 847"/>
        <xdr:cNvSpPr/>
      </xdr:nvSpPr>
      <xdr:spPr>
        <a:xfrm>
          <a:off x="22110700" y="124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85557</xdr:rowOff>
    </xdr:from>
    <xdr:ext cx="534377" cy="259045"/>
    <xdr:sp macro="" textlink="">
      <xdr:nvSpPr>
        <xdr:cNvPr id="849" name="繰出金該当値テキスト"/>
        <xdr:cNvSpPr txBox="1"/>
      </xdr:nvSpPr>
      <xdr:spPr>
        <a:xfrm>
          <a:off x="22212300" y="122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66,147</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119944</xdr:rowOff>
    </xdr:from>
    <xdr:to>
      <xdr:col>31</xdr:col>
      <xdr:colOff>85725</xdr:colOff>
      <xdr:row>72</xdr:row>
      <xdr:rowOff>50094</xdr:rowOff>
    </xdr:to>
    <xdr:sp macro="" textlink="">
      <xdr:nvSpPr>
        <xdr:cNvPr id="850" name="円/楕円 849"/>
        <xdr:cNvSpPr/>
      </xdr:nvSpPr>
      <xdr:spPr>
        <a:xfrm>
          <a:off x="21272500" y="122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66621</xdr:rowOff>
    </xdr:from>
    <xdr:ext cx="534377" cy="259045"/>
    <xdr:sp macro="" textlink="">
      <xdr:nvSpPr>
        <xdr:cNvPr id="851" name="テキスト ボックス 850"/>
        <xdr:cNvSpPr txBox="1"/>
      </xdr:nvSpPr>
      <xdr:spPr>
        <a:xfrm>
          <a:off x="21056111" y="120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71,142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34288</xdr:rowOff>
    </xdr:from>
    <xdr:to>
      <xdr:col>29</xdr:col>
      <xdr:colOff>568325</xdr:colOff>
      <xdr:row>73</xdr:row>
      <xdr:rowOff>135888</xdr:rowOff>
    </xdr:to>
    <xdr:sp macro="" textlink="">
      <xdr:nvSpPr>
        <xdr:cNvPr id="852" name="円/楕円 851"/>
        <xdr:cNvSpPr/>
      </xdr:nvSpPr>
      <xdr:spPr>
        <a:xfrm>
          <a:off x="20383500" y="125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152415</xdr:rowOff>
    </xdr:from>
    <xdr:ext cx="534377" cy="259045"/>
    <xdr:sp macro="" textlink="">
      <xdr:nvSpPr>
        <xdr:cNvPr id="853" name="テキスト ボックス 852"/>
        <xdr:cNvSpPr txBox="1"/>
      </xdr:nvSpPr>
      <xdr:spPr>
        <a:xfrm>
          <a:off x="20167111" y="1232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59,889</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80167</xdr:rowOff>
    </xdr:from>
    <xdr:to>
      <xdr:col>28</xdr:col>
      <xdr:colOff>365125</xdr:colOff>
      <xdr:row>74</xdr:row>
      <xdr:rowOff>10317</xdr:rowOff>
    </xdr:to>
    <xdr:sp macro="" textlink="">
      <xdr:nvSpPr>
        <xdr:cNvPr id="854" name="円/楕円 853"/>
        <xdr:cNvSpPr/>
      </xdr:nvSpPr>
      <xdr:spPr>
        <a:xfrm>
          <a:off x="19494500" y="12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26844</xdr:rowOff>
    </xdr:from>
    <xdr:ext cx="534377" cy="259045"/>
    <xdr:sp macro="" textlink="">
      <xdr:nvSpPr>
        <xdr:cNvPr id="855" name="テキスト ボックス 854"/>
        <xdr:cNvSpPr txBox="1"/>
      </xdr:nvSpPr>
      <xdr:spPr>
        <a:xfrm>
          <a:off x="19278111" y="123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57,882</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64005</xdr:rowOff>
    </xdr:from>
    <xdr:to>
      <xdr:col>27</xdr:col>
      <xdr:colOff>161925</xdr:colOff>
      <xdr:row>73</xdr:row>
      <xdr:rowOff>165605</xdr:rowOff>
    </xdr:to>
    <xdr:sp macro="" textlink="">
      <xdr:nvSpPr>
        <xdr:cNvPr id="856" name="円/楕円 855"/>
        <xdr:cNvSpPr/>
      </xdr:nvSpPr>
      <xdr:spPr>
        <a:xfrm>
          <a:off x="18605500" y="1257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10682</xdr:rowOff>
    </xdr:from>
    <xdr:ext cx="534377" cy="259045"/>
    <xdr:sp macro="" textlink="">
      <xdr:nvSpPr>
        <xdr:cNvPr id="857" name="テキスト ボックス 856"/>
        <xdr:cNvSpPr txBox="1"/>
      </xdr:nvSpPr>
      <xdr:spPr>
        <a:xfrm>
          <a:off x="18389111" y="1235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性質別歳出の中で割合が大きかったのは、職員給与や議員報酬、退職給付費用などの人件費で、次に一部事務組合などへの繰出金、その他扶助費、公債費となっている。人件費については職員数の減等に伴い、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なったが、当町は行政区域面積が広く、保育所・小学校などの施設数が多いといったいわゆるスケールデメリットが働いていることなどから類似団体平均に比べ高くなっている。繰出金は、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企業団地造成に係る繰出が大きく減少したため、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下水道事業への繰出金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は年々</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悪化が危惧される。今後、下水道事業などについては、経費の節減をはじめ、独立採算の原則に立ち返った料金の適正化を図るなどして、普通会計への負担軽減に努める必要がある。扶助費は、障害者支援費や障害者医療費助成などの対象者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や制度改正に伴う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認定こども園への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支出が大幅に増加したことにより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また、高齢化社会の進展に伴い、社会保障関係経費の増加が避けられない中、本町においては、全国平均を上回るペースで高齢化が進んでいることから、今後さらに比率が上昇するものと考えられる。公債費については、臨時財政対策債の多額の償還が順次始まってお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7,674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今後は、起債の峻別を図り、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また、繰上償還を実施することで負担</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の平準化に努める。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富山県立山町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26,575
26,384
307.29
11,817,859
11,520,781
176,594
7,354,607
12,159,510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154.4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85217</xdr:rowOff>
    </xdr:from>
    <xdr:to>
      <xdr:col>6</xdr:col>
      <xdr:colOff>511175</xdr:colOff>
      <xdr:row>33</xdr:row>
      <xdr:rowOff>136271</xdr:rowOff>
    </xdr:to>
    <xdr:cxnSp macro="">
      <xdr:nvCxnSpPr>
        <xdr:cNvPr id="61" name="直線コネクタ 60"/>
        <xdr:cNvCxnSpPr/>
      </xdr:nvCxnSpPr>
      <xdr:spPr>
        <a:xfrm>
          <a:off x="3797300" y="5571617"/>
          <a:ext cx="8382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85217</xdr:rowOff>
    </xdr:from>
    <xdr:to>
      <xdr:col>5</xdr:col>
      <xdr:colOff>358775</xdr:colOff>
      <xdr:row>33</xdr:row>
      <xdr:rowOff>26543</xdr:rowOff>
    </xdr:to>
    <xdr:cxnSp macro="">
      <xdr:nvCxnSpPr>
        <xdr:cNvPr id="64" name="直線コネクタ 63"/>
        <xdr:cNvCxnSpPr/>
      </xdr:nvCxnSpPr>
      <xdr:spPr>
        <a:xfrm flipV="1">
          <a:off x="2908300" y="5571617"/>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26543</xdr:rowOff>
    </xdr:from>
    <xdr:to>
      <xdr:col>4</xdr:col>
      <xdr:colOff>155575</xdr:colOff>
      <xdr:row>33</xdr:row>
      <xdr:rowOff>170942</xdr:rowOff>
    </xdr:to>
    <xdr:cxnSp macro="">
      <xdr:nvCxnSpPr>
        <xdr:cNvPr id="67" name="直線コネクタ 66"/>
        <xdr:cNvCxnSpPr/>
      </xdr:nvCxnSpPr>
      <xdr:spPr>
        <a:xfrm flipV="1">
          <a:off x="2019300" y="5684393"/>
          <a:ext cx="889000" cy="1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170942</xdr:rowOff>
    </xdr:from>
    <xdr:to>
      <xdr:col>2</xdr:col>
      <xdr:colOff>638175</xdr:colOff>
      <xdr:row>34</xdr:row>
      <xdr:rowOff>55880</xdr:rowOff>
    </xdr:to>
    <xdr:cxnSp macro="">
      <xdr:nvCxnSpPr>
        <xdr:cNvPr id="70" name="直線コネクタ 69"/>
        <xdr:cNvCxnSpPr/>
      </xdr:nvCxnSpPr>
      <xdr:spPr>
        <a:xfrm flipV="1">
          <a:off x="1130300" y="5828792"/>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85471</xdr:rowOff>
    </xdr:from>
    <xdr:to>
      <xdr:col>6</xdr:col>
      <xdr:colOff>561975</xdr:colOff>
      <xdr:row>34</xdr:row>
      <xdr:rowOff>15621</xdr:rowOff>
    </xdr:to>
    <xdr:sp macro="" textlink="">
      <xdr:nvSpPr>
        <xdr:cNvPr id="80" name="円/楕円 79"/>
        <xdr:cNvSpPr/>
      </xdr:nvSpPr>
      <xdr:spPr>
        <a:xfrm>
          <a:off x="4584700" y="57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108348</xdr:rowOff>
    </xdr:from>
    <xdr:ext cx="469744" cy="259045"/>
    <xdr:sp macro="" textlink="">
      <xdr:nvSpPr>
        <xdr:cNvPr id="81" name="議会費該当値テキスト"/>
        <xdr:cNvSpPr txBox="1"/>
      </xdr:nvSpPr>
      <xdr:spPr>
        <a:xfrm>
          <a:off x="4686300" y="559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34417</xdr:rowOff>
    </xdr:from>
    <xdr:to>
      <xdr:col>5</xdr:col>
      <xdr:colOff>409575</xdr:colOff>
      <xdr:row>32</xdr:row>
      <xdr:rowOff>136017</xdr:rowOff>
    </xdr:to>
    <xdr:sp macro="" textlink="">
      <xdr:nvSpPr>
        <xdr:cNvPr id="82" name="円/楕円 81"/>
        <xdr:cNvSpPr/>
      </xdr:nvSpPr>
      <xdr:spPr>
        <a:xfrm>
          <a:off x="3746500" y="552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152544</xdr:rowOff>
    </xdr:from>
    <xdr:ext cx="469744" cy="259045"/>
    <xdr:sp macro="" textlink="">
      <xdr:nvSpPr>
        <xdr:cNvPr id="83" name="テキスト ボックス 82"/>
        <xdr:cNvSpPr txBox="1"/>
      </xdr:nvSpPr>
      <xdr:spPr>
        <a:xfrm>
          <a:off x="3562427" y="529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147193</xdr:rowOff>
    </xdr:from>
    <xdr:to>
      <xdr:col>4</xdr:col>
      <xdr:colOff>206375</xdr:colOff>
      <xdr:row>33</xdr:row>
      <xdr:rowOff>77343</xdr:rowOff>
    </xdr:to>
    <xdr:sp macro="" textlink="">
      <xdr:nvSpPr>
        <xdr:cNvPr id="84" name="円/楕円 83"/>
        <xdr:cNvSpPr/>
      </xdr:nvSpPr>
      <xdr:spPr>
        <a:xfrm>
          <a:off x="2857500" y="56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93870</xdr:rowOff>
    </xdr:from>
    <xdr:ext cx="469744" cy="259045"/>
    <xdr:sp macro="" textlink="">
      <xdr:nvSpPr>
        <xdr:cNvPr id="85" name="テキスト ボックス 84"/>
        <xdr:cNvSpPr txBox="1"/>
      </xdr:nvSpPr>
      <xdr:spPr>
        <a:xfrm>
          <a:off x="2673427" y="540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120142</xdr:rowOff>
    </xdr:from>
    <xdr:to>
      <xdr:col>3</xdr:col>
      <xdr:colOff>3175</xdr:colOff>
      <xdr:row>34</xdr:row>
      <xdr:rowOff>50292</xdr:rowOff>
    </xdr:to>
    <xdr:sp macro="" textlink="">
      <xdr:nvSpPr>
        <xdr:cNvPr id="86" name="円/楕円 85"/>
        <xdr:cNvSpPr/>
      </xdr:nvSpPr>
      <xdr:spPr>
        <a:xfrm>
          <a:off x="1968500" y="57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66819</xdr:rowOff>
    </xdr:from>
    <xdr:ext cx="469744" cy="259045"/>
    <xdr:sp macro="" textlink="">
      <xdr:nvSpPr>
        <xdr:cNvPr id="87" name="テキスト ボックス 86"/>
        <xdr:cNvSpPr txBox="1"/>
      </xdr:nvSpPr>
      <xdr:spPr>
        <a:xfrm>
          <a:off x="1784427" y="55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5080</xdr:rowOff>
    </xdr:from>
    <xdr:to>
      <xdr:col>1</xdr:col>
      <xdr:colOff>485775</xdr:colOff>
      <xdr:row>34</xdr:row>
      <xdr:rowOff>106680</xdr:rowOff>
    </xdr:to>
    <xdr:sp macro="" textlink="">
      <xdr:nvSpPr>
        <xdr:cNvPr id="88" name="円/楕円 87"/>
        <xdr:cNvSpPr/>
      </xdr:nvSpPr>
      <xdr:spPr>
        <a:xfrm>
          <a:off x="1079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123207</xdr:rowOff>
    </xdr:from>
    <xdr:ext cx="469744" cy="259045"/>
    <xdr:sp macro="" textlink="">
      <xdr:nvSpPr>
        <xdr:cNvPr id="89" name="テキスト ボックス 88"/>
        <xdr:cNvSpPr txBox="1"/>
      </xdr:nvSpPr>
      <xdr:spPr>
        <a:xfrm>
          <a:off x="895427" y="56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71242</xdr:rowOff>
    </xdr:from>
    <xdr:to>
      <xdr:col>6</xdr:col>
      <xdr:colOff>511175</xdr:colOff>
      <xdr:row>56</xdr:row>
      <xdr:rowOff>111361</xdr:rowOff>
    </xdr:to>
    <xdr:cxnSp macro="">
      <xdr:nvCxnSpPr>
        <xdr:cNvPr id="118" name="直線コネクタ 117"/>
        <xdr:cNvCxnSpPr/>
      </xdr:nvCxnSpPr>
      <xdr:spPr>
        <a:xfrm>
          <a:off x="3797300" y="9672442"/>
          <a:ext cx="8382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141156</xdr:rowOff>
    </xdr:from>
    <xdr:to>
      <xdr:col>5</xdr:col>
      <xdr:colOff>358775</xdr:colOff>
      <xdr:row>56</xdr:row>
      <xdr:rowOff>71242</xdr:rowOff>
    </xdr:to>
    <xdr:cxnSp macro="">
      <xdr:nvCxnSpPr>
        <xdr:cNvPr id="121" name="直線コネクタ 120"/>
        <xdr:cNvCxnSpPr/>
      </xdr:nvCxnSpPr>
      <xdr:spPr>
        <a:xfrm>
          <a:off x="2908300" y="9570906"/>
          <a:ext cx="8890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10464</xdr:rowOff>
    </xdr:from>
    <xdr:to>
      <xdr:col>4</xdr:col>
      <xdr:colOff>155575</xdr:colOff>
      <xdr:row>55</xdr:row>
      <xdr:rowOff>141156</xdr:rowOff>
    </xdr:to>
    <xdr:cxnSp macro="">
      <xdr:nvCxnSpPr>
        <xdr:cNvPr id="124" name="直線コネクタ 123"/>
        <xdr:cNvCxnSpPr/>
      </xdr:nvCxnSpPr>
      <xdr:spPr>
        <a:xfrm>
          <a:off x="2019300" y="9440214"/>
          <a:ext cx="889000" cy="13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10464</xdr:rowOff>
    </xdr:from>
    <xdr:to>
      <xdr:col>2</xdr:col>
      <xdr:colOff>638175</xdr:colOff>
      <xdr:row>55</xdr:row>
      <xdr:rowOff>78961</xdr:rowOff>
    </xdr:to>
    <xdr:cxnSp macro="">
      <xdr:nvCxnSpPr>
        <xdr:cNvPr id="127" name="直線コネクタ 126"/>
        <xdr:cNvCxnSpPr/>
      </xdr:nvCxnSpPr>
      <xdr:spPr>
        <a:xfrm flipV="1">
          <a:off x="1130300" y="9440214"/>
          <a:ext cx="889000" cy="6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153410</xdr:rowOff>
    </xdr:from>
    <xdr:ext cx="534377" cy="259045"/>
    <xdr:sp macro="" textlink="">
      <xdr:nvSpPr>
        <xdr:cNvPr id="131" name="テキスト ボックス 130"/>
        <xdr:cNvSpPr txBox="1"/>
      </xdr:nvSpPr>
      <xdr:spPr>
        <a:xfrm>
          <a:off x="863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60561</xdr:rowOff>
    </xdr:from>
    <xdr:to>
      <xdr:col>6</xdr:col>
      <xdr:colOff>561975</xdr:colOff>
      <xdr:row>56</xdr:row>
      <xdr:rowOff>162161</xdr:rowOff>
    </xdr:to>
    <xdr:sp macro="" textlink="">
      <xdr:nvSpPr>
        <xdr:cNvPr id="137" name="円/楕円 136"/>
        <xdr:cNvSpPr/>
      </xdr:nvSpPr>
      <xdr:spPr>
        <a:xfrm>
          <a:off x="4584700" y="96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83438</xdr:rowOff>
    </xdr:from>
    <xdr:ext cx="534377" cy="259045"/>
    <xdr:sp macro="" textlink="">
      <xdr:nvSpPr>
        <xdr:cNvPr id="138" name="総務費該当値テキスト"/>
        <xdr:cNvSpPr txBox="1"/>
      </xdr:nvSpPr>
      <xdr:spPr>
        <a:xfrm>
          <a:off x="4686300" y="95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58,719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20442</xdr:rowOff>
    </xdr:from>
    <xdr:to>
      <xdr:col>5</xdr:col>
      <xdr:colOff>409575</xdr:colOff>
      <xdr:row>56</xdr:row>
      <xdr:rowOff>122042</xdr:rowOff>
    </xdr:to>
    <xdr:sp macro="" textlink="">
      <xdr:nvSpPr>
        <xdr:cNvPr id="139" name="円/楕円 138"/>
        <xdr:cNvSpPr/>
      </xdr:nvSpPr>
      <xdr:spPr>
        <a:xfrm>
          <a:off x="3746500" y="962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138569</xdr:rowOff>
    </xdr:from>
    <xdr:ext cx="534377" cy="259045"/>
    <xdr:sp macro="" textlink="">
      <xdr:nvSpPr>
        <xdr:cNvPr id="140" name="テキスト ボックス 139"/>
        <xdr:cNvSpPr txBox="1"/>
      </xdr:nvSpPr>
      <xdr:spPr>
        <a:xfrm>
          <a:off x="3530111" y="93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63,984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90356</xdr:rowOff>
    </xdr:from>
    <xdr:to>
      <xdr:col>4</xdr:col>
      <xdr:colOff>206375</xdr:colOff>
      <xdr:row>56</xdr:row>
      <xdr:rowOff>20506</xdr:rowOff>
    </xdr:to>
    <xdr:sp macro="" textlink="">
      <xdr:nvSpPr>
        <xdr:cNvPr id="141" name="円/楕円 140"/>
        <xdr:cNvSpPr/>
      </xdr:nvSpPr>
      <xdr:spPr>
        <a:xfrm>
          <a:off x="2857500" y="952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37033</xdr:rowOff>
    </xdr:from>
    <xdr:ext cx="534377" cy="259045"/>
    <xdr:sp macro="" textlink="">
      <xdr:nvSpPr>
        <xdr:cNvPr id="142" name="テキスト ボックス 141"/>
        <xdr:cNvSpPr txBox="1"/>
      </xdr:nvSpPr>
      <xdr:spPr>
        <a:xfrm>
          <a:off x="2641111" y="929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77,309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131114</xdr:rowOff>
    </xdr:from>
    <xdr:to>
      <xdr:col>3</xdr:col>
      <xdr:colOff>3175</xdr:colOff>
      <xdr:row>55</xdr:row>
      <xdr:rowOff>61264</xdr:rowOff>
    </xdr:to>
    <xdr:sp macro="" textlink="">
      <xdr:nvSpPr>
        <xdr:cNvPr id="143" name="円/楕円 142"/>
        <xdr:cNvSpPr/>
      </xdr:nvSpPr>
      <xdr:spPr>
        <a:xfrm>
          <a:off x="1968500" y="9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77791</xdr:rowOff>
    </xdr:from>
    <xdr:ext cx="534377" cy="259045"/>
    <xdr:sp macro="" textlink="">
      <xdr:nvSpPr>
        <xdr:cNvPr id="144" name="テキスト ボックス 143"/>
        <xdr:cNvSpPr txBox="1"/>
      </xdr:nvSpPr>
      <xdr:spPr>
        <a:xfrm>
          <a:off x="1752111" y="91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94,460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28161</xdr:rowOff>
    </xdr:from>
    <xdr:to>
      <xdr:col>1</xdr:col>
      <xdr:colOff>485775</xdr:colOff>
      <xdr:row>55</xdr:row>
      <xdr:rowOff>129761</xdr:rowOff>
    </xdr:to>
    <xdr:sp macro="" textlink="">
      <xdr:nvSpPr>
        <xdr:cNvPr id="145" name="円/楕円 144"/>
        <xdr:cNvSpPr/>
      </xdr:nvSpPr>
      <xdr:spPr>
        <a:xfrm>
          <a:off x="1079500" y="94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146288</xdr:rowOff>
    </xdr:from>
    <xdr:ext cx="534377" cy="259045"/>
    <xdr:sp macro="" textlink="">
      <xdr:nvSpPr>
        <xdr:cNvPr id="146" name="テキスト ボックス 145"/>
        <xdr:cNvSpPr txBox="1"/>
      </xdr:nvSpPr>
      <xdr:spPr>
        <a:xfrm>
          <a:off x="863111" y="923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135,686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32748</xdr:rowOff>
    </xdr:from>
    <xdr:to>
      <xdr:col>6</xdr:col>
      <xdr:colOff>511175</xdr:colOff>
      <xdr:row>77</xdr:row>
      <xdr:rowOff>53921</xdr:rowOff>
    </xdr:to>
    <xdr:cxnSp macro="">
      <xdr:nvCxnSpPr>
        <xdr:cNvPr id="178" name="直線コネクタ 177"/>
        <xdr:cNvCxnSpPr/>
      </xdr:nvCxnSpPr>
      <xdr:spPr>
        <a:xfrm flipV="1">
          <a:off x="3797300" y="13234398"/>
          <a:ext cx="838200" cy="2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33423</xdr:rowOff>
    </xdr:from>
    <xdr:to>
      <xdr:col>5</xdr:col>
      <xdr:colOff>358775</xdr:colOff>
      <xdr:row>77</xdr:row>
      <xdr:rowOff>53921</xdr:rowOff>
    </xdr:to>
    <xdr:cxnSp macro="">
      <xdr:nvCxnSpPr>
        <xdr:cNvPr id="181" name="直線コネクタ 180"/>
        <xdr:cNvCxnSpPr/>
      </xdr:nvCxnSpPr>
      <xdr:spPr>
        <a:xfrm>
          <a:off x="2908300" y="13063623"/>
          <a:ext cx="889000" cy="1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33423</xdr:rowOff>
    </xdr:from>
    <xdr:to>
      <xdr:col>4</xdr:col>
      <xdr:colOff>155575</xdr:colOff>
      <xdr:row>77</xdr:row>
      <xdr:rowOff>166632</xdr:rowOff>
    </xdr:to>
    <xdr:cxnSp macro="">
      <xdr:nvCxnSpPr>
        <xdr:cNvPr id="184" name="直線コネクタ 183"/>
        <xdr:cNvCxnSpPr/>
      </xdr:nvCxnSpPr>
      <xdr:spPr>
        <a:xfrm flipV="1">
          <a:off x="2019300" y="13063623"/>
          <a:ext cx="889000" cy="30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166632</xdr:rowOff>
    </xdr:from>
    <xdr:to>
      <xdr:col>2</xdr:col>
      <xdr:colOff>638175</xdr:colOff>
      <xdr:row>78</xdr:row>
      <xdr:rowOff>65122</xdr:rowOff>
    </xdr:to>
    <xdr:cxnSp macro="">
      <xdr:nvCxnSpPr>
        <xdr:cNvPr id="187" name="直線コネクタ 186"/>
        <xdr:cNvCxnSpPr/>
      </xdr:nvCxnSpPr>
      <xdr:spPr>
        <a:xfrm flipV="1">
          <a:off x="1130300" y="13368282"/>
          <a:ext cx="889000" cy="6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153398</xdr:rowOff>
    </xdr:from>
    <xdr:to>
      <xdr:col>6</xdr:col>
      <xdr:colOff>561975</xdr:colOff>
      <xdr:row>77</xdr:row>
      <xdr:rowOff>83548</xdr:rowOff>
    </xdr:to>
    <xdr:sp macro="" textlink="">
      <xdr:nvSpPr>
        <xdr:cNvPr id="197" name="円/楕円 196"/>
        <xdr:cNvSpPr/>
      </xdr:nvSpPr>
      <xdr:spPr>
        <a:xfrm>
          <a:off x="4584700" y="131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4825</xdr:rowOff>
    </xdr:from>
    <xdr:ext cx="599010" cy="259045"/>
    <xdr:sp macro="" textlink="">
      <xdr:nvSpPr>
        <xdr:cNvPr id="198" name="民生費該当値テキスト"/>
        <xdr:cNvSpPr txBox="1"/>
      </xdr:nvSpPr>
      <xdr:spPr>
        <a:xfrm>
          <a:off x="4686300" y="130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127,575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3121</xdr:rowOff>
    </xdr:from>
    <xdr:to>
      <xdr:col>5</xdr:col>
      <xdr:colOff>409575</xdr:colOff>
      <xdr:row>77</xdr:row>
      <xdr:rowOff>104721</xdr:rowOff>
    </xdr:to>
    <xdr:sp macro="" textlink="">
      <xdr:nvSpPr>
        <xdr:cNvPr id="199" name="円/楕円 198"/>
        <xdr:cNvSpPr/>
      </xdr:nvSpPr>
      <xdr:spPr>
        <a:xfrm>
          <a:off x="3746500" y="1320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121248</xdr:rowOff>
    </xdr:from>
    <xdr:ext cx="599010" cy="259045"/>
    <xdr:sp macro="" textlink="">
      <xdr:nvSpPr>
        <xdr:cNvPr id="200" name="テキスト ボックス 199"/>
        <xdr:cNvSpPr txBox="1"/>
      </xdr:nvSpPr>
      <xdr:spPr>
        <a:xfrm>
          <a:off x="3497794" y="12979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125,630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154073</xdr:rowOff>
    </xdr:from>
    <xdr:to>
      <xdr:col>4</xdr:col>
      <xdr:colOff>206375</xdr:colOff>
      <xdr:row>76</xdr:row>
      <xdr:rowOff>84223</xdr:rowOff>
    </xdr:to>
    <xdr:sp macro="" textlink="">
      <xdr:nvSpPr>
        <xdr:cNvPr id="201" name="円/楕円 200"/>
        <xdr:cNvSpPr/>
      </xdr:nvSpPr>
      <xdr:spPr>
        <a:xfrm>
          <a:off x="2857500" y="1301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100750</xdr:rowOff>
    </xdr:from>
    <xdr:ext cx="599010" cy="259045"/>
    <xdr:sp macro="" textlink="">
      <xdr:nvSpPr>
        <xdr:cNvPr id="202" name="テキスト ボックス 201"/>
        <xdr:cNvSpPr txBox="1"/>
      </xdr:nvSpPr>
      <xdr:spPr>
        <a:xfrm>
          <a:off x="2608794" y="1278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143,263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115832</xdr:rowOff>
    </xdr:from>
    <xdr:to>
      <xdr:col>3</xdr:col>
      <xdr:colOff>3175</xdr:colOff>
      <xdr:row>78</xdr:row>
      <xdr:rowOff>45982</xdr:rowOff>
    </xdr:to>
    <xdr:sp macro="" textlink="">
      <xdr:nvSpPr>
        <xdr:cNvPr id="203" name="円/楕円 202"/>
        <xdr:cNvSpPr/>
      </xdr:nvSpPr>
      <xdr:spPr>
        <a:xfrm>
          <a:off x="1968500" y="1331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62509</xdr:rowOff>
    </xdr:from>
    <xdr:ext cx="599010" cy="259045"/>
    <xdr:sp macro="" textlink="">
      <xdr:nvSpPr>
        <xdr:cNvPr id="204" name="テキスト ボックス 203"/>
        <xdr:cNvSpPr txBox="1"/>
      </xdr:nvSpPr>
      <xdr:spPr>
        <a:xfrm>
          <a:off x="1719794" y="1309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14322</xdr:rowOff>
    </xdr:from>
    <xdr:to>
      <xdr:col>1</xdr:col>
      <xdr:colOff>485775</xdr:colOff>
      <xdr:row>78</xdr:row>
      <xdr:rowOff>115922</xdr:rowOff>
    </xdr:to>
    <xdr:sp macro="" textlink="">
      <xdr:nvSpPr>
        <xdr:cNvPr id="205" name="円/楕円 204"/>
        <xdr:cNvSpPr/>
      </xdr:nvSpPr>
      <xdr:spPr>
        <a:xfrm>
          <a:off x="1079500" y="1338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132449</xdr:rowOff>
    </xdr:from>
    <xdr:ext cx="599010" cy="259045"/>
    <xdr:sp macro="" textlink="">
      <xdr:nvSpPr>
        <xdr:cNvPr id="206" name="テキスト ボックス 205"/>
        <xdr:cNvSpPr txBox="1"/>
      </xdr:nvSpPr>
      <xdr:spPr>
        <a:xfrm>
          <a:off x="830794" y="1316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137635</xdr:rowOff>
    </xdr:from>
    <xdr:to>
      <xdr:col>6</xdr:col>
      <xdr:colOff>511175</xdr:colOff>
      <xdr:row>98</xdr:row>
      <xdr:rowOff>151854</xdr:rowOff>
    </xdr:to>
    <xdr:cxnSp macro="">
      <xdr:nvCxnSpPr>
        <xdr:cNvPr id="235" name="直線コネクタ 234"/>
        <xdr:cNvCxnSpPr/>
      </xdr:nvCxnSpPr>
      <xdr:spPr>
        <a:xfrm>
          <a:off x="3797300" y="16939735"/>
          <a:ext cx="8382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137635</xdr:rowOff>
    </xdr:from>
    <xdr:to>
      <xdr:col>5</xdr:col>
      <xdr:colOff>358775</xdr:colOff>
      <xdr:row>98</xdr:row>
      <xdr:rowOff>147087</xdr:rowOff>
    </xdr:to>
    <xdr:cxnSp macro="">
      <xdr:nvCxnSpPr>
        <xdr:cNvPr id="238" name="直線コネクタ 237"/>
        <xdr:cNvCxnSpPr/>
      </xdr:nvCxnSpPr>
      <xdr:spPr>
        <a:xfrm flipV="1">
          <a:off x="2908300" y="16939735"/>
          <a:ext cx="889000" cy="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145092</xdr:rowOff>
    </xdr:from>
    <xdr:to>
      <xdr:col>4</xdr:col>
      <xdr:colOff>155575</xdr:colOff>
      <xdr:row>98</xdr:row>
      <xdr:rowOff>147087</xdr:rowOff>
    </xdr:to>
    <xdr:cxnSp macro="">
      <xdr:nvCxnSpPr>
        <xdr:cNvPr id="241" name="直線コネクタ 240"/>
        <xdr:cNvCxnSpPr/>
      </xdr:nvCxnSpPr>
      <xdr:spPr>
        <a:xfrm>
          <a:off x="2019300" y="16947192"/>
          <a:ext cx="8890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139441</xdr:rowOff>
    </xdr:from>
    <xdr:to>
      <xdr:col>2</xdr:col>
      <xdr:colOff>638175</xdr:colOff>
      <xdr:row>98</xdr:row>
      <xdr:rowOff>145092</xdr:rowOff>
    </xdr:to>
    <xdr:cxnSp macro="">
      <xdr:nvCxnSpPr>
        <xdr:cNvPr id="244" name="直線コネクタ 243"/>
        <xdr:cNvCxnSpPr/>
      </xdr:nvCxnSpPr>
      <xdr:spPr>
        <a:xfrm>
          <a:off x="1130300" y="16941541"/>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101054</xdr:rowOff>
    </xdr:from>
    <xdr:to>
      <xdr:col>6</xdr:col>
      <xdr:colOff>561975</xdr:colOff>
      <xdr:row>99</xdr:row>
      <xdr:rowOff>31204</xdr:rowOff>
    </xdr:to>
    <xdr:sp macro="" textlink="">
      <xdr:nvSpPr>
        <xdr:cNvPr id="254" name="円/楕円 253"/>
        <xdr:cNvSpPr/>
      </xdr:nvSpPr>
      <xdr:spPr>
        <a:xfrm>
          <a:off x="4584700" y="169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15981</xdr:rowOff>
    </xdr:from>
    <xdr:ext cx="534377" cy="259045"/>
    <xdr:sp macro="" textlink="">
      <xdr:nvSpPr>
        <xdr:cNvPr id="255" name="衛生費該当値テキスト"/>
        <xdr:cNvSpPr txBox="1"/>
      </xdr:nvSpPr>
      <xdr:spPr>
        <a:xfrm>
          <a:off x="4686300" y="1681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16,810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86835</xdr:rowOff>
    </xdr:from>
    <xdr:to>
      <xdr:col>5</xdr:col>
      <xdr:colOff>409575</xdr:colOff>
      <xdr:row>99</xdr:row>
      <xdr:rowOff>16985</xdr:rowOff>
    </xdr:to>
    <xdr:sp macro="" textlink="">
      <xdr:nvSpPr>
        <xdr:cNvPr id="256" name="円/楕円 255"/>
        <xdr:cNvSpPr/>
      </xdr:nvSpPr>
      <xdr:spPr>
        <a:xfrm>
          <a:off x="3746500" y="1688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8112</xdr:rowOff>
    </xdr:from>
    <xdr:ext cx="534377" cy="259045"/>
    <xdr:sp macro="" textlink="">
      <xdr:nvSpPr>
        <xdr:cNvPr id="257" name="テキスト ボックス 256"/>
        <xdr:cNvSpPr txBox="1"/>
      </xdr:nvSpPr>
      <xdr:spPr>
        <a:xfrm>
          <a:off x="3530111" y="169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96287</xdr:rowOff>
    </xdr:from>
    <xdr:to>
      <xdr:col>4</xdr:col>
      <xdr:colOff>206375</xdr:colOff>
      <xdr:row>99</xdr:row>
      <xdr:rowOff>26437</xdr:rowOff>
    </xdr:to>
    <xdr:sp macro="" textlink="">
      <xdr:nvSpPr>
        <xdr:cNvPr id="258" name="円/楕円 257"/>
        <xdr:cNvSpPr/>
      </xdr:nvSpPr>
      <xdr:spPr>
        <a:xfrm>
          <a:off x="2857500" y="168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17564</xdr:rowOff>
    </xdr:from>
    <xdr:ext cx="534377" cy="259045"/>
    <xdr:sp macro="" textlink="">
      <xdr:nvSpPr>
        <xdr:cNvPr id="259" name="テキスト ボックス 258"/>
        <xdr:cNvSpPr txBox="1"/>
      </xdr:nvSpPr>
      <xdr:spPr>
        <a:xfrm>
          <a:off x="2641111" y="1699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94292</xdr:rowOff>
    </xdr:from>
    <xdr:to>
      <xdr:col>3</xdr:col>
      <xdr:colOff>3175</xdr:colOff>
      <xdr:row>99</xdr:row>
      <xdr:rowOff>24442</xdr:rowOff>
    </xdr:to>
    <xdr:sp macro="" textlink="">
      <xdr:nvSpPr>
        <xdr:cNvPr id="260" name="円/楕円 259"/>
        <xdr:cNvSpPr/>
      </xdr:nvSpPr>
      <xdr:spPr>
        <a:xfrm>
          <a:off x="1968500" y="168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15569</xdr:rowOff>
    </xdr:from>
    <xdr:ext cx="534377" cy="259045"/>
    <xdr:sp macro="" textlink="">
      <xdr:nvSpPr>
        <xdr:cNvPr id="261" name="テキスト ボックス 260"/>
        <xdr:cNvSpPr txBox="1"/>
      </xdr:nvSpPr>
      <xdr:spPr>
        <a:xfrm>
          <a:off x="1752111" y="1698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88641</xdr:rowOff>
    </xdr:from>
    <xdr:to>
      <xdr:col>1</xdr:col>
      <xdr:colOff>485775</xdr:colOff>
      <xdr:row>99</xdr:row>
      <xdr:rowOff>18791</xdr:rowOff>
    </xdr:to>
    <xdr:sp macro="" textlink="">
      <xdr:nvSpPr>
        <xdr:cNvPr id="262" name="円/楕円 261"/>
        <xdr:cNvSpPr/>
      </xdr:nvSpPr>
      <xdr:spPr>
        <a:xfrm>
          <a:off x="1079500" y="168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9918</xdr:rowOff>
    </xdr:from>
    <xdr:ext cx="534377" cy="259045"/>
    <xdr:sp macro="" textlink="">
      <xdr:nvSpPr>
        <xdr:cNvPr id="263" name="テキスト ボックス 262"/>
        <xdr:cNvSpPr txBox="1"/>
      </xdr:nvSpPr>
      <xdr:spPr>
        <a:xfrm>
          <a:off x="863111" y="169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46736</xdr:rowOff>
    </xdr:from>
    <xdr:to>
      <xdr:col>15</xdr:col>
      <xdr:colOff>180975</xdr:colOff>
      <xdr:row>36</xdr:row>
      <xdr:rowOff>99314</xdr:rowOff>
    </xdr:to>
    <xdr:cxnSp macro="">
      <xdr:nvCxnSpPr>
        <xdr:cNvPr id="292" name="直線コネクタ 291"/>
        <xdr:cNvCxnSpPr/>
      </xdr:nvCxnSpPr>
      <xdr:spPr>
        <a:xfrm>
          <a:off x="9639300" y="6047486"/>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97409</xdr:rowOff>
    </xdr:from>
    <xdr:to>
      <xdr:col>14</xdr:col>
      <xdr:colOff>28575</xdr:colOff>
      <xdr:row>35</xdr:row>
      <xdr:rowOff>46736</xdr:rowOff>
    </xdr:to>
    <xdr:cxnSp macro="">
      <xdr:nvCxnSpPr>
        <xdr:cNvPr id="295" name="直線コネクタ 294"/>
        <xdr:cNvCxnSpPr/>
      </xdr:nvCxnSpPr>
      <xdr:spPr>
        <a:xfrm>
          <a:off x="8750300" y="5412359"/>
          <a:ext cx="889000" cy="6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97409</xdr:rowOff>
    </xdr:from>
    <xdr:to>
      <xdr:col>12</xdr:col>
      <xdr:colOff>511175</xdr:colOff>
      <xdr:row>31</xdr:row>
      <xdr:rowOff>138938</xdr:rowOff>
    </xdr:to>
    <xdr:cxnSp macro="">
      <xdr:nvCxnSpPr>
        <xdr:cNvPr id="298" name="直線コネクタ 297"/>
        <xdr:cNvCxnSpPr/>
      </xdr:nvCxnSpPr>
      <xdr:spPr>
        <a:xfrm flipV="1">
          <a:off x="7861300" y="5412359"/>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59707</xdr:rowOff>
    </xdr:from>
    <xdr:ext cx="378565" cy="259045"/>
    <xdr:sp macro="" textlink="">
      <xdr:nvSpPr>
        <xdr:cNvPr id="300" name="テキスト ボックス 299"/>
        <xdr:cNvSpPr txBox="1"/>
      </xdr:nvSpPr>
      <xdr:spPr>
        <a:xfrm>
          <a:off x="8561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138938</xdr:rowOff>
    </xdr:from>
    <xdr:to>
      <xdr:col>11</xdr:col>
      <xdr:colOff>307975</xdr:colOff>
      <xdr:row>33</xdr:row>
      <xdr:rowOff>146177</xdr:rowOff>
    </xdr:to>
    <xdr:cxnSp macro="">
      <xdr:nvCxnSpPr>
        <xdr:cNvPr id="301" name="直線コネクタ 300"/>
        <xdr:cNvCxnSpPr/>
      </xdr:nvCxnSpPr>
      <xdr:spPr>
        <a:xfrm flipV="1">
          <a:off x="6972300" y="5453888"/>
          <a:ext cx="889000" cy="3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3" name="テキスト ボックス 302"/>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5" name="テキスト ボックス 304"/>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48514</xdr:rowOff>
    </xdr:from>
    <xdr:to>
      <xdr:col>15</xdr:col>
      <xdr:colOff>231775</xdr:colOff>
      <xdr:row>36</xdr:row>
      <xdr:rowOff>150114</xdr:rowOff>
    </xdr:to>
    <xdr:sp macro="" textlink="">
      <xdr:nvSpPr>
        <xdr:cNvPr id="311" name="円/楕円 310"/>
        <xdr:cNvSpPr/>
      </xdr:nvSpPr>
      <xdr:spPr>
        <a:xfrm>
          <a:off x="104267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71391</xdr:rowOff>
    </xdr:from>
    <xdr:ext cx="469744" cy="259045"/>
    <xdr:sp macro="" textlink="">
      <xdr:nvSpPr>
        <xdr:cNvPr id="312" name="労働費該当値テキスト"/>
        <xdr:cNvSpPr txBox="1"/>
      </xdr:nvSpPr>
      <xdr:spPr>
        <a:xfrm>
          <a:off x="10528300" y="607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167386</xdr:rowOff>
    </xdr:from>
    <xdr:to>
      <xdr:col>14</xdr:col>
      <xdr:colOff>79375</xdr:colOff>
      <xdr:row>35</xdr:row>
      <xdr:rowOff>97536</xdr:rowOff>
    </xdr:to>
    <xdr:sp macro="" textlink="">
      <xdr:nvSpPr>
        <xdr:cNvPr id="313" name="円/楕円 312"/>
        <xdr:cNvSpPr/>
      </xdr:nvSpPr>
      <xdr:spPr>
        <a:xfrm>
          <a:off x="9588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114063</xdr:rowOff>
    </xdr:from>
    <xdr:ext cx="469744" cy="259045"/>
    <xdr:sp macro="" textlink="">
      <xdr:nvSpPr>
        <xdr:cNvPr id="314" name="テキスト ボックス 313"/>
        <xdr:cNvSpPr txBox="1"/>
      </xdr:nvSpPr>
      <xdr:spPr>
        <a:xfrm>
          <a:off x="9404427"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46609</xdr:rowOff>
    </xdr:from>
    <xdr:to>
      <xdr:col>12</xdr:col>
      <xdr:colOff>561975</xdr:colOff>
      <xdr:row>31</xdr:row>
      <xdr:rowOff>148209</xdr:rowOff>
    </xdr:to>
    <xdr:sp macro="" textlink="">
      <xdr:nvSpPr>
        <xdr:cNvPr id="315" name="円/楕円 314"/>
        <xdr:cNvSpPr/>
      </xdr:nvSpPr>
      <xdr:spPr>
        <a:xfrm>
          <a:off x="8699500" y="53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164736</xdr:rowOff>
    </xdr:from>
    <xdr:ext cx="469744" cy="259045"/>
    <xdr:sp macro="" textlink="">
      <xdr:nvSpPr>
        <xdr:cNvPr id="316" name="テキスト ボックス 315"/>
        <xdr:cNvSpPr txBox="1"/>
      </xdr:nvSpPr>
      <xdr:spPr>
        <a:xfrm>
          <a:off x="8515427" y="513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3,461</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88138</xdr:rowOff>
    </xdr:from>
    <xdr:to>
      <xdr:col>11</xdr:col>
      <xdr:colOff>358775</xdr:colOff>
      <xdr:row>32</xdr:row>
      <xdr:rowOff>18288</xdr:rowOff>
    </xdr:to>
    <xdr:sp macro="" textlink="">
      <xdr:nvSpPr>
        <xdr:cNvPr id="317" name="円/楕円 316"/>
        <xdr:cNvSpPr/>
      </xdr:nvSpPr>
      <xdr:spPr>
        <a:xfrm>
          <a:off x="7810500" y="540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34815</xdr:rowOff>
    </xdr:from>
    <xdr:ext cx="469744" cy="259045"/>
    <xdr:sp macro="" textlink="">
      <xdr:nvSpPr>
        <xdr:cNvPr id="318" name="テキスト ボックス 317"/>
        <xdr:cNvSpPr txBox="1"/>
      </xdr:nvSpPr>
      <xdr:spPr>
        <a:xfrm>
          <a:off x="7626427" y="517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95377</xdr:rowOff>
    </xdr:from>
    <xdr:to>
      <xdr:col>10</xdr:col>
      <xdr:colOff>155575</xdr:colOff>
      <xdr:row>34</xdr:row>
      <xdr:rowOff>25527</xdr:rowOff>
    </xdr:to>
    <xdr:sp macro="" textlink="">
      <xdr:nvSpPr>
        <xdr:cNvPr id="319" name="円/楕円 318"/>
        <xdr:cNvSpPr/>
      </xdr:nvSpPr>
      <xdr:spPr>
        <a:xfrm>
          <a:off x="6921500" y="5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42054</xdr:rowOff>
    </xdr:from>
    <xdr:ext cx="469744" cy="259045"/>
    <xdr:sp macro="" textlink="">
      <xdr:nvSpPr>
        <xdr:cNvPr id="320" name="テキスト ボックス 319"/>
        <xdr:cNvSpPr txBox="1"/>
      </xdr:nvSpPr>
      <xdr:spPr>
        <a:xfrm>
          <a:off x="6737427" y="552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146939</xdr:rowOff>
    </xdr:from>
    <xdr:to>
      <xdr:col>15</xdr:col>
      <xdr:colOff>180975</xdr:colOff>
      <xdr:row>55</xdr:row>
      <xdr:rowOff>165303</xdr:rowOff>
    </xdr:to>
    <xdr:cxnSp macro="">
      <xdr:nvCxnSpPr>
        <xdr:cNvPr id="349" name="直線コネクタ 348"/>
        <xdr:cNvCxnSpPr/>
      </xdr:nvCxnSpPr>
      <xdr:spPr>
        <a:xfrm flipV="1">
          <a:off x="9639300" y="9576689"/>
          <a:ext cx="8382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165303</xdr:rowOff>
    </xdr:from>
    <xdr:to>
      <xdr:col>14</xdr:col>
      <xdr:colOff>28575</xdr:colOff>
      <xdr:row>56</xdr:row>
      <xdr:rowOff>167513</xdr:rowOff>
    </xdr:to>
    <xdr:cxnSp macro="">
      <xdr:nvCxnSpPr>
        <xdr:cNvPr id="352" name="直線コネクタ 351"/>
        <xdr:cNvCxnSpPr/>
      </xdr:nvCxnSpPr>
      <xdr:spPr>
        <a:xfrm flipV="1">
          <a:off x="8750300" y="9595053"/>
          <a:ext cx="889000" cy="1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166141</xdr:rowOff>
    </xdr:from>
    <xdr:to>
      <xdr:col>12</xdr:col>
      <xdr:colOff>511175</xdr:colOff>
      <xdr:row>56</xdr:row>
      <xdr:rowOff>167513</xdr:rowOff>
    </xdr:to>
    <xdr:cxnSp macro="">
      <xdr:nvCxnSpPr>
        <xdr:cNvPr id="355" name="直線コネクタ 354"/>
        <xdr:cNvCxnSpPr/>
      </xdr:nvCxnSpPr>
      <xdr:spPr>
        <a:xfrm>
          <a:off x="7861300" y="9595891"/>
          <a:ext cx="889000" cy="1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7" name="テキスト ボックス 356"/>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166141</xdr:rowOff>
    </xdr:from>
    <xdr:to>
      <xdr:col>11</xdr:col>
      <xdr:colOff>307975</xdr:colOff>
      <xdr:row>57</xdr:row>
      <xdr:rowOff>9169</xdr:rowOff>
    </xdr:to>
    <xdr:cxnSp macro="">
      <xdr:nvCxnSpPr>
        <xdr:cNvPr id="358" name="直線コネクタ 357"/>
        <xdr:cNvCxnSpPr/>
      </xdr:nvCxnSpPr>
      <xdr:spPr>
        <a:xfrm flipV="1">
          <a:off x="6972300" y="9595891"/>
          <a:ext cx="8890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0" name="テキスト ボックス 359"/>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2" name="テキスト ボックス 361"/>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96139</xdr:rowOff>
    </xdr:from>
    <xdr:to>
      <xdr:col>15</xdr:col>
      <xdr:colOff>231775</xdr:colOff>
      <xdr:row>56</xdr:row>
      <xdr:rowOff>26289</xdr:rowOff>
    </xdr:to>
    <xdr:sp macro="" textlink="">
      <xdr:nvSpPr>
        <xdr:cNvPr id="368" name="円/楕円 367"/>
        <xdr:cNvSpPr/>
      </xdr:nvSpPr>
      <xdr:spPr>
        <a:xfrm>
          <a:off x="10426700" y="95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119016</xdr:rowOff>
    </xdr:from>
    <xdr:ext cx="534377" cy="259045"/>
    <xdr:sp macro="" textlink="">
      <xdr:nvSpPr>
        <xdr:cNvPr id="369" name="農林水産業費該当値テキスト"/>
        <xdr:cNvSpPr txBox="1"/>
      </xdr:nvSpPr>
      <xdr:spPr>
        <a:xfrm>
          <a:off x="10528300" y="937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30,620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114503</xdr:rowOff>
    </xdr:from>
    <xdr:to>
      <xdr:col>14</xdr:col>
      <xdr:colOff>79375</xdr:colOff>
      <xdr:row>56</xdr:row>
      <xdr:rowOff>44653</xdr:rowOff>
    </xdr:to>
    <xdr:sp macro="" textlink="">
      <xdr:nvSpPr>
        <xdr:cNvPr id="370" name="円/楕円 369"/>
        <xdr:cNvSpPr/>
      </xdr:nvSpPr>
      <xdr:spPr>
        <a:xfrm>
          <a:off x="9588500" y="95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61180</xdr:rowOff>
    </xdr:from>
    <xdr:ext cx="534377" cy="259045"/>
    <xdr:sp macro="" textlink="">
      <xdr:nvSpPr>
        <xdr:cNvPr id="371" name="テキスト ボックス 370"/>
        <xdr:cNvSpPr txBox="1"/>
      </xdr:nvSpPr>
      <xdr:spPr>
        <a:xfrm>
          <a:off x="9372111" y="931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116713</xdr:rowOff>
    </xdr:from>
    <xdr:to>
      <xdr:col>12</xdr:col>
      <xdr:colOff>561975</xdr:colOff>
      <xdr:row>57</xdr:row>
      <xdr:rowOff>46863</xdr:rowOff>
    </xdr:to>
    <xdr:sp macro="" textlink="">
      <xdr:nvSpPr>
        <xdr:cNvPr id="372" name="円/楕円 371"/>
        <xdr:cNvSpPr/>
      </xdr:nvSpPr>
      <xdr:spPr>
        <a:xfrm>
          <a:off x="8699500" y="97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63390</xdr:rowOff>
    </xdr:from>
    <xdr:ext cx="534377" cy="259045"/>
    <xdr:sp macro="" textlink="">
      <xdr:nvSpPr>
        <xdr:cNvPr id="373" name="テキスト ボックス 372"/>
        <xdr:cNvSpPr txBox="1"/>
      </xdr:nvSpPr>
      <xdr:spPr>
        <a:xfrm>
          <a:off x="8483111" y="94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115341</xdr:rowOff>
    </xdr:from>
    <xdr:to>
      <xdr:col>11</xdr:col>
      <xdr:colOff>358775</xdr:colOff>
      <xdr:row>56</xdr:row>
      <xdr:rowOff>45491</xdr:rowOff>
    </xdr:to>
    <xdr:sp macro="" textlink="">
      <xdr:nvSpPr>
        <xdr:cNvPr id="374" name="円/楕円 373"/>
        <xdr:cNvSpPr/>
      </xdr:nvSpPr>
      <xdr:spPr>
        <a:xfrm>
          <a:off x="7810500" y="95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62018</xdr:rowOff>
    </xdr:from>
    <xdr:ext cx="534377" cy="259045"/>
    <xdr:sp macro="" textlink="">
      <xdr:nvSpPr>
        <xdr:cNvPr id="375" name="テキスト ボックス 374"/>
        <xdr:cNvSpPr txBox="1"/>
      </xdr:nvSpPr>
      <xdr:spPr>
        <a:xfrm>
          <a:off x="7594111" y="93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129819</xdr:rowOff>
    </xdr:from>
    <xdr:to>
      <xdr:col>10</xdr:col>
      <xdr:colOff>155575</xdr:colOff>
      <xdr:row>57</xdr:row>
      <xdr:rowOff>59969</xdr:rowOff>
    </xdr:to>
    <xdr:sp macro="" textlink="">
      <xdr:nvSpPr>
        <xdr:cNvPr id="376" name="円/楕円 375"/>
        <xdr:cNvSpPr/>
      </xdr:nvSpPr>
      <xdr:spPr>
        <a:xfrm>
          <a:off x="6921500" y="97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76496</xdr:rowOff>
    </xdr:from>
    <xdr:ext cx="534377" cy="259045"/>
    <xdr:sp macro="" textlink="">
      <xdr:nvSpPr>
        <xdr:cNvPr id="377" name="テキスト ボックス 376"/>
        <xdr:cNvSpPr txBox="1"/>
      </xdr:nvSpPr>
      <xdr:spPr>
        <a:xfrm>
          <a:off x="6705111" y="95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160312</xdr:rowOff>
    </xdr:from>
    <xdr:to>
      <xdr:col>15</xdr:col>
      <xdr:colOff>180975</xdr:colOff>
      <xdr:row>73</xdr:row>
      <xdr:rowOff>130442</xdr:rowOff>
    </xdr:to>
    <xdr:cxnSp macro="">
      <xdr:nvCxnSpPr>
        <xdr:cNvPr id="406" name="直線コネクタ 405"/>
        <xdr:cNvCxnSpPr/>
      </xdr:nvCxnSpPr>
      <xdr:spPr>
        <a:xfrm>
          <a:off x="9639300" y="12333262"/>
          <a:ext cx="838200" cy="3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160312</xdr:rowOff>
    </xdr:from>
    <xdr:to>
      <xdr:col>14</xdr:col>
      <xdr:colOff>28575</xdr:colOff>
      <xdr:row>75</xdr:row>
      <xdr:rowOff>67691</xdr:rowOff>
    </xdr:to>
    <xdr:cxnSp macro="">
      <xdr:nvCxnSpPr>
        <xdr:cNvPr id="409" name="直線コネクタ 408"/>
        <xdr:cNvCxnSpPr/>
      </xdr:nvCxnSpPr>
      <xdr:spPr>
        <a:xfrm flipV="1">
          <a:off x="8750300" y="12333262"/>
          <a:ext cx="889000" cy="59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114440</xdr:rowOff>
    </xdr:from>
    <xdr:to>
      <xdr:col>12</xdr:col>
      <xdr:colOff>511175</xdr:colOff>
      <xdr:row>75</xdr:row>
      <xdr:rowOff>67691</xdr:rowOff>
    </xdr:to>
    <xdr:cxnSp macro="">
      <xdr:nvCxnSpPr>
        <xdr:cNvPr id="412" name="直線コネクタ 411"/>
        <xdr:cNvCxnSpPr/>
      </xdr:nvCxnSpPr>
      <xdr:spPr>
        <a:xfrm>
          <a:off x="7861300" y="12801740"/>
          <a:ext cx="889000" cy="1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119735</xdr:rowOff>
    </xdr:from>
    <xdr:to>
      <xdr:col>11</xdr:col>
      <xdr:colOff>307975</xdr:colOff>
      <xdr:row>74</xdr:row>
      <xdr:rowOff>114440</xdr:rowOff>
    </xdr:to>
    <xdr:cxnSp macro="">
      <xdr:nvCxnSpPr>
        <xdr:cNvPr id="415" name="直線コネクタ 414"/>
        <xdr:cNvCxnSpPr/>
      </xdr:nvCxnSpPr>
      <xdr:spPr>
        <a:xfrm>
          <a:off x="6972300" y="12121235"/>
          <a:ext cx="889000" cy="6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7" name="テキスト ボックス 416"/>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19" name="テキスト ボックス 418"/>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79642</xdr:rowOff>
    </xdr:from>
    <xdr:to>
      <xdr:col>15</xdr:col>
      <xdr:colOff>231775</xdr:colOff>
      <xdr:row>74</xdr:row>
      <xdr:rowOff>9792</xdr:rowOff>
    </xdr:to>
    <xdr:sp macro="" textlink="">
      <xdr:nvSpPr>
        <xdr:cNvPr id="425" name="円/楕円 424"/>
        <xdr:cNvSpPr/>
      </xdr:nvSpPr>
      <xdr:spPr>
        <a:xfrm>
          <a:off x="10426700" y="125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102519</xdr:rowOff>
    </xdr:from>
    <xdr:ext cx="534377" cy="259045"/>
    <xdr:sp macro="" textlink="">
      <xdr:nvSpPr>
        <xdr:cNvPr id="426" name="商工費該当値テキスト"/>
        <xdr:cNvSpPr txBox="1"/>
      </xdr:nvSpPr>
      <xdr:spPr>
        <a:xfrm>
          <a:off x="10528300" y="1244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24,743</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109512</xdr:rowOff>
    </xdr:from>
    <xdr:to>
      <xdr:col>14</xdr:col>
      <xdr:colOff>79375</xdr:colOff>
      <xdr:row>72</xdr:row>
      <xdr:rowOff>39662</xdr:rowOff>
    </xdr:to>
    <xdr:sp macro="" textlink="">
      <xdr:nvSpPr>
        <xdr:cNvPr id="427" name="円/楕円 426"/>
        <xdr:cNvSpPr/>
      </xdr:nvSpPr>
      <xdr:spPr>
        <a:xfrm>
          <a:off x="9588500" y="122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56189</xdr:rowOff>
    </xdr:from>
    <xdr:ext cx="534377" cy="259045"/>
    <xdr:sp macro="" textlink="">
      <xdr:nvSpPr>
        <xdr:cNvPr id="428" name="テキスト ボックス 427"/>
        <xdr:cNvSpPr txBox="1"/>
      </xdr:nvSpPr>
      <xdr:spPr>
        <a:xfrm>
          <a:off x="9372111" y="1205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16891</xdr:rowOff>
    </xdr:from>
    <xdr:to>
      <xdr:col>12</xdr:col>
      <xdr:colOff>561975</xdr:colOff>
      <xdr:row>75</xdr:row>
      <xdr:rowOff>118491</xdr:rowOff>
    </xdr:to>
    <xdr:sp macro="" textlink="">
      <xdr:nvSpPr>
        <xdr:cNvPr id="429" name="円/楕円 428"/>
        <xdr:cNvSpPr/>
      </xdr:nvSpPr>
      <xdr:spPr>
        <a:xfrm>
          <a:off x="8699500" y="128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135018</xdr:rowOff>
    </xdr:from>
    <xdr:ext cx="534377" cy="259045"/>
    <xdr:sp macro="" textlink="">
      <xdr:nvSpPr>
        <xdr:cNvPr id="430" name="テキスト ボックス 429"/>
        <xdr:cNvSpPr txBox="1"/>
      </xdr:nvSpPr>
      <xdr:spPr>
        <a:xfrm>
          <a:off x="8483111" y="1265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17,390</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63640</xdr:rowOff>
    </xdr:from>
    <xdr:to>
      <xdr:col>11</xdr:col>
      <xdr:colOff>358775</xdr:colOff>
      <xdr:row>74</xdr:row>
      <xdr:rowOff>165240</xdr:rowOff>
    </xdr:to>
    <xdr:sp macro="" textlink="">
      <xdr:nvSpPr>
        <xdr:cNvPr id="431" name="円/楕円 430"/>
        <xdr:cNvSpPr/>
      </xdr:nvSpPr>
      <xdr:spPr>
        <a:xfrm>
          <a:off x="7810500" y="127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10317</xdr:rowOff>
    </xdr:from>
    <xdr:ext cx="534377" cy="259045"/>
    <xdr:sp macro="" textlink="">
      <xdr:nvSpPr>
        <xdr:cNvPr id="432" name="テキスト ボックス 431"/>
        <xdr:cNvSpPr txBox="1"/>
      </xdr:nvSpPr>
      <xdr:spPr>
        <a:xfrm>
          <a:off x="7594111" y="125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20,663</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68935</xdr:rowOff>
    </xdr:from>
    <xdr:to>
      <xdr:col>10</xdr:col>
      <xdr:colOff>155575</xdr:colOff>
      <xdr:row>70</xdr:row>
      <xdr:rowOff>170535</xdr:rowOff>
    </xdr:to>
    <xdr:sp macro="" textlink="">
      <xdr:nvSpPr>
        <xdr:cNvPr id="433" name="円/楕円 432"/>
        <xdr:cNvSpPr/>
      </xdr:nvSpPr>
      <xdr:spPr>
        <a:xfrm>
          <a:off x="6921500" y="120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15612</xdr:rowOff>
    </xdr:from>
    <xdr:ext cx="534377" cy="259045"/>
    <xdr:sp macro="" textlink="">
      <xdr:nvSpPr>
        <xdr:cNvPr id="434" name="テキスト ボックス 433"/>
        <xdr:cNvSpPr txBox="1"/>
      </xdr:nvSpPr>
      <xdr:spPr>
        <a:xfrm>
          <a:off x="6705111" y="1184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130890</xdr:rowOff>
    </xdr:from>
    <xdr:to>
      <xdr:col>15</xdr:col>
      <xdr:colOff>180975</xdr:colOff>
      <xdr:row>97</xdr:row>
      <xdr:rowOff>17084</xdr:rowOff>
    </xdr:to>
    <xdr:cxnSp macro="">
      <xdr:nvCxnSpPr>
        <xdr:cNvPr id="467" name="直線コネクタ 466"/>
        <xdr:cNvCxnSpPr/>
      </xdr:nvCxnSpPr>
      <xdr:spPr>
        <a:xfrm flipV="1">
          <a:off x="9639300" y="16590090"/>
          <a:ext cx="8382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91218</xdr:rowOff>
    </xdr:from>
    <xdr:to>
      <xdr:col>14</xdr:col>
      <xdr:colOff>28575</xdr:colOff>
      <xdr:row>97</xdr:row>
      <xdr:rowOff>17084</xdr:rowOff>
    </xdr:to>
    <xdr:cxnSp macro="">
      <xdr:nvCxnSpPr>
        <xdr:cNvPr id="470" name="直線コネクタ 469"/>
        <xdr:cNvCxnSpPr/>
      </xdr:nvCxnSpPr>
      <xdr:spPr>
        <a:xfrm>
          <a:off x="8750300" y="16550418"/>
          <a:ext cx="889000" cy="9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45050</xdr:rowOff>
    </xdr:from>
    <xdr:to>
      <xdr:col>12</xdr:col>
      <xdr:colOff>511175</xdr:colOff>
      <xdr:row>96</xdr:row>
      <xdr:rowOff>91218</xdr:rowOff>
    </xdr:to>
    <xdr:cxnSp macro="">
      <xdr:nvCxnSpPr>
        <xdr:cNvPr id="473" name="直線コネクタ 472"/>
        <xdr:cNvCxnSpPr/>
      </xdr:nvCxnSpPr>
      <xdr:spPr>
        <a:xfrm>
          <a:off x="7861300" y="16504250"/>
          <a:ext cx="889000" cy="4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45050</xdr:rowOff>
    </xdr:from>
    <xdr:to>
      <xdr:col>11</xdr:col>
      <xdr:colOff>307975</xdr:colOff>
      <xdr:row>97</xdr:row>
      <xdr:rowOff>34925</xdr:rowOff>
    </xdr:to>
    <xdr:cxnSp macro="">
      <xdr:nvCxnSpPr>
        <xdr:cNvPr id="476" name="直線コネクタ 475"/>
        <xdr:cNvCxnSpPr/>
      </xdr:nvCxnSpPr>
      <xdr:spPr>
        <a:xfrm flipV="1">
          <a:off x="6972300" y="16504250"/>
          <a:ext cx="889000" cy="16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80090</xdr:rowOff>
    </xdr:from>
    <xdr:to>
      <xdr:col>15</xdr:col>
      <xdr:colOff>231775</xdr:colOff>
      <xdr:row>97</xdr:row>
      <xdr:rowOff>10240</xdr:rowOff>
    </xdr:to>
    <xdr:sp macro="" textlink="">
      <xdr:nvSpPr>
        <xdr:cNvPr id="486" name="円/楕円 485"/>
        <xdr:cNvSpPr/>
      </xdr:nvSpPr>
      <xdr:spPr>
        <a:xfrm>
          <a:off x="10426700" y="1653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102967</xdr:rowOff>
    </xdr:from>
    <xdr:ext cx="534377" cy="259045"/>
    <xdr:sp macro="" textlink="">
      <xdr:nvSpPr>
        <xdr:cNvPr id="487" name="土木費該当値テキスト"/>
        <xdr:cNvSpPr txBox="1"/>
      </xdr:nvSpPr>
      <xdr:spPr>
        <a:xfrm>
          <a:off x="10528300" y="1639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54,925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137734</xdr:rowOff>
    </xdr:from>
    <xdr:to>
      <xdr:col>14</xdr:col>
      <xdr:colOff>79375</xdr:colOff>
      <xdr:row>97</xdr:row>
      <xdr:rowOff>67884</xdr:rowOff>
    </xdr:to>
    <xdr:sp macro="" textlink="">
      <xdr:nvSpPr>
        <xdr:cNvPr id="488" name="円/楕円 487"/>
        <xdr:cNvSpPr/>
      </xdr:nvSpPr>
      <xdr:spPr>
        <a:xfrm>
          <a:off x="9588500" y="1659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84411</xdr:rowOff>
    </xdr:from>
    <xdr:ext cx="534377" cy="259045"/>
    <xdr:sp macro="" textlink="">
      <xdr:nvSpPr>
        <xdr:cNvPr id="489" name="テキスト ボックス 488"/>
        <xdr:cNvSpPr txBox="1"/>
      </xdr:nvSpPr>
      <xdr:spPr>
        <a:xfrm>
          <a:off x="9372111" y="1637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48,873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40418</xdr:rowOff>
    </xdr:from>
    <xdr:to>
      <xdr:col>12</xdr:col>
      <xdr:colOff>561975</xdr:colOff>
      <xdr:row>96</xdr:row>
      <xdr:rowOff>142018</xdr:rowOff>
    </xdr:to>
    <xdr:sp macro="" textlink="">
      <xdr:nvSpPr>
        <xdr:cNvPr id="490" name="円/楕円 489"/>
        <xdr:cNvSpPr/>
      </xdr:nvSpPr>
      <xdr:spPr>
        <a:xfrm>
          <a:off x="8699500" y="164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158545</xdr:rowOff>
    </xdr:from>
    <xdr:ext cx="534377" cy="259045"/>
    <xdr:sp macro="" textlink="">
      <xdr:nvSpPr>
        <xdr:cNvPr id="491" name="テキスト ボックス 490"/>
        <xdr:cNvSpPr txBox="1"/>
      </xdr:nvSpPr>
      <xdr:spPr>
        <a:xfrm>
          <a:off x="8483111" y="1627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59,090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165700</xdr:rowOff>
    </xdr:from>
    <xdr:to>
      <xdr:col>11</xdr:col>
      <xdr:colOff>358775</xdr:colOff>
      <xdr:row>96</xdr:row>
      <xdr:rowOff>95850</xdr:rowOff>
    </xdr:to>
    <xdr:sp macro="" textlink="">
      <xdr:nvSpPr>
        <xdr:cNvPr id="492" name="円/楕円 491"/>
        <xdr:cNvSpPr/>
      </xdr:nvSpPr>
      <xdr:spPr>
        <a:xfrm>
          <a:off x="7810500" y="164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112377</xdr:rowOff>
    </xdr:from>
    <xdr:ext cx="534377" cy="259045"/>
    <xdr:sp macro="" textlink="">
      <xdr:nvSpPr>
        <xdr:cNvPr id="493" name="テキスト ボックス 492"/>
        <xdr:cNvSpPr txBox="1"/>
      </xdr:nvSpPr>
      <xdr:spPr>
        <a:xfrm>
          <a:off x="7594111" y="1622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155575</xdr:rowOff>
    </xdr:from>
    <xdr:to>
      <xdr:col>10</xdr:col>
      <xdr:colOff>155575</xdr:colOff>
      <xdr:row>97</xdr:row>
      <xdr:rowOff>85725</xdr:rowOff>
    </xdr:to>
    <xdr:sp macro="" textlink="">
      <xdr:nvSpPr>
        <xdr:cNvPr id="494" name="円/楕円 493"/>
        <xdr:cNvSpPr/>
      </xdr:nvSpPr>
      <xdr:spPr>
        <a:xfrm>
          <a:off x="6921500" y="166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102252</xdr:rowOff>
    </xdr:from>
    <xdr:ext cx="534377" cy="259045"/>
    <xdr:sp macro="" textlink="">
      <xdr:nvSpPr>
        <xdr:cNvPr id="495" name="テキスト ボックス 494"/>
        <xdr:cNvSpPr txBox="1"/>
      </xdr:nvSpPr>
      <xdr:spPr>
        <a:xfrm>
          <a:off x="6705111" y="1639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149896</xdr:rowOff>
    </xdr:from>
    <xdr:to>
      <xdr:col>23</xdr:col>
      <xdr:colOff>517525</xdr:colOff>
      <xdr:row>37</xdr:row>
      <xdr:rowOff>170012</xdr:rowOff>
    </xdr:to>
    <xdr:cxnSp macro="">
      <xdr:nvCxnSpPr>
        <xdr:cNvPr id="523" name="直線コネクタ 522"/>
        <xdr:cNvCxnSpPr/>
      </xdr:nvCxnSpPr>
      <xdr:spPr>
        <a:xfrm flipV="1">
          <a:off x="15481300" y="6322096"/>
          <a:ext cx="838200" cy="19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99649</xdr:rowOff>
    </xdr:from>
    <xdr:to>
      <xdr:col>22</xdr:col>
      <xdr:colOff>365125</xdr:colOff>
      <xdr:row>37</xdr:row>
      <xdr:rowOff>170012</xdr:rowOff>
    </xdr:to>
    <xdr:cxnSp macro="">
      <xdr:nvCxnSpPr>
        <xdr:cNvPr id="526" name="直線コネクタ 525"/>
        <xdr:cNvCxnSpPr/>
      </xdr:nvCxnSpPr>
      <xdr:spPr>
        <a:xfrm>
          <a:off x="14592300" y="5586049"/>
          <a:ext cx="889000" cy="92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99649</xdr:rowOff>
    </xdr:from>
    <xdr:to>
      <xdr:col>21</xdr:col>
      <xdr:colOff>161925</xdr:colOff>
      <xdr:row>37</xdr:row>
      <xdr:rowOff>2311</xdr:rowOff>
    </xdr:to>
    <xdr:cxnSp macro="">
      <xdr:nvCxnSpPr>
        <xdr:cNvPr id="529" name="直線コネクタ 528"/>
        <xdr:cNvCxnSpPr/>
      </xdr:nvCxnSpPr>
      <xdr:spPr>
        <a:xfrm flipV="1">
          <a:off x="13703300" y="5586049"/>
          <a:ext cx="889000" cy="75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2311</xdr:rowOff>
    </xdr:from>
    <xdr:to>
      <xdr:col>19</xdr:col>
      <xdr:colOff>644525</xdr:colOff>
      <xdr:row>38</xdr:row>
      <xdr:rowOff>102072</xdr:rowOff>
    </xdr:to>
    <xdr:cxnSp macro="">
      <xdr:nvCxnSpPr>
        <xdr:cNvPr id="532" name="直線コネクタ 531"/>
        <xdr:cNvCxnSpPr/>
      </xdr:nvCxnSpPr>
      <xdr:spPr>
        <a:xfrm flipV="1">
          <a:off x="12814300" y="6345961"/>
          <a:ext cx="889000" cy="27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4" name="テキスト ボックス 533"/>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99096</xdr:rowOff>
    </xdr:from>
    <xdr:to>
      <xdr:col>23</xdr:col>
      <xdr:colOff>568325</xdr:colOff>
      <xdr:row>37</xdr:row>
      <xdr:rowOff>29246</xdr:rowOff>
    </xdr:to>
    <xdr:sp macro="" textlink="">
      <xdr:nvSpPr>
        <xdr:cNvPr id="542" name="円/楕円 541"/>
        <xdr:cNvSpPr/>
      </xdr:nvSpPr>
      <xdr:spPr>
        <a:xfrm>
          <a:off x="16268700" y="62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121973</xdr:rowOff>
    </xdr:from>
    <xdr:ext cx="534377" cy="259045"/>
    <xdr:sp macro="" textlink="">
      <xdr:nvSpPr>
        <xdr:cNvPr id="543" name="消防費該当値テキスト"/>
        <xdr:cNvSpPr txBox="1"/>
      </xdr:nvSpPr>
      <xdr:spPr>
        <a:xfrm>
          <a:off x="16370300" y="61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119212</xdr:rowOff>
    </xdr:from>
    <xdr:to>
      <xdr:col>22</xdr:col>
      <xdr:colOff>415925</xdr:colOff>
      <xdr:row>38</xdr:row>
      <xdr:rowOff>49363</xdr:rowOff>
    </xdr:to>
    <xdr:sp macro="" textlink="">
      <xdr:nvSpPr>
        <xdr:cNvPr id="544" name="円/楕円 543"/>
        <xdr:cNvSpPr/>
      </xdr:nvSpPr>
      <xdr:spPr>
        <a:xfrm>
          <a:off x="15430500" y="6462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40489</xdr:rowOff>
    </xdr:from>
    <xdr:ext cx="534377" cy="259045"/>
    <xdr:sp macro="" textlink="">
      <xdr:nvSpPr>
        <xdr:cNvPr id="545" name="テキスト ボックス 544"/>
        <xdr:cNvSpPr txBox="1"/>
      </xdr:nvSpPr>
      <xdr:spPr>
        <a:xfrm>
          <a:off x="15214111" y="655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13,087</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48849</xdr:rowOff>
    </xdr:from>
    <xdr:to>
      <xdr:col>21</xdr:col>
      <xdr:colOff>212725</xdr:colOff>
      <xdr:row>32</xdr:row>
      <xdr:rowOff>150449</xdr:rowOff>
    </xdr:to>
    <xdr:sp macro="" textlink="">
      <xdr:nvSpPr>
        <xdr:cNvPr id="546" name="円/楕円 545"/>
        <xdr:cNvSpPr/>
      </xdr:nvSpPr>
      <xdr:spPr>
        <a:xfrm>
          <a:off x="14541500" y="553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166976</xdr:rowOff>
    </xdr:from>
    <xdr:ext cx="534377" cy="259045"/>
    <xdr:sp macro="" textlink="">
      <xdr:nvSpPr>
        <xdr:cNvPr id="547" name="テキスト ボックス 546"/>
        <xdr:cNvSpPr txBox="1"/>
      </xdr:nvSpPr>
      <xdr:spPr>
        <a:xfrm>
          <a:off x="14325111" y="531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122961</xdr:rowOff>
    </xdr:from>
    <xdr:to>
      <xdr:col>20</xdr:col>
      <xdr:colOff>9525</xdr:colOff>
      <xdr:row>37</xdr:row>
      <xdr:rowOff>53111</xdr:rowOff>
    </xdr:to>
    <xdr:sp macro="" textlink="">
      <xdr:nvSpPr>
        <xdr:cNvPr id="548" name="円/楕円 547"/>
        <xdr:cNvSpPr/>
      </xdr:nvSpPr>
      <xdr:spPr>
        <a:xfrm>
          <a:off x="13652500" y="62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69638</xdr:rowOff>
    </xdr:from>
    <xdr:ext cx="534377" cy="259045"/>
    <xdr:sp macro="" textlink="">
      <xdr:nvSpPr>
        <xdr:cNvPr id="549" name="テキスト ボックス 548"/>
        <xdr:cNvSpPr txBox="1"/>
      </xdr:nvSpPr>
      <xdr:spPr>
        <a:xfrm>
          <a:off x="13436111" y="60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51272</xdr:rowOff>
    </xdr:from>
    <xdr:to>
      <xdr:col>18</xdr:col>
      <xdr:colOff>492125</xdr:colOff>
      <xdr:row>38</xdr:row>
      <xdr:rowOff>152872</xdr:rowOff>
    </xdr:to>
    <xdr:sp macro="" textlink="">
      <xdr:nvSpPr>
        <xdr:cNvPr id="550" name="円/楕円 549"/>
        <xdr:cNvSpPr/>
      </xdr:nvSpPr>
      <xdr:spPr>
        <a:xfrm>
          <a:off x="12763500" y="65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143999</xdr:rowOff>
    </xdr:from>
    <xdr:ext cx="534377" cy="259045"/>
    <xdr:sp macro="" textlink="">
      <xdr:nvSpPr>
        <xdr:cNvPr id="551" name="テキスト ボックス 550"/>
        <xdr:cNvSpPr txBox="1"/>
      </xdr:nvSpPr>
      <xdr:spPr>
        <a:xfrm>
          <a:off x="12547111" y="665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48009</xdr:rowOff>
    </xdr:from>
    <xdr:to>
      <xdr:col>23</xdr:col>
      <xdr:colOff>517525</xdr:colOff>
      <xdr:row>57</xdr:row>
      <xdr:rowOff>123437</xdr:rowOff>
    </xdr:to>
    <xdr:cxnSp macro="">
      <xdr:nvCxnSpPr>
        <xdr:cNvPr id="582" name="直線コネクタ 581"/>
        <xdr:cNvCxnSpPr/>
      </xdr:nvCxnSpPr>
      <xdr:spPr>
        <a:xfrm>
          <a:off x="15481300" y="9820659"/>
          <a:ext cx="838200" cy="7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80906</xdr:rowOff>
    </xdr:from>
    <xdr:to>
      <xdr:col>22</xdr:col>
      <xdr:colOff>365125</xdr:colOff>
      <xdr:row>57</xdr:row>
      <xdr:rowOff>48009</xdr:rowOff>
    </xdr:to>
    <xdr:cxnSp macro="">
      <xdr:nvCxnSpPr>
        <xdr:cNvPr id="585" name="直線コネクタ 584"/>
        <xdr:cNvCxnSpPr/>
      </xdr:nvCxnSpPr>
      <xdr:spPr>
        <a:xfrm>
          <a:off x="14592300" y="9682106"/>
          <a:ext cx="889000" cy="13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158510</xdr:rowOff>
    </xdr:from>
    <xdr:to>
      <xdr:col>21</xdr:col>
      <xdr:colOff>161925</xdr:colOff>
      <xdr:row>56</xdr:row>
      <xdr:rowOff>80906</xdr:rowOff>
    </xdr:to>
    <xdr:cxnSp macro="">
      <xdr:nvCxnSpPr>
        <xdr:cNvPr id="588" name="直線コネクタ 587"/>
        <xdr:cNvCxnSpPr/>
      </xdr:nvCxnSpPr>
      <xdr:spPr>
        <a:xfrm>
          <a:off x="13703300" y="9245360"/>
          <a:ext cx="889000" cy="43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158510</xdr:rowOff>
    </xdr:from>
    <xdr:to>
      <xdr:col>19</xdr:col>
      <xdr:colOff>644525</xdr:colOff>
      <xdr:row>55</xdr:row>
      <xdr:rowOff>82703</xdr:rowOff>
    </xdr:to>
    <xdr:cxnSp macro="">
      <xdr:nvCxnSpPr>
        <xdr:cNvPr id="591" name="直線コネクタ 590"/>
        <xdr:cNvCxnSpPr/>
      </xdr:nvCxnSpPr>
      <xdr:spPr>
        <a:xfrm flipV="1">
          <a:off x="12814300" y="9245360"/>
          <a:ext cx="889000" cy="26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3" name="テキスト ボックス 592"/>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5" name="テキスト ボックス 594"/>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72637</xdr:rowOff>
    </xdr:from>
    <xdr:to>
      <xdr:col>23</xdr:col>
      <xdr:colOff>568325</xdr:colOff>
      <xdr:row>58</xdr:row>
      <xdr:rowOff>2787</xdr:rowOff>
    </xdr:to>
    <xdr:sp macro="" textlink="">
      <xdr:nvSpPr>
        <xdr:cNvPr id="601" name="円/楕円 600"/>
        <xdr:cNvSpPr/>
      </xdr:nvSpPr>
      <xdr:spPr>
        <a:xfrm>
          <a:off x="16268700" y="984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159014</xdr:rowOff>
    </xdr:from>
    <xdr:ext cx="534377" cy="259045"/>
    <xdr:sp macro="" textlink="">
      <xdr:nvSpPr>
        <xdr:cNvPr id="602" name="教育費該当値テキスト"/>
        <xdr:cNvSpPr txBox="1"/>
      </xdr:nvSpPr>
      <xdr:spPr>
        <a:xfrm>
          <a:off x="16370300" y="976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29,244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168659</xdr:rowOff>
    </xdr:from>
    <xdr:to>
      <xdr:col>22</xdr:col>
      <xdr:colOff>415925</xdr:colOff>
      <xdr:row>57</xdr:row>
      <xdr:rowOff>98809</xdr:rowOff>
    </xdr:to>
    <xdr:sp macro="" textlink="">
      <xdr:nvSpPr>
        <xdr:cNvPr id="603" name="円/楕円 602"/>
        <xdr:cNvSpPr/>
      </xdr:nvSpPr>
      <xdr:spPr>
        <a:xfrm>
          <a:off x="15430500" y="97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89936</xdr:rowOff>
    </xdr:from>
    <xdr:ext cx="534377" cy="259045"/>
    <xdr:sp macro="" textlink="">
      <xdr:nvSpPr>
        <xdr:cNvPr id="604" name="テキスト ボックス 603"/>
        <xdr:cNvSpPr txBox="1"/>
      </xdr:nvSpPr>
      <xdr:spPr>
        <a:xfrm>
          <a:off x="15214111" y="986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30106</xdr:rowOff>
    </xdr:from>
    <xdr:to>
      <xdr:col>21</xdr:col>
      <xdr:colOff>212725</xdr:colOff>
      <xdr:row>56</xdr:row>
      <xdr:rowOff>131706</xdr:rowOff>
    </xdr:to>
    <xdr:sp macro="" textlink="">
      <xdr:nvSpPr>
        <xdr:cNvPr id="605" name="円/楕円 604"/>
        <xdr:cNvSpPr/>
      </xdr:nvSpPr>
      <xdr:spPr>
        <a:xfrm>
          <a:off x="14541500" y="96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148233</xdr:rowOff>
    </xdr:from>
    <xdr:ext cx="534377" cy="259045"/>
    <xdr:sp macro="" textlink="">
      <xdr:nvSpPr>
        <xdr:cNvPr id="606" name="テキスト ボックス 605"/>
        <xdr:cNvSpPr txBox="1"/>
      </xdr:nvSpPr>
      <xdr:spPr>
        <a:xfrm>
          <a:off x="14325111" y="940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48,901</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107710</xdr:rowOff>
    </xdr:from>
    <xdr:to>
      <xdr:col>20</xdr:col>
      <xdr:colOff>9525</xdr:colOff>
      <xdr:row>54</xdr:row>
      <xdr:rowOff>37860</xdr:rowOff>
    </xdr:to>
    <xdr:sp macro="" textlink="">
      <xdr:nvSpPr>
        <xdr:cNvPr id="607" name="円/楕円 606"/>
        <xdr:cNvSpPr/>
      </xdr:nvSpPr>
      <xdr:spPr>
        <a:xfrm>
          <a:off x="13652500" y="919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54387</xdr:rowOff>
    </xdr:from>
    <xdr:ext cx="534377" cy="259045"/>
    <xdr:sp macro="" textlink="">
      <xdr:nvSpPr>
        <xdr:cNvPr id="608" name="テキスト ボックス 607"/>
        <xdr:cNvSpPr txBox="1"/>
      </xdr:nvSpPr>
      <xdr:spPr>
        <a:xfrm>
          <a:off x="13436111" y="89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89,022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31903</xdr:rowOff>
    </xdr:from>
    <xdr:to>
      <xdr:col>18</xdr:col>
      <xdr:colOff>492125</xdr:colOff>
      <xdr:row>55</xdr:row>
      <xdr:rowOff>133503</xdr:rowOff>
    </xdr:to>
    <xdr:sp macro="" textlink="">
      <xdr:nvSpPr>
        <xdr:cNvPr id="609" name="円/楕円 608"/>
        <xdr:cNvSpPr/>
      </xdr:nvSpPr>
      <xdr:spPr>
        <a:xfrm>
          <a:off x="12763500" y="94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150030</xdr:rowOff>
    </xdr:from>
    <xdr:ext cx="534377" cy="259045"/>
    <xdr:sp macro="" textlink="">
      <xdr:nvSpPr>
        <xdr:cNvPr id="610" name="テキスト ボックス 609"/>
        <xdr:cNvSpPr txBox="1"/>
      </xdr:nvSpPr>
      <xdr:spPr>
        <a:xfrm>
          <a:off x="12547111" y="923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141185</xdr:rowOff>
    </xdr:from>
    <xdr:to>
      <xdr:col>23</xdr:col>
      <xdr:colOff>517525</xdr:colOff>
      <xdr:row>79</xdr:row>
      <xdr:rowOff>43211</xdr:rowOff>
    </xdr:to>
    <xdr:cxnSp macro="">
      <xdr:nvCxnSpPr>
        <xdr:cNvPr id="639" name="直線コネクタ 638"/>
        <xdr:cNvCxnSpPr/>
      </xdr:nvCxnSpPr>
      <xdr:spPr>
        <a:xfrm flipV="1">
          <a:off x="15481300" y="13514285"/>
          <a:ext cx="838200" cy="7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109656</xdr:rowOff>
    </xdr:from>
    <xdr:ext cx="469744" cy="259045"/>
    <xdr:sp macro="" textlink="">
      <xdr:nvSpPr>
        <xdr:cNvPr id="640" name="災害復旧費平均値テキスト"/>
        <xdr:cNvSpPr txBox="1"/>
      </xdr:nvSpPr>
      <xdr:spPr>
        <a:xfrm>
          <a:off x="16370300" y="13482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41993</xdr:rowOff>
    </xdr:from>
    <xdr:to>
      <xdr:col>22</xdr:col>
      <xdr:colOff>365125</xdr:colOff>
      <xdr:row>79</xdr:row>
      <xdr:rowOff>43211</xdr:rowOff>
    </xdr:to>
    <xdr:cxnSp macro="">
      <xdr:nvCxnSpPr>
        <xdr:cNvPr id="642" name="直線コネクタ 641"/>
        <xdr:cNvCxnSpPr/>
      </xdr:nvCxnSpPr>
      <xdr:spPr>
        <a:xfrm>
          <a:off x="14592300" y="13586543"/>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38678</xdr:rowOff>
    </xdr:from>
    <xdr:to>
      <xdr:col>21</xdr:col>
      <xdr:colOff>161925</xdr:colOff>
      <xdr:row>79</xdr:row>
      <xdr:rowOff>41993</xdr:rowOff>
    </xdr:to>
    <xdr:cxnSp macro="">
      <xdr:nvCxnSpPr>
        <xdr:cNvPr id="645" name="直線コネクタ 644"/>
        <xdr:cNvCxnSpPr/>
      </xdr:nvCxnSpPr>
      <xdr:spPr>
        <a:xfrm>
          <a:off x="13703300" y="13583228"/>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27457</xdr:rowOff>
    </xdr:from>
    <xdr:to>
      <xdr:col>19</xdr:col>
      <xdr:colOff>644525</xdr:colOff>
      <xdr:row>79</xdr:row>
      <xdr:rowOff>38678</xdr:rowOff>
    </xdr:to>
    <xdr:cxnSp macro="">
      <xdr:nvCxnSpPr>
        <xdr:cNvPr id="648" name="直線コネクタ 647"/>
        <xdr:cNvCxnSpPr/>
      </xdr:nvCxnSpPr>
      <xdr:spPr>
        <a:xfrm>
          <a:off x="12814300" y="13572007"/>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90385</xdr:rowOff>
    </xdr:from>
    <xdr:to>
      <xdr:col>23</xdr:col>
      <xdr:colOff>568325</xdr:colOff>
      <xdr:row>79</xdr:row>
      <xdr:rowOff>20535</xdr:rowOff>
    </xdr:to>
    <xdr:sp macro="" textlink="">
      <xdr:nvSpPr>
        <xdr:cNvPr id="658" name="円/楕円 657"/>
        <xdr:cNvSpPr/>
      </xdr:nvSpPr>
      <xdr:spPr>
        <a:xfrm>
          <a:off x="16268700" y="134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49762</xdr:rowOff>
    </xdr:from>
    <xdr:ext cx="469744" cy="259045"/>
    <xdr:sp macro="" textlink="">
      <xdr:nvSpPr>
        <xdr:cNvPr id="659" name="災害復旧費該当値テキスト"/>
        <xdr:cNvSpPr txBox="1"/>
      </xdr:nvSpPr>
      <xdr:spPr>
        <a:xfrm>
          <a:off x="16370300" y="132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163861</xdr:rowOff>
    </xdr:from>
    <xdr:to>
      <xdr:col>22</xdr:col>
      <xdr:colOff>415925</xdr:colOff>
      <xdr:row>79</xdr:row>
      <xdr:rowOff>94011</xdr:rowOff>
    </xdr:to>
    <xdr:sp macro="" textlink="">
      <xdr:nvSpPr>
        <xdr:cNvPr id="660" name="円/楕円 659"/>
        <xdr:cNvSpPr/>
      </xdr:nvSpPr>
      <xdr:spPr>
        <a:xfrm>
          <a:off x="15430500" y="135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85138</xdr:rowOff>
    </xdr:from>
    <xdr:ext cx="313932" cy="259045"/>
    <xdr:sp macro="" textlink="">
      <xdr:nvSpPr>
        <xdr:cNvPr id="661" name="テキスト ボックス 660"/>
        <xdr:cNvSpPr txBox="1"/>
      </xdr:nvSpPr>
      <xdr:spPr>
        <a:xfrm>
          <a:off x="15324333" y="13629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162643</xdr:rowOff>
    </xdr:from>
    <xdr:to>
      <xdr:col>21</xdr:col>
      <xdr:colOff>212725</xdr:colOff>
      <xdr:row>79</xdr:row>
      <xdr:rowOff>92793</xdr:rowOff>
    </xdr:to>
    <xdr:sp macro="" textlink="">
      <xdr:nvSpPr>
        <xdr:cNvPr id="662" name="円/楕円 661"/>
        <xdr:cNvSpPr/>
      </xdr:nvSpPr>
      <xdr:spPr>
        <a:xfrm>
          <a:off x="14541500" y="135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83920</xdr:rowOff>
    </xdr:from>
    <xdr:ext cx="378565" cy="259045"/>
    <xdr:sp macro="" textlink="">
      <xdr:nvSpPr>
        <xdr:cNvPr id="663" name="テキスト ボックス 662"/>
        <xdr:cNvSpPr txBox="1"/>
      </xdr:nvSpPr>
      <xdr:spPr>
        <a:xfrm>
          <a:off x="14403017" y="1362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159328</xdr:rowOff>
    </xdr:from>
    <xdr:to>
      <xdr:col>20</xdr:col>
      <xdr:colOff>9525</xdr:colOff>
      <xdr:row>79</xdr:row>
      <xdr:rowOff>89478</xdr:rowOff>
    </xdr:to>
    <xdr:sp macro="" textlink="">
      <xdr:nvSpPr>
        <xdr:cNvPr id="664" name="円/楕円 663"/>
        <xdr:cNvSpPr/>
      </xdr:nvSpPr>
      <xdr:spPr>
        <a:xfrm>
          <a:off x="13652500" y="135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80605</xdr:rowOff>
    </xdr:from>
    <xdr:ext cx="378565" cy="259045"/>
    <xdr:sp macro="" textlink="">
      <xdr:nvSpPr>
        <xdr:cNvPr id="665" name="テキスト ボックス 664"/>
        <xdr:cNvSpPr txBox="1"/>
      </xdr:nvSpPr>
      <xdr:spPr>
        <a:xfrm>
          <a:off x="13514017" y="13625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148107</xdr:rowOff>
    </xdr:from>
    <xdr:to>
      <xdr:col>18</xdr:col>
      <xdr:colOff>492125</xdr:colOff>
      <xdr:row>79</xdr:row>
      <xdr:rowOff>78257</xdr:rowOff>
    </xdr:to>
    <xdr:sp macro="" textlink="">
      <xdr:nvSpPr>
        <xdr:cNvPr id="666" name="円/楕円 665"/>
        <xdr:cNvSpPr/>
      </xdr:nvSpPr>
      <xdr:spPr>
        <a:xfrm>
          <a:off x="12763500" y="135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69384</xdr:rowOff>
    </xdr:from>
    <xdr:ext cx="378565" cy="259045"/>
    <xdr:sp macro="" textlink="">
      <xdr:nvSpPr>
        <xdr:cNvPr id="667" name="テキスト ボックス 666"/>
        <xdr:cNvSpPr txBox="1"/>
      </xdr:nvSpPr>
      <xdr:spPr>
        <a:xfrm>
          <a:off x="12625017" y="13613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87785</xdr:rowOff>
    </xdr:from>
    <xdr:to>
      <xdr:col>23</xdr:col>
      <xdr:colOff>517525</xdr:colOff>
      <xdr:row>95</xdr:row>
      <xdr:rowOff>171323</xdr:rowOff>
    </xdr:to>
    <xdr:cxnSp macro="">
      <xdr:nvCxnSpPr>
        <xdr:cNvPr id="698" name="直線コネクタ 697"/>
        <xdr:cNvCxnSpPr/>
      </xdr:nvCxnSpPr>
      <xdr:spPr>
        <a:xfrm flipV="1">
          <a:off x="15481300" y="16375535"/>
          <a:ext cx="838200" cy="8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171323</xdr:rowOff>
    </xdr:from>
    <xdr:to>
      <xdr:col>22</xdr:col>
      <xdr:colOff>365125</xdr:colOff>
      <xdr:row>96</xdr:row>
      <xdr:rowOff>2986</xdr:rowOff>
    </xdr:to>
    <xdr:cxnSp macro="">
      <xdr:nvCxnSpPr>
        <xdr:cNvPr id="701" name="直線コネクタ 700"/>
        <xdr:cNvCxnSpPr/>
      </xdr:nvCxnSpPr>
      <xdr:spPr>
        <a:xfrm flipV="1">
          <a:off x="14592300" y="16459073"/>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2986</xdr:rowOff>
    </xdr:from>
    <xdr:to>
      <xdr:col>21</xdr:col>
      <xdr:colOff>161925</xdr:colOff>
      <xdr:row>96</xdr:row>
      <xdr:rowOff>58254</xdr:rowOff>
    </xdr:to>
    <xdr:cxnSp macro="">
      <xdr:nvCxnSpPr>
        <xdr:cNvPr id="704" name="直線コネクタ 703"/>
        <xdr:cNvCxnSpPr/>
      </xdr:nvCxnSpPr>
      <xdr:spPr>
        <a:xfrm flipV="1">
          <a:off x="13703300" y="16462186"/>
          <a:ext cx="889000" cy="5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58254</xdr:rowOff>
    </xdr:from>
    <xdr:to>
      <xdr:col>19</xdr:col>
      <xdr:colOff>644525</xdr:colOff>
      <xdr:row>96</xdr:row>
      <xdr:rowOff>84085</xdr:rowOff>
    </xdr:to>
    <xdr:cxnSp macro="">
      <xdr:nvCxnSpPr>
        <xdr:cNvPr id="707" name="直線コネクタ 706"/>
        <xdr:cNvCxnSpPr/>
      </xdr:nvCxnSpPr>
      <xdr:spPr>
        <a:xfrm flipV="1">
          <a:off x="12814300" y="16517454"/>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36985</xdr:rowOff>
    </xdr:from>
    <xdr:to>
      <xdr:col>23</xdr:col>
      <xdr:colOff>568325</xdr:colOff>
      <xdr:row>95</xdr:row>
      <xdr:rowOff>138585</xdr:rowOff>
    </xdr:to>
    <xdr:sp macro="" textlink="">
      <xdr:nvSpPr>
        <xdr:cNvPr id="717" name="円/楕円 716"/>
        <xdr:cNvSpPr/>
      </xdr:nvSpPr>
      <xdr:spPr>
        <a:xfrm>
          <a:off x="16268700" y="1632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59862</xdr:rowOff>
    </xdr:from>
    <xdr:ext cx="534377" cy="259045"/>
    <xdr:sp macro="" textlink="">
      <xdr:nvSpPr>
        <xdr:cNvPr id="718" name="公債費該当値テキスト"/>
        <xdr:cNvSpPr txBox="1"/>
      </xdr:nvSpPr>
      <xdr:spPr>
        <a:xfrm>
          <a:off x="16370300" y="1617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64,019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120523</xdr:rowOff>
    </xdr:from>
    <xdr:to>
      <xdr:col>22</xdr:col>
      <xdr:colOff>415925</xdr:colOff>
      <xdr:row>96</xdr:row>
      <xdr:rowOff>50673</xdr:rowOff>
    </xdr:to>
    <xdr:sp macro="" textlink="">
      <xdr:nvSpPr>
        <xdr:cNvPr id="719" name="円/楕円 718"/>
        <xdr:cNvSpPr/>
      </xdr:nvSpPr>
      <xdr:spPr>
        <a:xfrm>
          <a:off x="15430500" y="164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67200</xdr:rowOff>
    </xdr:from>
    <xdr:ext cx="534377" cy="259045"/>
    <xdr:sp macro="" textlink="">
      <xdr:nvSpPr>
        <xdr:cNvPr id="720" name="テキスト ボックス 719"/>
        <xdr:cNvSpPr txBox="1"/>
      </xdr:nvSpPr>
      <xdr:spPr>
        <a:xfrm>
          <a:off x="15214111" y="161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123636</xdr:rowOff>
    </xdr:from>
    <xdr:to>
      <xdr:col>21</xdr:col>
      <xdr:colOff>212725</xdr:colOff>
      <xdr:row>96</xdr:row>
      <xdr:rowOff>53786</xdr:rowOff>
    </xdr:to>
    <xdr:sp macro="" textlink="">
      <xdr:nvSpPr>
        <xdr:cNvPr id="721" name="円/楕円 720"/>
        <xdr:cNvSpPr/>
      </xdr:nvSpPr>
      <xdr:spPr>
        <a:xfrm>
          <a:off x="14541500" y="164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70313</xdr:rowOff>
    </xdr:from>
    <xdr:ext cx="534377" cy="259045"/>
    <xdr:sp macro="" textlink="">
      <xdr:nvSpPr>
        <xdr:cNvPr id="722" name="テキスト ボックス 721"/>
        <xdr:cNvSpPr txBox="1"/>
      </xdr:nvSpPr>
      <xdr:spPr>
        <a:xfrm>
          <a:off x="14325111" y="1618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7454</xdr:rowOff>
    </xdr:from>
    <xdr:to>
      <xdr:col>20</xdr:col>
      <xdr:colOff>9525</xdr:colOff>
      <xdr:row>96</xdr:row>
      <xdr:rowOff>109054</xdr:rowOff>
    </xdr:to>
    <xdr:sp macro="" textlink="">
      <xdr:nvSpPr>
        <xdr:cNvPr id="723" name="円/楕円 722"/>
        <xdr:cNvSpPr/>
      </xdr:nvSpPr>
      <xdr:spPr>
        <a:xfrm>
          <a:off x="13652500" y="1646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125581</xdr:rowOff>
    </xdr:from>
    <xdr:ext cx="534377" cy="259045"/>
    <xdr:sp macro="" textlink="">
      <xdr:nvSpPr>
        <xdr:cNvPr id="724" name="テキスト ボックス 723"/>
        <xdr:cNvSpPr txBox="1"/>
      </xdr:nvSpPr>
      <xdr:spPr>
        <a:xfrm>
          <a:off x="13436111" y="162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33285</xdr:rowOff>
    </xdr:from>
    <xdr:to>
      <xdr:col>18</xdr:col>
      <xdr:colOff>492125</xdr:colOff>
      <xdr:row>96</xdr:row>
      <xdr:rowOff>134885</xdr:rowOff>
    </xdr:to>
    <xdr:sp macro="" textlink="">
      <xdr:nvSpPr>
        <xdr:cNvPr id="725" name="円/楕円 724"/>
        <xdr:cNvSpPr/>
      </xdr:nvSpPr>
      <xdr:spPr>
        <a:xfrm>
          <a:off x="12763500" y="164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151412</xdr:rowOff>
    </xdr:from>
    <xdr:ext cx="534377" cy="259045"/>
    <xdr:sp macro="" textlink="">
      <xdr:nvSpPr>
        <xdr:cNvPr id="726" name="テキスト ボックス 725"/>
        <xdr:cNvSpPr txBox="1"/>
      </xdr:nvSpPr>
      <xdr:spPr>
        <a:xfrm>
          <a:off x="12547111" y="162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目的別歳出の中で割合が大きかったのは、高齢者福祉や児童福祉、障害者福祉などの民生費で、次に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、土木費となっている。民生費については、高齢化が進んでいることから、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国民健康保険事業や後期高齢者医療事業への繰出金が増加し、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それに伴い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比率が上昇すると考えられる。総務費については、減債基金積立金事業の減に伴い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円となり、土木費について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暖冬であった平成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除雪対策事業費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が増加し、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その他、類似団体と比較しコストが高いものとしては、商工費や農林水産業費があげられる。商工費については、企業誘致に係る助成金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加したものの、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企業団地造成に伴う特別会計への繰出金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が減少したことにより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農林水産業費については、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農業の経営体育成支援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事業の増により、前年度比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実質収支については、形式収支が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百万円、翌年度に繰り越すべき財源が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なり、実質収支比率は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0.02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繰上償還を実施</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したことから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なり、実質単年度収支比率は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年度の国民健康保険事業特別会計における歳出については、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保険給付費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百万円となった。歳入総額については、国庫支出金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や共同事業交付金が減少し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百万円となり、実質収支は、前年度比</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一般会計については、歳入歳出差引額は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百万円あるものの、年度末近くでの国の補正予算に対応した事業等の繰越に伴い、実質収支は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百万円の黒字となった。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町の全会計で見てみると実質赤字はないが、今後も町税の徴収率向上に向けた取組はもちろん、企業誘致や地域活性化施策の推進等、自主財源の確保に努める。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29&#27770;&#31639;&#32113;&#35336;&#65288;H30&#65289;/1130%20H28&#12473;&#12488;&#12483;&#12463;&#24773;&#22577;&#36861;&#21152;&#29256;&#36001;&#25919;&#29366;&#27841;&#36039;&#26009;&#38598;&#12398;&#20844;&#34920;&#12395;&#12388;&#12356;&#12390;/01%20&#20803;&#12487;&#12540;&#12479;/&#12304;&#36001;&#25919;&#29366;&#27841;&#36039;&#26009;&#38598;&#12305;_163236_&#31435;&#23665;&#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165.4</v>
          </cell>
          <cell r="O51">
            <v>154.4</v>
          </cell>
        </row>
        <row r="53">
          <cell r="N53">
            <v>62</v>
          </cell>
          <cell r="O53">
            <v>63.7</v>
          </cell>
        </row>
        <row r="55">
          <cell r="G55" t="str">
            <v>類似団体内平均値</v>
          </cell>
          <cell r="N55">
            <v>13</v>
          </cell>
          <cell r="O55">
            <v>21</v>
          </cell>
        </row>
        <row r="57">
          <cell r="N57">
            <v>53.4</v>
          </cell>
          <cell r="O57">
            <v>53.4</v>
          </cell>
        </row>
        <row r="72">
          <cell r="K72" t="str">
            <v>H24</v>
          </cell>
          <cell r="L72" t="str">
            <v>H25</v>
          </cell>
          <cell r="M72" t="str">
            <v>H26</v>
          </cell>
          <cell r="N72" t="str">
            <v>H27</v>
          </cell>
          <cell r="O72" t="str">
            <v>H28</v>
          </cell>
        </row>
        <row r="73">
          <cell r="G73" t="str">
            <v>当該団体値</v>
          </cell>
          <cell r="K73">
            <v>191.2</v>
          </cell>
          <cell r="L73">
            <v>192.6</v>
          </cell>
          <cell r="M73">
            <v>188.9</v>
          </cell>
          <cell r="N73">
            <v>165.4</v>
          </cell>
          <cell r="O73">
            <v>154.4</v>
          </cell>
        </row>
        <row r="75">
          <cell r="K75">
            <v>12.6</v>
          </cell>
          <cell r="L75">
            <v>13.3</v>
          </cell>
          <cell r="M75">
            <v>14.1</v>
          </cell>
          <cell r="N75">
            <v>14.8</v>
          </cell>
          <cell r="O75">
            <v>14.9</v>
          </cell>
        </row>
        <row r="77">
          <cell r="G77" t="str">
            <v>類似団体内平均値</v>
          </cell>
          <cell r="K77">
            <v>30.7</v>
          </cell>
          <cell r="L77">
            <v>22.3</v>
          </cell>
          <cell r="M77">
            <v>20.3</v>
          </cell>
          <cell r="N77">
            <v>13</v>
          </cell>
          <cell r="O77">
            <v>21</v>
          </cell>
        </row>
        <row r="79">
          <cell r="K79">
            <v>9.1999999999999993</v>
          </cell>
          <cell r="L79">
            <v>8.5</v>
          </cell>
          <cell r="M79">
            <v>7.7</v>
          </cell>
          <cell r="N79">
            <v>6.8</v>
          </cell>
          <cell r="O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49"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11817859</v>
      </c>
      <c r="BO4" s="381"/>
      <c r="BP4" s="381"/>
      <c r="BQ4" s="381"/>
      <c r="BR4" s="381"/>
      <c r="BS4" s="381"/>
      <c r="BT4" s="381"/>
      <c r="BU4" s="382"/>
      <c r="BV4" s="380">
        <v>11874115</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2.4</v>
      </c>
      <c r="CU4" s="558"/>
      <c r="CV4" s="558"/>
      <c r="CW4" s="558"/>
      <c r="CX4" s="558"/>
      <c r="CY4" s="558"/>
      <c r="CZ4" s="558"/>
      <c r="DA4" s="559"/>
      <c r="DB4" s="557">
        <v>2.4</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11520781</v>
      </c>
      <c r="BO5" s="386"/>
      <c r="BP5" s="386"/>
      <c r="BQ5" s="386"/>
      <c r="BR5" s="386"/>
      <c r="BS5" s="386"/>
      <c r="BT5" s="386"/>
      <c r="BU5" s="387"/>
      <c r="BV5" s="385">
        <v>11614389</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91.6</v>
      </c>
      <c r="CU5" s="356"/>
      <c r="CV5" s="356"/>
      <c r="CW5" s="356"/>
      <c r="CX5" s="356"/>
      <c r="CY5" s="356"/>
      <c r="CZ5" s="356"/>
      <c r="DA5" s="357"/>
      <c r="DB5" s="355">
        <v>88.3</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297078</v>
      </c>
      <c r="BO6" s="386"/>
      <c r="BP6" s="386"/>
      <c r="BQ6" s="386"/>
      <c r="BR6" s="386"/>
      <c r="BS6" s="386"/>
      <c r="BT6" s="386"/>
      <c r="BU6" s="387"/>
      <c r="BV6" s="385">
        <v>259726</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96.5</v>
      </c>
      <c r="CU6" s="532"/>
      <c r="CV6" s="532"/>
      <c r="CW6" s="532"/>
      <c r="CX6" s="532"/>
      <c r="CY6" s="532"/>
      <c r="CZ6" s="532"/>
      <c r="DA6" s="533"/>
      <c r="DB6" s="531">
        <v>93.9</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120484</v>
      </c>
      <c r="BO7" s="386"/>
      <c r="BP7" s="386"/>
      <c r="BQ7" s="386"/>
      <c r="BR7" s="386"/>
      <c r="BS7" s="386"/>
      <c r="BT7" s="386"/>
      <c r="BU7" s="387"/>
      <c r="BV7" s="385">
        <v>80368</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7354607</v>
      </c>
      <c r="CU7" s="386"/>
      <c r="CV7" s="386"/>
      <c r="CW7" s="386"/>
      <c r="CX7" s="386"/>
      <c r="CY7" s="386"/>
      <c r="CZ7" s="386"/>
      <c r="DA7" s="387"/>
      <c r="DB7" s="385">
        <v>7400720</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176594</v>
      </c>
      <c r="BO8" s="386"/>
      <c r="BP8" s="386"/>
      <c r="BQ8" s="386"/>
      <c r="BR8" s="386"/>
      <c r="BS8" s="386"/>
      <c r="BT8" s="386"/>
      <c r="BU8" s="387"/>
      <c r="BV8" s="385">
        <v>179358</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0.46</v>
      </c>
      <c r="CU8" s="495"/>
      <c r="CV8" s="495"/>
      <c r="CW8" s="495"/>
      <c r="CX8" s="495"/>
      <c r="CY8" s="495"/>
      <c r="CZ8" s="495"/>
      <c r="DA8" s="496"/>
      <c r="DB8" s="494">
        <v>0.45</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26317</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100</v>
      </c>
      <c r="AV9" s="443"/>
      <c r="AW9" s="443"/>
      <c r="AX9" s="443"/>
      <c r="AY9" s="365" t="s">
        <v>101</v>
      </c>
      <c r="AZ9" s="366"/>
      <c r="BA9" s="366"/>
      <c r="BB9" s="366"/>
      <c r="BC9" s="366"/>
      <c r="BD9" s="366"/>
      <c r="BE9" s="366"/>
      <c r="BF9" s="366"/>
      <c r="BG9" s="366"/>
      <c r="BH9" s="366"/>
      <c r="BI9" s="366"/>
      <c r="BJ9" s="366"/>
      <c r="BK9" s="366"/>
      <c r="BL9" s="366"/>
      <c r="BM9" s="367"/>
      <c r="BN9" s="385">
        <v>-2764</v>
      </c>
      <c r="BO9" s="386"/>
      <c r="BP9" s="386"/>
      <c r="BQ9" s="386"/>
      <c r="BR9" s="386"/>
      <c r="BS9" s="386"/>
      <c r="BT9" s="386"/>
      <c r="BU9" s="387"/>
      <c r="BV9" s="385">
        <v>-73193</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19.399999999999999</v>
      </c>
      <c r="CU9" s="356"/>
      <c r="CV9" s="356"/>
      <c r="CW9" s="356"/>
      <c r="CX9" s="356"/>
      <c r="CY9" s="356"/>
      <c r="CZ9" s="356"/>
      <c r="DA9" s="357"/>
      <c r="DB9" s="355">
        <v>17.2</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27466</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130287</v>
      </c>
      <c r="BO10" s="386"/>
      <c r="BP10" s="386"/>
      <c r="BQ10" s="386"/>
      <c r="BR10" s="386"/>
      <c r="BS10" s="386"/>
      <c r="BT10" s="386"/>
      <c r="BU10" s="387"/>
      <c r="BV10" s="385">
        <v>100289</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100</v>
      </c>
      <c r="AV11" s="443"/>
      <c r="AW11" s="443"/>
      <c r="AX11" s="443"/>
      <c r="AY11" s="365" t="s">
        <v>111</v>
      </c>
      <c r="AZ11" s="366"/>
      <c r="BA11" s="366"/>
      <c r="BB11" s="366"/>
      <c r="BC11" s="366"/>
      <c r="BD11" s="366"/>
      <c r="BE11" s="366"/>
      <c r="BF11" s="366"/>
      <c r="BG11" s="366"/>
      <c r="BH11" s="366"/>
      <c r="BI11" s="366"/>
      <c r="BJ11" s="366"/>
      <c r="BK11" s="366"/>
      <c r="BL11" s="366"/>
      <c r="BM11" s="367"/>
      <c r="BN11" s="385">
        <v>170302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26575</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126000</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26384</v>
      </c>
      <c r="S13" s="487"/>
      <c r="T13" s="487"/>
      <c r="U13" s="487"/>
      <c r="V13" s="488"/>
      <c r="W13" s="474" t="s">
        <v>124</v>
      </c>
      <c r="X13" s="398"/>
      <c r="Y13" s="398"/>
      <c r="Z13" s="398"/>
      <c r="AA13" s="398"/>
      <c r="AB13" s="399"/>
      <c r="AC13" s="361">
        <v>814</v>
      </c>
      <c r="AD13" s="362"/>
      <c r="AE13" s="362"/>
      <c r="AF13" s="362"/>
      <c r="AG13" s="363"/>
      <c r="AH13" s="361">
        <v>917</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171825</v>
      </c>
      <c r="BO13" s="386"/>
      <c r="BP13" s="386"/>
      <c r="BQ13" s="386"/>
      <c r="BR13" s="386"/>
      <c r="BS13" s="386"/>
      <c r="BT13" s="386"/>
      <c r="BU13" s="387"/>
      <c r="BV13" s="385">
        <v>27096</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14.9</v>
      </c>
      <c r="CU13" s="356"/>
      <c r="CV13" s="356"/>
      <c r="CW13" s="356"/>
      <c r="CX13" s="356"/>
      <c r="CY13" s="356"/>
      <c r="CZ13" s="356"/>
      <c r="DA13" s="357"/>
      <c r="DB13" s="355">
        <v>14.8</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129</v>
      </c>
      <c r="M14" s="515"/>
      <c r="N14" s="515"/>
      <c r="O14" s="515"/>
      <c r="P14" s="515"/>
      <c r="Q14" s="516"/>
      <c r="R14" s="486">
        <v>26752</v>
      </c>
      <c r="S14" s="487"/>
      <c r="T14" s="487"/>
      <c r="U14" s="487"/>
      <c r="V14" s="488"/>
      <c r="W14" s="489"/>
      <c r="X14" s="401"/>
      <c r="Y14" s="401"/>
      <c r="Z14" s="401"/>
      <c r="AA14" s="401"/>
      <c r="AB14" s="402"/>
      <c r="AC14" s="479">
        <v>6</v>
      </c>
      <c r="AD14" s="480"/>
      <c r="AE14" s="480"/>
      <c r="AF14" s="480"/>
      <c r="AG14" s="481"/>
      <c r="AH14" s="479">
        <v>6.5</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154.4</v>
      </c>
      <c r="CU14" s="458"/>
      <c r="CV14" s="458"/>
      <c r="CW14" s="458"/>
      <c r="CX14" s="458"/>
      <c r="CY14" s="458"/>
      <c r="CZ14" s="458"/>
      <c r="DA14" s="459"/>
      <c r="DB14" s="490">
        <v>165.4</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26567</v>
      </c>
      <c r="S15" s="487"/>
      <c r="T15" s="487"/>
      <c r="U15" s="487"/>
      <c r="V15" s="488"/>
      <c r="W15" s="474" t="s">
        <v>131</v>
      </c>
      <c r="X15" s="398"/>
      <c r="Y15" s="398"/>
      <c r="Z15" s="398"/>
      <c r="AA15" s="398"/>
      <c r="AB15" s="399"/>
      <c r="AC15" s="361">
        <v>4432</v>
      </c>
      <c r="AD15" s="362"/>
      <c r="AE15" s="362"/>
      <c r="AF15" s="362"/>
      <c r="AG15" s="363"/>
      <c r="AH15" s="361">
        <v>4496</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2905939</v>
      </c>
      <c r="BO15" s="381"/>
      <c r="BP15" s="381"/>
      <c r="BQ15" s="381"/>
      <c r="BR15" s="381"/>
      <c r="BS15" s="381"/>
      <c r="BT15" s="381"/>
      <c r="BU15" s="382"/>
      <c r="BV15" s="380">
        <v>2829317</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32.700000000000003</v>
      </c>
      <c r="AD16" s="480"/>
      <c r="AE16" s="480"/>
      <c r="AF16" s="480"/>
      <c r="AG16" s="481"/>
      <c r="AH16" s="479">
        <v>31.9</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6240408</v>
      </c>
      <c r="BO16" s="386"/>
      <c r="BP16" s="386"/>
      <c r="BQ16" s="386"/>
      <c r="BR16" s="386"/>
      <c r="BS16" s="386"/>
      <c r="BT16" s="386"/>
      <c r="BU16" s="387"/>
      <c r="BV16" s="385">
        <v>6226093</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137</v>
      </c>
      <c r="N17" s="469"/>
      <c r="O17" s="469"/>
      <c r="P17" s="469"/>
      <c r="Q17" s="470"/>
      <c r="R17" s="471" t="s">
        <v>135</v>
      </c>
      <c r="S17" s="472"/>
      <c r="T17" s="472"/>
      <c r="U17" s="472"/>
      <c r="V17" s="473"/>
      <c r="W17" s="474" t="s">
        <v>138</v>
      </c>
      <c r="X17" s="398"/>
      <c r="Y17" s="398"/>
      <c r="Z17" s="398"/>
      <c r="AA17" s="398"/>
      <c r="AB17" s="399"/>
      <c r="AC17" s="361">
        <v>8328</v>
      </c>
      <c r="AD17" s="362"/>
      <c r="AE17" s="362"/>
      <c r="AF17" s="362"/>
      <c r="AG17" s="363"/>
      <c r="AH17" s="361">
        <v>8660</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3647868</v>
      </c>
      <c r="BO17" s="386"/>
      <c r="BP17" s="386"/>
      <c r="BQ17" s="386"/>
      <c r="BR17" s="386"/>
      <c r="BS17" s="386"/>
      <c r="BT17" s="386"/>
      <c r="BU17" s="387"/>
      <c r="BV17" s="385">
        <v>3545931</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307.29000000000002</v>
      </c>
      <c r="M18" s="450"/>
      <c r="N18" s="450"/>
      <c r="O18" s="450"/>
      <c r="P18" s="450"/>
      <c r="Q18" s="450"/>
      <c r="R18" s="451"/>
      <c r="S18" s="451"/>
      <c r="T18" s="451"/>
      <c r="U18" s="451"/>
      <c r="V18" s="452"/>
      <c r="W18" s="466"/>
      <c r="X18" s="467"/>
      <c r="Y18" s="467"/>
      <c r="Z18" s="467"/>
      <c r="AA18" s="467"/>
      <c r="AB18" s="475"/>
      <c r="AC18" s="349">
        <v>61.4</v>
      </c>
      <c r="AD18" s="350"/>
      <c r="AE18" s="350"/>
      <c r="AF18" s="350"/>
      <c r="AG18" s="453"/>
      <c r="AH18" s="349">
        <v>61.5</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6907976</v>
      </c>
      <c r="BO18" s="386"/>
      <c r="BP18" s="386"/>
      <c r="BQ18" s="386"/>
      <c r="BR18" s="386"/>
      <c r="BS18" s="386"/>
      <c r="BT18" s="386"/>
      <c r="BU18" s="387"/>
      <c r="BV18" s="385">
        <v>6790740</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86</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8406104</v>
      </c>
      <c r="BO19" s="386"/>
      <c r="BP19" s="386"/>
      <c r="BQ19" s="386"/>
      <c r="BR19" s="386"/>
      <c r="BS19" s="386"/>
      <c r="BT19" s="386"/>
      <c r="BU19" s="387"/>
      <c r="BV19" s="385">
        <v>8399401</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9159</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12159510</v>
      </c>
      <c r="BO23" s="386"/>
      <c r="BP23" s="386"/>
      <c r="BQ23" s="386"/>
      <c r="BR23" s="386"/>
      <c r="BS23" s="386"/>
      <c r="BT23" s="386"/>
      <c r="BU23" s="387"/>
      <c r="BV23" s="385">
        <v>12963697</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8230</v>
      </c>
      <c r="R24" s="362"/>
      <c r="S24" s="362"/>
      <c r="T24" s="362"/>
      <c r="U24" s="362"/>
      <c r="V24" s="363"/>
      <c r="W24" s="427"/>
      <c r="X24" s="418"/>
      <c r="Y24" s="419"/>
      <c r="Z24" s="358" t="s">
        <v>154</v>
      </c>
      <c r="AA24" s="359"/>
      <c r="AB24" s="359"/>
      <c r="AC24" s="359"/>
      <c r="AD24" s="359"/>
      <c r="AE24" s="359"/>
      <c r="AF24" s="359"/>
      <c r="AG24" s="360"/>
      <c r="AH24" s="361">
        <v>224</v>
      </c>
      <c r="AI24" s="362"/>
      <c r="AJ24" s="362"/>
      <c r="AK24" s="362"/>
      <c r="AL24" s="363"/>
      <c r="AM24" s="361">
        <v>687680</v>
      </c>
      <c r="AN24" s="362"/>
      <c r="AO24" s="362"/>
      <c r="AP24" s="362"/>
      <c r="AQ24" s="362"/>
      <c r="AR24" s="363"/>
      <c r="AS24" s="361">
        <v>3070</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10087088</v>
      </c>
      <c r="BO24" s="386"/>
      <c r="BP24" s="386"/>
      <c r="BQ24" s="386"/>
      <c r="BR24" s="386"/>
      <c r="BS24" s="386"/>
      <c r="BT24" s="386"/>
      <c r="BU24" s="387"/>
      <c r="BV24" s="385">
        <v>10916632</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1</v>
      </c>
      <c r="M25" s="362"/>
      <c r="N25" s="362"/>
      <c r="O25" s="362"/>
      <c r="P25" s="363"/>
      <c r="Q25" s="361">
        <v>6840</v>
      </c>
      <c r="R25" s="362"/>
      <c r="S25" s="362"/>
      <c r="T25" s="362"/>
      <c r="U25" s="362"/>
      <c r="V25" s="363"/>
      <c r="W25" s="427"/>
      <c r="X25" s="418"/>
      <c r="Y25" s="419"/>
      <c r="Z25" s="358" t="s">
        <v>157</v>
      </c>
      <c r="AA25" s="359"/>
      <c r="AB25" s="359"/>
      <c r="AC25" s="359"/>
      <c r="AD25" s="359"/>
      <c r="AE25" s="359"/>
      <c r="AF25" s="359"/>
      <c r="AG25" s="360"/>
      <c r="AH25" s="361">
        <v>32</v>
      </c>
      <c r="AI25" s="362"/>
      <c r="AJ25" s="362"/>
      <c r="AK25" s="362"/>
      <c r="AL25" s="363"/>
      <c r="AM25" s="361">
        <v>97152</v>
      </c>
      <c r="AN25" s="362"/>
      <c r="AO25" s="362"/>
      <c r="AP25" s="362"/>
      <c r="AQ25" s="362"/>
      <c r="AR25" s="363"/>
      <c r="AS25" s="361">
        <v>3036</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523036</v>
      </c>
      <c r="BO25" s="381"/>
      <c r="BP25" s="381"/>
      <c r="BQ25" s="381"/>
      <c r="BR25" s="381"/>
      <c r="BS25" s="381"/>
      <c r="BT25" s="381"/>
      <c r="BU25" s="382"/>
      <c r="BV25" s="380">
        <v>582232</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6050</v>
      </c>
      <c r="R26" s="362"/>
      <c r="S26" s="362"/>
      <c r="T26" s="362"/>
      <c r="U26" s="362"/>
      <c r="V26" s="363"/>
      <c r="W26" s="427"/>
      <c r="X26" s="418"/>
      <c r="Y26" s="419"/>
      <c r="Z26" s="358" t="s">
        <v>160</v>
      </c>
      <c r="AA26" s="440"/>
      <c r="AB26" s="440"/>
      <c r="AC26" s="440"/>
      <c r="AD26" s="440"/>
      <c r="AE26" s="440"/>
      <c r="AF26" s="440"/>
      <c r="AG26" s="441"/>
      <c r="AH26" s="361">
        <v>30</v>
      </c>
      <c r="AI26" s="362"/>
      <c r="AJ26" s="362"/>
      <c r="AK26" s="362"/>
      <c r="AL26" s="363"/>
      <c r="AM26" s="361">
        <v>94380</v>
      </c>
      <c r="AN26" s="362"/>
      <c r="AO26" s="362"/>
      <c r="AP26" s="362"/>
      <c r="AQ26" s="362"/>
      <c r="AR26" s="363"/>
      <c r="AS26" s="361">
        <v>3146</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3600</v>
      </c>
      <c r="R27" s="362"/>
      <c r="S27" s="362"/>
      <c r="T27" s="362"/>
      <c r="U27" s="362"/>
      <c r="V27" s="363"/>
      <c r="W27" s="427"/>
      <c r="X27" s="418"/>
      <c r="Y27" s="419"/>
      <c r="Z27" s="358" t="s">
        <v>163</v>
      </c>
      <c r="AA27" s="359"/>
      <c r="AB27" s="359"/>
      <c r="AC27" s="359"/>
      <c r="AD27" s="359"/>
      <c r="AE27" s="359"/>
      <c r="AF27" s="359"/>
      <c r="AG27" s="360"/>
      <c r="AH27" s="361" t="s">
        <v>121</v>
      </c>
      <c r="AI27" s="362"/>
      <c r="AJ27" s="362"/>
      <c r="AK27" s="362"/>
      <c r="AL27" s="363"/>
      <c r="AM27" s="361" t="s">
        <v>121</v>
      </c>
      <c r="AN27" s="362"/>
      <c r="AO27" s="362"/>
      <c r="AP27" s="362"/>
      <c r="AQ27" s="362"/>
      <c r="AR27" s="363"/>
      <c r="AS27" s="361" t="s">
        <v>121</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239183</v>
      </c>
      <c r="BO27" s="389"/>
      <c r="BP27" s="389"/>
      <c r="BQ27" s="389"/>
      <c r="BR27" s="389"/>
      <c r="BS27" s="389"/>
      <c r="BT27" s="389"/>
      <c r="BU27" s="390"/>
      <c r="BV27" s="388">
        <v>239071</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3100</v>
      </c>
      <c r="R28" s="362"/>
      <c r="S28" s="362"/>
      <c r="T28" s="362"/>
      <c r="U28" s="362"/>
      <c r="V28" s="363"/>
      <c r="W28" s="427"/>
      <c r="X28" s="418"/>
      <c r="Y28" s="419"/>
      <c r="Z28" s="358" t="s">
        <v>166</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1014792</v>
      </c>
      <c r="BO28" s="381"/>
      <c r="BP28" s="381"/>
      <c r="BQ28" s="381"/>
      <c r="BR28" s="381"/>
      <c r="BS28" s="381"/>
      <c r="BT28" s="381"/>
      <c r="BU28" s="382"/>
      <c r="BV28" s="380">
        <v>1010505</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12</v>
      </c>
      <c r="M29" s="362"/>
      <c r="N29" s="362"/>
      <c r="O29" s="362"/>
      <c r="P29" s="363"/>
      <c r="Q29" s="361">
        <v>2900</v>
      </c>
      <c r="R29" s="362"/>
      <c r="S29" s="362"/>
      <c r="T29" s="362"/>
      <c r="U29" s="362"/>
      <c r="V29" s="363"/>
      <c r="W29" s="428"/>
      <c r="X29" s="429"/>
      <c r="Y29" s="430"/>
      <c r="Z29" s="358" t="s">
        <v>170</v>
      </c>
      <c r="AA29" s="359"/>
      <c r="AB29" s="359"/>
      <c r="AC29" s="359"/>
      <c r="AD29" s="359"/>
      <c r="AE29" s="359"/>
      <c r="AF29" s="359"/>
      <c r="AG29" s="360"/>
      <c r="AH29" s="361">
        <v>224</v>
      </c>
      <c r="AI29" s="362"/>
      <c r="AJ29" s="362"/>
      <c r="AK29" s="362"/>
      <c r="AL29" s="363"/>
      <c r="AM29" s="361">
        <v>687680</v>
      </c>
      <c r="AN29" s="362"/>
      <c r="AO29" s="362"/>
      <c r="AP29" s="362"/>
      <c r="AQ29" s="362"/>
      <c r="AR29" s="363"/>
      <c r="AS29" s="361">
        <v>3070</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623067</v>
      </c>
      <c r="BO29" s="386"/>
      <c r="BP29" s="386"/>
      <c r="BQ29" s="386"/>
      <c r="BR29" s="386"/>
      <c r="BS29" s="386"/>
      <c r="BT29" s="386"/>
      <c r="BU29" s="387"/>
      <c r="BV29" s="385">
        <v>702921</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98.1</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1841339</v>
      </c>
      <c r="BO30" s="389"/>
      <c r="BP30" s="389"/>
      <c r="BQ30" s="389"/>
      <c r="BR30" s="389"/>
      <c r="BS30" s="389"/>
      <c r="BT30" s="389"/>
      <c r="BU30" s="390"/>
      <c r="BV30" s="388">
        <v>1807550</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IF('各会計、関係団体の財政状況及び健全化判断比率'!B30="","",'各会計、関係団体の財政状況及び健全化判断比率'!B30)</f>
        <v>水道事業会計</v>
      </c>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IF('各会計、関係団体の財政状況及び健全化判断比率'!B31="","",'各会計、関係団体の財政状況及び健全化判断比率'!B31)</f>
        <v>農業集落排水事業特別会計</v>
      </c>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富山地区広域圏事務組合</v>
      </c>
      <c r="BZ34" s="344"/>
      <c r="CA34" s="344"/>
      <c r="CB34" s="344"/>
      <c r="CC34" s="344"/>
      <c r="CD34" s="344"/>
      <c r="CE34" s="344"/>
      <c r="CF34" s="344"/>
      <c r="CG34" s="344"/>
      <c r="CH34" s="344"/>
      <c r="CI34" s="344"/>
      <c r="CJ34" s="344"/>
      <c r="CK34" s="344"/>
      <c r="CL34" s="344"/>
      <c r="CM34" s="344"/>
      <c r="CN34" s="167"/>
      <c r="CO34" s="345">
        <f>IF(CQ34="","",MAX(C34:D43,U34:V43,AM34:AN43,BE34:BF43,BW34:BX43)+1)</f>
        <v>18</v>
      </c>
      <c r="CP34" s="345"/>
      <c r="CQ34" s="344" t="str">
        <f>IF('各会計、関係団体の財政状況及び健全化判断比率'!BS7="","",'各会計、関係団体の財政状況及び健全化判断比率'!BS7)</f>
        <v>たてやま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墓地公園特別会計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後期高齢者医療事業特別会計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7</v>
      </c>
      <c r="BF35" s="345"/>
      <c r="BG35" s="344" t="str">
        <f>IF('各会計、関係団体の財政状況及び健全化判断比率'!B32="","",'各会計、関係団体の財政状況及び健全化判断比率'!B32)</f>
        <v>地域開発事業特別会計</v>
      </c>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富山県市町村会館管理組合</v>
      </c>
      <c r="BZ35" s="344"/>
      <c r="CA35" s="344"/>
      <c r="CB35" s="344"/>
      <c r="CC35" s="344"/>
      <c r="CD35" s="344"/>
      <c r="CE35" s="344"/>
      <c r="CF35" s="344"/>
      <c r="CG35" s="344"/>
      <c r="CH35" s="344"/>
      <c r="CI35" s="344"/>
      <c r="CJ35" s="344"/>
      <c r="CK35" s="344"/>
      <c r="CL35" s="344"/>
      <c r="CM35" s="344"/>
      <c r="CN35" s="167"/>
      <c r="CO35" s="345">
        <f t="shared" ref="CO35:CO43" si="3">IF(CQ35="","",CO34+1)</f>
        <v>19</v>
      </c>
      <c r="CP35" s="345"/>
      <c r="CQ35" s="344" t="str">
        <f>IF('各会計、関係団体の財政状況及び健全化判断比率'!BS8="","",'各会計、関係団体の財政状況及び健全化判断比率'!BS8)</f>
        <v>立山町土地開発公社</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t="str">
        <f t="shared" ref="U36:U43" si="4">IF(W36="","",U35+1)</f>
        <v/>
      </c>
      <c r="V36" s="345"/>
      <c r="W36" s="344"/>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滑川中新川地区広域情報事務組合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11</v>
      </c>
      <c r="BX37" s="345"/>
      <c r="BY37" s="344" t="str">
        <f>IF('各会計、関係団体の財政状況及び健全化判断比率'!B71="","",'各会計、関係団体の財政状況及び健全化判断比率'!B71)</f>
        <v>富山県市町村総合事務組合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12</v>
      </c>
      <c r="BX38" s="345"/>
      <c r="BY38" s="344" t="str">
        <f>IF('各会計、関係団体の財政状況及び健全化判断比率'!B72="","",'各会計、関係団体の財政状況及び健全化判断比率'!B72)</f>
        <v>富山県後期高齢者医療広域連合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13</v>
      </c>
      <c r="BX39" s="345"/>
      <c r="BY39" s="344" t="str">
        <f>IF('各会計、関係団体の財政状況及び健全化判断比率'!B73="","",'各会計、関係団体の財政状況及び健全化判断比率'!B73)</f>
        <v>　[一般会計]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14</v>
      </c>
      <c r="BX40" s="345"/>
      <c r="BY40" s="344" t="str">
        <f>IF('各会計、関係団体の財政状況及び健全化判断比率'!B74="","",'各会計、関係団体の財政状況及び健全化判断比率'!B74)</f>
        <v>　[後期高齢者医療事業特別会計]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15</v>
      </c>
      <c r="BX41" s="345"/>
      <c r="BY41" s="344" t="str">
        <f>IF('各会計、関係団体の財政状況及び健全化判断比率'!B75="","",'各会計、関係団体の財政状況及び健全化判断比率'!B75)</f>
        <v>常願寺川右岸水防市町村組合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16</v>
      </c>
      <c r="BX42" s="345"/>
      <c r="BY42" s="344" t="str">
        <f>IF('各会計、関係団体の財政状況及び健全化判断比率'!B76="","",'各会計、関係団体の財政状況及び健全化判断比率'!B76)</f>
        <v>中新川広域行政事務組合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17</v>
      </c>
      <c r="BX43" s="345"/>
      <c r="BY43" s="344" t="str">
        <f>IF('各会計、関係団体の財政状況及び健全化判断比率'!B77="","",'各会計、関係団体の財政状況及び健全化判断比率'!B77)</f>
        <v>　[一般会計]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7" t="s">
        <v>524</v>
      </c>
      <c r="D34" s="1157"/>
      <c r="E34" s="1158"/>
      <c r="F34" s="32">
        <v>0.02</v>
      </c>
      <c r="G34" s="33">
        <v>0.02</v>
      </c>
      <c r="H34" s="33" t="s">
        <v>525</v>
      </c>
      <c r="I34" s="33" t="s">
        <v>526</v>
      </c>
      <c r="J34" s="34" t="s">
        <v>525</v>
      </c>
      <c r="K34" s="22"/>
      <c r="L34" s="22"/>
      <c r="M34" s="22"/>
      <c r="N34" s="22"/>
      <c r="O34" s="22"/>
      <c r="P34" s="22"/>
    </row>
    <row r="35" spans="1:16" ht="39" customHeight="1" x14ac:dyDescent="0.15">
      <c r="A35" s="22"/>
      <c r="B35" s="35"/>
      <c r="C35" s="1151" t="s">
        <v>527</v>
      </c>
      <c r="D35" s="1152"/>
      <c r="E35" s="1153"/>
      <c r="F35" s="36">
        <v>9.07</v>
      </c>
      <c r="G35" s="37">
        <v>9.74</v>
      </c>
      <c r="H35" s="37">
        <v>8.07</v>
      </c>
      <c r="I35" s="37">
        <v>8.74</v>
      </c>
      <c r="J35" s="38">
        <v>8.5299999999999994</v>
      </c>
      <c r="K35" s="22"/>
      <c r="L35" s="22"/>
      <c r="M35" s="22"/>
      <c r="N35" s="22"/>
      <c r="O35" s="22"/>
      <c r="P35" s="22"/>
    </row>
    <row r="36" spans="1:16" ht="39" customHeight="1" x14ac:dyDescent="0.15">
      <c r="A36" s="22"/>
      <c r="B36" s="35"/>
      <c r="C36" s="1151" t="s">
        <v>528</v>
      </c>
      <c r="D36" s="1152"/>
      <c r="E36" s="1153"/>
      <c r="F36" s="36">
        <v>4.4400000000000004</v>
      </c>
      <c r="G36" s="37">
        <v>8.1</v>
      </c>
      <c r="H36" s="37">
        <v>4.47</v>
      </c>
      <c r="I36" s="37">
        <v>3.44</v>
      </c>
      <c r="J36" s="38">
        <v>3.38</v>
      </c>
      <c r="K36" s="22"/>
      <c r="L36" s="22"/>
      <c r="M36" s="22"/>
      <c r="N36" s="22"/>
      <c r="O36" s="22"/>
      <c r="P36" s="22"/>
    </row>
    <row r="37" spans="1:16" ht="39" customHeight="1" x14ac:dyDescent="0.15">
      <c r="A37" s="22"/>
      <c r="B37" s="35"/>
      <c r="C37" s="1151" t="s">
        <v>529</v>
      </c>
      <c r="D37" s="1152"/>
      <c r="E37" s="1153"/>
      <c r="F37" s="36">
        <v>1.24</v>
      </c>
      <c r="G37" s="37">
        <v>1.24</v>
      </c>
      <c r="H37" s="37">
        <v>1.91</v>
      </c>
      <c r="I37" s="37">
        <v>2.31</v>
      </c>
      <c r="J37" s="38">
        <v>1.7</v>
      </c>
      <c r="K37" s="22"/>
      <c r="L37" s="22"/>
      <c r="M37" s="22"/>
      <c r="N37" s="22"/>
      <c r="O37" s="22"/>
      <c r="P37" s="22"/>
    </row>
    <row r="38" spans="1:16" ht="39" customHeight="1" x14ac:dyDescent="0.15">
      <c r="A38" s="22"/>
      <c r="B38" s="35"/>
      <c r="C38" s="1151" t="s">
        <v>530</v>
      </c>
      <c r="D38" s="1152"/>
      <c r="E38" s="1153"/>
      <c r="F38" s="36">
        <v>0.03</v>
      </c>
      <c r="G38" s="37">
        <v>0.03</v>
      </c>
      <c r="H38" s="37">
        <v>7.0000000000000007E-2</v>
      </c>
      <c r="I38" s="37">
        <v>0.1</v>
      </c>
      <c r="J38" s="38">
        <v>0.02</v>
      </c>
      <c r="K38" s="22"/>
      <c r="L38" s="22"/>
      <c r="M38" s="22"/>
      <c r="N38" s="22"/>
      <c r="O38" s="22"/>
      <c r="P38" s="22"/>
    </row>
    <row r="39" spans="1:16" ht="39" customHeight="1" x14ac:dyDescent="0.15">
      <c r="A39" s="22"/>
      <c r="B39" s="35"/>
      <c r="C39" s="1151" t="s">
        <v>531</v>
      </c>
      <c r="D39" s="1152"/>
      <c r="E39" s="1153"/>
      <c r="F39" s="36">
        <v>0</v>
      </c>
      <c r="G39" s="37">
        <v>0</v>
      </c>
      <c r="H39" s="37">
        <v>0</v>
      </c>
      <c r="I39" s="37">
        <v>0</v>
      </c>
      <c r="J39" s="38">
        <v>0</v>
      </c>
      <c r="K39" s="22"/>
      <c r="L39" s="22"/>
      <c r="M39" s="22"/>
      <c r="N39" s="22"/>
      <c r="O39" s="22"/>
      <c r="P39" s="22"/>
    </row>
    <row r="40" spans="1:16" ht="39" customHeight="1" x14ac:dyDescent="0.15">
      <c r="A40" s="22"/>
      <c r="B40" s="35"/>
      <c r="C40" s="1151" t="s">
        <v>532</v>
      </c>
      <c r="D40" s="1152"/>
      <c r="E40" s="1153"/>
      <c r="F40" s="36">
        <v>0.46</v>
      </c>
      <c r="G40" s="37">
        <v>0</v>
      </c>
      <c r="H40" s="37">
        <v>0.73</v>
      </c>
      <c r="I40" s="37">
        <v>8.3699999999999992</v>
      </c>
      <c r="J40" s="38">
        <v>0</v>
      </c>
      <c r="K40" s="22"/>
      <c r="L40" s="22"/>
      <c r="M40" s="22"/>
      <c r="N40" s="22"/>
      <c r="O40" s="22"/>
      <c r="P40" s="22"/>
    </row>
    <row r="41" spans="1:16" ht="39" customHeight="1" x14ac:dyDescent="0.15">
      <c r="A41" s="22"/>
      <c r="B41" s="35"/>
      <c r="C41" s="1151"/>
      <c r="D41" s="1152"/>
      <c r="E41" s="1153"/>
      <c r="F41" s="36"/>
      <c r="G41" s="37"/>
      <c r="H41" s="37"/>
      <c r="I41" s="37"/>
      <c r="J41" s="38"/>
      <c r="K41" s="22"/>
      <c r="L41" s="22"/>
      <c r="M41" s="22"/>
      <c r="N41" s="22"/>
      <c r="O41" s="22"/>
      <c r="P41" s="22"/>
    </row>
    <row r="42" spans="1:16" ht="39" customHeight="1" x14ac:dyDescent="0.15">
      <c r="A42" s="22"/>
      <c r="B42" s="39"/>
      <c r="C42" s="1151" t="s">
        <v>533</v>
      </c>
      <c r="D42" s="1152"/>
      <c r="E42" s="1153"/>
      <c r="F42" s="36" t="s">
        <v>478</v>
      </c>
      <c r="G42" s="37" t="s">
        <v>478</v>
      </c>
      <c r="H42" s="37" t="s">
        <v>478</v>
      </c>
      <c r="I42" s="37" t="s">
        <v>478</v>
      </c>
      <c r="J42" s="38" t="s">
        <v>478</v>
      </c>
      <c r="K42" s="22"/>
      <c r="L42" s="22"/>
      <c r="M42" s="22"/>
      <c r="N42" s="22"/>
      <c r="O42" s="22"/>
      <c r="P42" s="22"/>
    </row>
    <row r="43" spans="1:16" ht="39" customHeight="1" thickBot="1" x14ac:dyDescent="0.2">
      <c r="A43" s="22"/>
      <c r="B43" s="40"/>
      <c r="C43" s="1154" t="s">
        <v>534</v>
      </c>
      <c r="D43" s="1155"/>
      <c r="E43" s="1156"/>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7" t="s">
        <v>11</v>
      </c>
      <c r="C45" s="1168"/>
      <c r="D45" s="58"/>
      <c r="E45" s="1173" t="s">
        <v>12</v>
      </c>
      <c r="F45" s="1173"/>
      <c r="G45" s="1173"/>
      <c r="H45" s="1173"/>
      <c r="I45" s="1173"/>
      <c r="J45" s="1174"/>
      <c r="K45" s="59">
        <v>1332</v>
      </c>
      <c r="L45" s="60">
        <v>1386</v>
      </c>
      <c r="M45" s="60">
        <v>1513</v>
      </c>
      <c r="N45" s="60">
        <v>1507</v>
      </c>
      <c r="O45" s="61">
        <v>1531</v>
      </c>
      <c r="P45" s="48"/>
      <c r="Q45" s="48"/>
      <c r="R45" s="48"/>
      <c r="S45" s="48"/>
      <c r="T45" s="48"/>
      <c r="U45" s="48"/>
    </row>
    <row r="46" spans="1:21" ht="30.75" customHeight="1" x14ac:dyDescent="0.15">
      <c r="A46" s="48"/>
      <c r="B46" s="1169"/>
      <c r="C46" s="1170"/>
      <c r="D46" s="62"/>
      <c r="E46" s="1161" t="s">
        <v>13</v>
      </c>
      <c r="F46" s="1161"/>
      <c r="G46" s="1161"/>
      <c r="H46" s="1161"/>
      <c r="I46" s="1161"/>
      <c r="J46" s="1162"/>
      <c r="K46" s="63" t="s">
        <v>478</v>
      </c>
      <c r="L46" s="64" t="s">
        <v>478</v>
      </c>
      <c r="M46" s="64" t="s">
        <v>478</v>
      </c>
      <c r="N46" s="64" t="s">
        <v>478</v>
      </c>
      <c r="O46" s="65" t="s">
        <v>478</v>
      </c>
      <c r="P46" s="48"/>
      <c r="Q46" s="48"/>
      <c r="R46" s="48"/>
      <c r="S46" s="48"/>
      <c r="T46" s="48"/>
      <c r="U46" s="48"/>
    </row>
    <row r="47" spans="1:21" ht="30.75" customHeight="1" x14ac:dyDescent="0.15">
      <c r="A47" s="48"/>
      <c r="B47" s="1169"/>
      <c r="C47" s="1170"/>
      <c r="D47" s="62"/>
      <c r="E47" s="1161" t="s">
        <v>14</v>
      </c>
      <c r="F47" s="1161"/>
      <c r="G47" s="1161"/>
      <c r="H47" s="1161"/>
      <c r="I47" s="1161"/>
      <c r="J47" s="1162"/>
      <c r="K47" s="63" t="s">
        <v>478</v>
      </c>
      <c r="L47" s="64" t="s">
        <v>478</v>
      </c>
      <c r="M47" s="64" t="s">
        <v>478</v>
      </c>
      <c r="N47" s="64" t="s">
        <v>478</v>
      </c>
      <c r="O47" s="65" t="s">
        <v>478</v>
      </c>
      <c r="P47" s="48"/>
      <c r="Q47" s="48"/>
      <c r="R47" s="48"/>
      <c r="S47" s="48"/>
      <c r="T47" s="48"/>
      <c r="U47" s="48"/>
    </row>
    <row r="48" spans="1:21" ht="30.75" customHeight="1" x14ac:dyDescent="0.15">
      <c r="A48" s="48"/>
      <c r="B48" s="1169"/>
      <c r="C48" s="1170"/>
      <c r="D48" s="62"/>
      <c r="E48" s="1161" t="s">
        <v>15</v>
      </c>
      <c r="F48" s="1161"/>
      <c r="G48" s="1161"/>
      <c r="H48" s="1161"/>
      <c r="I48" s="1161"/>
      <c r="J48" s="1162"/>
      <c r="K48" s="63">
        <v>95</v>
      </c>
      <c r="L48" s="64">
        <v>104</v>
      </c>
      <c r="M48" s="64">
        <v>121</v>
      </c>
      <c r="N48" s="64">
        <v>124</v>
      </c>
      <c r="O48" s="65">
        <v>150</v>
      </c>
      <c r="P48" s="48"/>
      <c r="Q48" s="48"/>
      <c r="R48" s="48"/>
      <c r="S48" s="48"/>
      <c r="T48" s="48"/>
      <c r="U48" s="48"/>
    </row>
    <row r="49" spans="1:21" ht="30.75" customHeight="1" x14ac:dyDescent="0.15">
      <c r="A49" s="48"/>
      <c r="B49" s="1169"/>
      <c r="C49" s="1170"/>
      <c r="D49" s="62"/>
      <c r="E49" s="1161" t="s">
        <v>16</v>
      </c>
      <c r="F49" s="1161"/>
      <c r="G49" s="1161"/>
      <c r="H49" s="1161"/>
      <c r="I49" s="1161"/>
      <c r="J49" s="1162"/>
      <c r="K49" s="63">
        <v>564</v>
      </c>
      <c r="L49" s="64">
        <v>613</v>
      </c>
      <c r="M49" s="64">
        <v>599</v>
      </c>
      <c r="N49" s="64">
        <v>656</v>
      </c>
      <c r="O49" s="65">
        <v>642</v>
      </c>
      <c r="P49" s="48"/>
      <c r="Q49" s="48"/>
      <c r="R49" s="48"/>
      <c r="S49" s="48"/>
      <c r="T49" s="48"/>
      <c r="U49" s="48"/>
    </row>
    <row r="50" spans="1:21" ht="30.75" customHeight="1" x14ac:dyDescent="0.15">
      <c r="A50" s="48"/>
      <c r="B50" s="1169"/>
      <c r="C50" s="1170"/>
      <c r="D50" s="62"/>
      <c r="E50" s="1161" t="s">
        <v>17</v>
      </c>
      <c r="F50" s="1161"/>
      <c r="G50" s="1161"/>
      <c r="H50" s="1161"/>
      <c r="I50" s="1161"/>
      <c r="J50" s="1162"/>
      <c r="K50" s="63">
        <v>66</v>
      </c>
      <c r="L50" s="64">
        <v>61</v>
      </c>
      <c r="M50" s="64">
        <v>48</v>
      </c>
      <c r="N50" s="64">
        <v>47</v>
      </c>
      <c r="O50" s="65">
        <v>28</v>
      </c>
      <c r="P50" s="48"/>
      <c r="Q50" s="48"/>
      <c r="R50" s="48"/>
      <c r="S50" s="48"/>
      <c r="T50" s="48"/>
      <c r="U50" s="48"/>
    </row>
    <row r="51" spans="1:21" ht="30.75" customHeight="1" x14ac:dyDescent="0.15">
      <c r="A51" s="48"/>
      <c r="B51" s="1171"/>
      <c r="C51" s="1172"/>
      <c r="D51" s="66"/>
      <c r="E51" s="1161" t="s">
        <v>18</v>
      </c>
      <c r="F51" s="1161"/>
      <c r="G51" s="1161"/>
      <c r="H51" s="1161"/>
      <c r="I51" s="1161"/>
      <c r="J51" s="1162"/>
      <c r="K51" s="63">
        <v>0</v>
      </c>
      <c r="L51" s="64">
        <v>0</v>
      </c>
      <c r="M51" s="64">
        <v>0</v>
      </c>
      <c r="N51" s="64" t="s">
        <v>478</v>
      </c>
      <c r="O51" s="65" t="s">
        <v>478</v>
      </c>
      <c r="P51" s="48"/>
      <c r="Q51" s="48"/>
      <c r="R51" s="48"/>
      <c r="S51" s="48"/>
      <c r="T51" s="48"/>
      <c r="U51" s="48"/>
    </row>
    <row r="52" spans="1:21" ht="30.75" customHeight="1" x14ac:dyDescent="0.15">
      <c r="A52" s="48"/>
      <c r="B52" s="1159" t="s">
        <v>19</v>
      </c>
      <c r="C52" s="1160"/>
      <c r="D52" s="66"/>
      <c r="E52" s="1161" t="s">
        <v>20</v>
      </c>
      <c r="F52" s="1161"/>
      <c r="G52" s="1161"/>
      <c r="H52" s="1161"/>
      <c r="I52" s="1161"/>
      <c r="J52" s="1162"/>
      <c r="K52" s="63">
        <v>1278</v>
      </c>
      <c r="L52" s="64">
        <v>1300</v>
      </c>
      <c r="M52" s="64">
        <v>1416</v>
      </c>
      <c r="N52" s="64">
        <v>1427</v>
      </c>
      <c r="O52" s="65">
        <v>1451</v>
      </c>
      <c r="P52" s="48"/>
      <c r="Q52" s="48"/>
      <c r="R52" s="48"/>
      <c r="S52" s="48"/>
      <c r="T52" s="48"/>
      <c r="U52" s="48"/>
    </row>
    <row r="53" spans="1:21" ht="30.75" customHeight="1" thickBot="1" x14ac:dyDescent="0.2">
      <c r="A53" s="48"/>
      <c r="B53" s="1163" t="s">
        <v>21</v>
      </c>
      <c r="C53" s="1164"/>
      <c r="D53" s="67"/>
      <c r="E53" s="1165" t="s">
        <v>22</v>
      </c>
      <c r="F53" s="1165"/>
      <c r="G53" s="1165"/>
      <c r="H53" s="1165"/>
      <c r="I53" s="1165"/>
      <c r="J53" s="1166"/>
      <c r="K53" s="68">
        <v>779</v>
      </c>
      <c r="L53" s="69">
        <v>864</v>
      </c>
      <c r="M53" s="69">
        <v>865</v>
      </c>
      <c r="N53" s="69">
        <v>907</v>
      </c>
      <c r="O53" s="70">
        <v>900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87" t="s">
        <v>24</v>
      </c>
      <c r="C41" s="1188"/>
      <c r="D41" s="81"/>
      <c r="E41" s="1189" t="s">
        <v>25</v>
      </c>
      <c r="F41" s="1189"/>
      <c r="G41" s="1189"/>
      <c r="H41" s="1190"/>
      <c r="I41" s="82">
        <v>12784</v>
      </c>
      <c r="J41" s="83">
        <v>13699</v>
      </c>
      <c r="K41" s="83">
        <v>13608</v>
      </c>
      <c r="L41" s="83">
        <v>12964</v>
      </c>
      <c r="M41" s="84">
        <v>12160</v>
      </c>
    </row>
    <row r="42" spans="2:13" ht="27.75" customHeight="1" x14ac:dyDescent="0.15">
      <c r="B42" s="1177"/>
      <c r="C42" s="1178"/>
      <c r="D42" s="85"/>
      <c r="E42" s="1181" t="s">
        <v>26</v>
      </c>
      <c r="F42" s="1181"/>
      <c r="G42" s="1181"/>
      <c r="H42" s="1182"/>
      <c r="I42" s="86">
        <v>296</v>
      </c>
      <c r="J42" s="87">
        <v>236</v>
      </c>
      <c r="K42" s="87">
        <v>188</v>
      </c>
      <c r="L42" s="87">
        <v>141</v>
      </c>
      <c r="M42" s="88">
        <v>113</v>
      </c>
    </row>
    <row r="43" spans="2:13" ht="27.75" customHeight="1" x14ac:dyDescent="0.15">
      <c r="B43" s="1177"/>
      <c r="C43" s="1178"/>
      <c r="D43" s="85"/>
      <c r="E43" s="1181" t="s">
        <v>27</v>
      </c>
      <c r="F43" s="1181"/>
      <c r="G43" s="1181"/>
      <c r="H43" s="1182"/>
      <c r="I43" s="86">
        <v>1468</v>
      </c>
      <c r="J43" s="87">
        <v>1687</v>
      </c>
      <c r="K43" s="87">
        <v>1863</v>
      </c>
      <c r="L43" s="87">
        <v>1851</v>
      </c>
      <c r="M43" s="88">
        <v>1887</v>
      </c>
    </row>
    <row r="44" spans="2:13" ht="27.75" customHeight="1" x14ac:dyDescent="0.15">
      <c r="B44" s="1177"/>
      <c r="C44" s="1178"/>
      <c r="D44" s="85"/>
      <c r="E44" s="1181" t="s">
        <v>28</v>
      </c>
      <c r="F44" s="1181"/>
      <c r="G44" s="1181"/>
      <c r="H44" s="1182"/>
      <c r="I44" s="86">
        <v>13529</v>
      </c>
      <c r="J44" s="87">
        <v>13371</v>
      </c>
      <c r="K44" s="87">
        <v>13153</v>
      </c>
      <c r="L44" s="87">
        <v>12790</v>
      </c>
      <c r="M44" s="88">
        <v>12555</v>
      </c>
    </row>
    <row r="45" spans="2:13" ht="27.75" customHeight="1" x14ac:dyDescent="0.15">
      <c r="B45" s="1177"/>
      <c r="C45" s="1178"/>
      <c r="D45" s="85"/>
      <c r="E45" s="1181" t="s">
        <v>29</v>
      </c>
      <c r="F45" s="1181"/>
      <c r="G45" s="1181"/>
      <c r="H45" s="1182"/>
      <c r="I45" s="86">
        <v>2464</v>
      </c>
      <c r="J45" s="87">
        <v>2342</v>
      </c>
      <c r="K45" s="87">
        <v>2150</v>
      </c>
      <c r="L45" s="87">
        <v>1965</v>
      </c>
      <c r="M45" s="88">
        <v>1902</v>
      </c>
    </row>
    <row r="46" spans="2:13" ht="27.75" customHeight="1" x14ac:dyDescent="0.15">
      <c r="B46" s="1177"/>
      <c r="C46" s="1178"/>
      <c r="D46" s="89"/>
      <c r="E46" s="1181" t="s">
        <v>30</v>
      </c>
      <c r="F46" s="1181"/>
      <c r="G46" s="1181"/>
      <c r="H46" s="1182"/>
      <c r="I46" s="86" t="s">
        <v>478</v>
      </c>
      <c r="J46" s="87" t="s">
        <v>478</v>
      </c>
      <c r="K46" s="87" t="s">
        <v>478</v>
      </c>
      <c r="L46" s="87" t="s">
        <v>478</v>
      </c>
      <c r="M46" s="88" t="s">
        <v>478</v>
      </c>
    </row>
    <row r="47" spans="2:13" ht="27.75" customHeight="1" x14ac:dyDescent="0.15">
      <c r="B47" s="1177"/>
      <c r="C47" s="1178"/>
      <c r="D47" s="90"/>
      <c r="E47" s="1191" t="s">
        <v>31</v>
      </c>
      <c r="F47" s="1192"/>
      <c r="G47" s="1192"/>
      <c r="H47" s="1193"/>
      <c r="I47" s="86" t="s">
        <v>478</v>
      </c>
      <c r="J47" s="87" t="s">
        <v>478</v>
      </c>
      <c r="K47" s="87" t="s">
        <v>478</v>
      </c>
      <c r="L47" s="87" t="s">
        <v>478</v>
      </c>
      <c r="M47" s="88" t="s">
        <v>478</v>
      </c>
    </row>
    <row r="48" spans="2:13" ht="27.75" customHeight="1" x14ac:dyDescent="0.15">
      <c r="B48" s="1177"/>
      <c r="C48" s="1178"/>
      <c r="D48" s="85"/>
      <c r="E48" s="1181" t="s">
        <v>32</v>
      </c>
      <c r="F48" s="1181"/>
      <c r="G48" s="1181"/>
      <c r="H48" s="1182"/>
      <c r="I48" s="86" t="s">
        <v>478</v>
      </c>
      <c r="J48" s="87" t="s">
        <v>478</v>
      </c>
      <c r="K48" s="87" t="s">
        <v>478</v>
      </c>
      <c r="L48" s="87" t="s">
        <v>478</v>
      </c>
      <c r="M48" s="88" t="s">
        <v>478</v>
      </c>
    </row>
    <row r="49" spans="2:13" ht="27.75" customHeight="1" x14ac:dyDescent="0.15">
      <c r="B49" s="1179"/>
      <c r="C49" s="1180"/>
      <c r="D49" s="85"/>
      <c r="E49" s="1181" t="s">
        <v>33</v>
      </c>
      <c r="F49" s="1181"/>
      <c r="G49" s="1181"/>
      <c r="H49" s="1182"/>
      <c r="I49" s="86" t="s">
        <v>478</v>
      </c>
      <c r="J49" s="87" t="s">
        <v>478</v>
      </c>
      <c r="K49" s="87" t="s">
        <v>478</v>
      </c>
      <c r="L49" s="87" t="s">
        <v>478</v>
      </c>
      <c r="M49" s="88" t="s">
        <v>478</v>
      </c>
    </row>
    <row r="50" spans="2:13" ht="27.75" customHeight="1" x14ac:dyDescent="0.15">
      <c r="B50" s="1175" t="s">
        <v>34</v>
      </c>
      <c r="C50" s="1176"/>
      <c r="D50" s="91"/>
      <c r="E50" s="1181" t="s">
        <v>35</v>
      </c>
      <c r="F50" s="1181"/>
      <c r="G50" s="1181"/>
      <c r="H50" s="1182"/>
      <c r="I50" s="86">
        <v>2558</v>
      </c>
      <c r="J50" s="87">
        <v>2983</v>
      </c>
      <c r="K50" s="87">
        <v>3488</v>
      </c>
      <c r="L50" s="87">
        <v>3714</v>
      </c>
      <c r="M50" s="88">
        <v>3676</v>
      </c>
    </row>
    <row r="51" spans="2:13" ht="27.75" customHeight="1" x14ac:dyDescent="0.15">
      <c r="B51" s="1177"/>
      <c r="C51" s="1178"/>
      <c r="D51" s="85"/>
      <c r="E51" s="1181" t="s">
        <v>36</v>
      </c>
      <c r="F51" s="1181"/>
      <c r="G51" s="1181"/>
      <c r="H51" s="1182"/>
      <c r="I51" s="86">
        <v>479</v>
      </c>
      <c r="J51" s="87">
        <v>641</v>
      </c>
      <c r="K51" s="87">
        <v>523</v>
      </c>
      <c r="L51" s="87">
        <v>449</v>
      </c>
      <c r="M51" s="88">
        <v>392</v>
      </c>
    </row>
    <row r="52" spans="2:13" ht="27.75" customHeight="1" x14ac:dyDescent="0.15">
      <c r="B52" s="1179"/>
      <c r="C52" s="1180"/>
      <c r="D52" s="85"/>
      <c r="E52" s="1181" t="s">
        <v>37</v>
      </c>
      <c r="F52" s="1181"/>
      <c r="G52" s="1181"/>
      <c r="H52" s="1182"/>
      <c r="I52" s="86">
        <v>16174</v>
      </c>
      <c r="J52" s="87">
        <v>16345</v>
      </c>
      <c r="K52" s="87">
        <v>15906</v>
      </c>
      <c r="L52" s="87">
        <v>15559</v>
      </c>
      <c r="M52" s="88">
        <v>15323</v>
      </c>
    </row>
    <row r="53" spans="2:13" ht="27.75" customHeight="1" thickBot="1" x14ac:dyDescent="0.2">
      <c r="B53" s="1183" t="s">
        <v>21</v>
      </c>
      <c r="C53" s="1184"/>
      <c r="D53" s="92"/>
      <c r="E53" s="1185" t="s">
        <v>38</v>
      </c>
      <c r="F53" s="1185"/>
      <c r="G53" s="1185"/>
      <c r="H53" s="1186"/>
      <c r="I53" s="93">
        <v>11330</v>
      </c>
      <c r="J53" s="94">
        <v>11366</v>
      </c>
      <c r="K53" s="94">
        <v>11043</v>
      </c>
      <c r="L53" s="94">
        <v>9989</v>
      </c>
      <c r="M53" s="95">
        <v>9224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4"/>
      <c r="B1" s="1195"/>
      <c r="P1" s="246"/>
      <c r="Q1" s="246"/>
    </row>
    <row r="2" spans="1:51" ht="25.5" x14ac:dyDescent="0.25">
      <c r="A2" s="1194"/>
      <c r="C2" s="1196"/>
      <c r="P2" s="246"/>
      <c r="Q2" s="246"/>
    </row>
    <row r="3" spans="1:51" ht="25.5" x14ac:dyDescent="0.25">
      <c r="A3" s="1194"/>
      <c r="C3" s="1196"/>
      <c r="P3" s="246"/>
      <c r="Q3" s="246"/>
    </row>
    <row r="4" spans="1:51" s="1197" customFormat="1" x14ac:dyDescent="0.15">
      <c r="A4" s="1194"/>
      <c r="B4" s="1194"/>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c r="AA4" s="1194"/>
      <c r="AB4" s="1194"/>
      <c r="AC4" s="1194"/>
      <c r="AD4" s="1194"/>
      <c r="AE4" s="1194"/>
      <c r="AF4" s="1194"/>
      <c r="AG4" s="1194"/>
      <c r="AH4" s="1194"/>
      <c r="AI4" s="1194"/>
    </row>
    <row r="5" spans="1:51" s="1197" customFormat="1" x14ac:dyDescent="0.15">
      <c r="A5" s="1194"/>
      <c r="B5" s="1194"/>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c r="AF5" s="1194"/>
      <c r="AG5" s="1194"/>
      <c r="AH5" s="1194"/>
      <c r="AI5" s="1194"/>
    </row>
    <row r="6" spans="1:51" s="1197" customFormat="1" x14ac:dyDescent="0.15">
      <c r="A6" s="1194"/>
      <c r="B6" s="1194"/>
      <c r="C6" s="1194"/>
      <c r="D6" s="1194"/>
      <c r="E6" s="1194"/>
      <c r="F6" s="1194"/>
      <c r="G6" s="1194"/>
      <c r="H6" s="1194"/>
      <c r="I6" s="1194"/>
      <c r="J6" s="1194"/>
      <c r="K6" s="1194"/>
      <c r="L6" s="1194"/>
      <c r="M6" s="1194"/>
      <c r="N6" s="1194"/>
      <c r="O6" s="1194"/>
      <c r="P6" s="1194"/>
      <c r="Q6" s="1194"/>
      <c r="R6" s="1194"/>
      <c r="S6" s="1194"/>
      <c r="T6" s="1194"/>
      <c r="U6" s="1194"/>
      <c r="V6" s="1194"/>
      <c r="W6" s="1194"/>
      <c r="X6" s="1194"/>
      <c r="Y6" s="1194"/>
      <c r="Z6" s="1194"/>
      <c r="AA6" s="1194"/>
      <c r="AB6" s="1194"/>
      <c r="AC6" s="1194"/>
      <c r="AD6" s="1194"/>
      <c r="AE6" s="1194"/>
      <c r="AF6" s="1194"/>
      <c r="AG6" s="1194"/>
      <c r="AH6" s="1194"/>
      <c r="AI6" s="1194"/>
    </row>
    <row r="7" spans="1:51" s="1197" customFormat="1" x14ac:dyDescent="0.15">
      <c r="A7" s="1194"/>
      <c r="B7" s="1194"/>
      <c r="C7" s="1194"/>
      <c r="D7" s="1194"/>
      <c r="E7" s="1194"/>
      <c r="F7" s="1194"/>
      <c r="G7" s="1194"/>
      <c r="H7" s="1194"/>
      <c r="I7" s="1194"/>
      <c r="J7" s="1194"/>
      <c r="K7" s="1194"/>
      <c r="L7" s="1194"/>
      <c r="M7" s="1194"/>
      <c r="N7" s="1194"/>
      <c r="O7" s="1194"/>
      <c r="P7" s="1194"/>
      <c r="Q7" s="1194"/>
      <c r="R7" s="1194"/>
      <c r="S7" s="1194"/>
      <c r="T7" s="1194"/>
      <c r="U7" s="1194"/>
      <c r="V7" s="1194"/>
      <c r="W7" s="1194"/>
      <c r="X7" s="1194"/>
      <c r="Y7" s="1194"/>
      <c r="Z7" s="1194"/>
      <c r="AA7" s="1194"/>
      <c r="AB7" s="1194"/>
      <c r="AC7" s="1194"/>
      <c r="AD7" s="1194"/>
      <c r="AE7" s="1194"/>
      <c r="AF7" s="1194"/>
      <c r="AG7" s="1194"/>
      <c r="AH7" s="1194"/>
      <c r="AI7" s="1194"/>
    </row>
    <row r="8" spans="1:51" s="1197" customFormat="1" x14ac:dyDescent="0.15">
      <c r="A8" s="1194"/>
      <c r="B8" s="1194"/>
      <c r="C8" s="1194"/>
      <c r="D8" s="1194"/>
      <c r="E8" s="1194"/>
      <c r="F8" s="1194"/>
      <c r="G8" s="1194"/>
      <c r="H8" s="1194"/>
      <c r="I8" s="1194"/>
      <c r="J8" s="1194"/>
      <c r="K8" s="1194"/>
      <c r="L8" s="1194"/>
      <c r="M8" s="1194"/>
      <c r="N8" s="1194"/>
      <c r="O8" s="1194"/>
      <c r="P8" s="1194"/>
      <c r="Q8" s="1194"/>
      <c r="R8" s="1194"/>
      <c r="S8" s="1194"/>
      <c r="T8" s="1194"/>
      <c r="U8" s="1194"/>
      <c r="V8" s="1194"/>
      <c r="W8" s="1194"/>
      <c r="X8" s="1194"/>
      <c r="Y8" s="1194"/>
      <c r="Z8" s="1194"/>
      <c r="AA8" s="1194"/>
      <c r="AB8" s="1194"/>
      <c r="AC8" s="1194"/>
      <c r="AD8" s="1194"/>
      <c r="AE8" s="1194"/>
      <c r="AF8" s="1194"/>
      <c r="AG8" s="1194"/>
      <c r="AH8" s="1194"/>
      <c r="AI8" s="1194"/>
    </row>
    <row r="9" spans="1:51" s="1197" customFormat="1" x14ac:dyDescent="0.15">
      <c r="A9" s="1194"/>
      <c r="B9" s="1194"/>
      <c r="C9" s="1194"/>
      <c r="D9" s="1194"/>
      <c r="E9" s="1194"/>
      <c r="F9" s="1194"/>
      <c r="G9" s="1194"/>
      <c r="H9" s="1194"/>
      <c r="I9" s="1194"/>
      <c r="J9" s="1194"/>
      <c r="K9" s="1194"/>
      <c r="L9" s="1194"/>
      <c r="M9" s="1194"/>
      <c r="N9" s="1194"/>
      <c r="O9" s="1194"/>
      <c r="P9" s="1194"/>
      <c r="Q9" s="1194"/>
      <c r="R9" s="1194"/>
      <c r="S9" s="1194"/>
      <c r="T9" s="1194"/>
      <c r="U9" s="1194"/>
      <c r="V9" s="1194"/>
      <c r="W9" s="1194"/>
      <c r="X9" s="1194"/>
      <c r="Y9" s="1194"/>
      <c r="Z9" s="1194"/>
      <c r="AA9" s="1194"/>
      <c r="AB9" s="1194"/>
      <c r="AC9" s="1194"/>
      <c r="AD9" s="1194"/>
      <c r="AE9" s="1194"/>
      <c r="AF9" s="1194"/>
      <c r="AG9" s="1194"/>
      <c r="AH9" s="1194"/>
      <c r="AI9" s="1194"/>
    </row>
    <row r="10" spans="1:51" s="1197" customFormat="1" x14ac:dyDescent="0.15">
      <c r="A10" s="1194"/>
      <c r="B10" s="1194"/>
      <c r="C10" s="1194"/>
      <c r="D10" s="1194"/>
      <c r="E10" s="1194"/>
      <c r="F10" s="1194"/>
      <c r="G10" s="1194"/>
      <c r="H10" s="1194"/>
      <c r="I10" s="1194"/>
      <c r="J10" s="1194"/>
      <c r="K10" s="1194"/>
      <c r="L10" s="1194"/>
      <c r="M10" s="1194"/>
      <c r="N10" s="1194"/>
      <c r="O10" s="1194"/>
      <c r="P10" s="1194"/>
      <c r="Q10" s="1194"/>
      <c r="R10" s="1194"/>
      <c r="S10" s="1194"/>
      <c r="T10" s="1194"/>
      <c r="U10" s="1194"/>
      <c r="V10" s="1194"/>
      <c r="W10" s="1194"/>
      <c r="X10" s="1194"/>
      <c r="Y10" s="1194"/>
      <c r="Z10" s="1194"/>
      <c r="AA10" s="1194"/>
      <c r="AB10" s="1194"/>
      <c r="AC10" s="1194"/>
      <c r="AD10" s="1194"/>
      <c r="AE10" s="1194"/>
      <c r="AF10" s="1194"/>
      <c r="AG10" s="1194"/>
      <c r="AH10" s="1194"/>
      <c r="AI10" s="1194"/>
      <c r="AY10" s="1197" t="s">
        <v>557</v>
      </c>
    </row>
    <row r="11" spans="1:51" s="1197" customFormat="1" x14ac:dyDescent="0.15">
      <c r="A11" s="1194"/>
      <c r="B11" s="1194"/>
      <c r="C11" s="1194"/>
      <c r="D11" s="1194"/>
      <c r="E11" s="1194"/>
      <c r="F11" s="1194"/>
      <c r="G11" s="1194"/>
      <c r="H11" s="1194"/>
      <c r="I11" s="1194"/>
      <c r="J11" s="1194"/>
      <c r="K11" s="1194"/>
      <c r="L11" s="1194"/>
      <c r="M11" s="1194"/>
      <c r="N11" s="1194"/>
      <c r="O11" s="1194"/>
      <c r="P11" s="1194"/>
      <c r="Q11" s="1194"/>
      <c r="R11" s="1194"/>
      <c r="S11" s="1194"/>
      <c r="T11" s="1194"/>
      <c r="U11" s="1194"/>
      <c r="V11" s="1194"/>
      <c r="W11" s="1194"/>
      <c r="X11" s="1194"/>
      <c r="Y11" s="1194"/>
      <c r="Z11" s="1194"/>
      <c r="AA11" s="1194"/>
      <c r="AB11" s="1194"/>
      <c r="AC11" s="1194"/>
      <c r="AD11" s="1194"/>
      <c r="AE11" s="1194"/>
      <c r="AF11" s="1194"/>
      <c r="AG11" s="1194"/>
      <c r="AH11" s="1194"/>
      <c r="AI11" s="1194"/>
    </row>
    <row r="12" spans="1:51" s="1197" customFormat="1" x14ac:dyDescent="0.15">
      <c r="A12" s="1194"/>
      <c r="B12" s="1194"/>
      <c r="C12" s="1194"/>
      <c r="D12" s="1194"/>
      <c r="E12" s="1194"/>
      <c r="F12" s="1194"/>
      <c r="G12" s="1194"/>
      <c r="H12" s="1194"/>
      <c r="I12" s="1194"/>
      <c r="J12" s="1194"/>
      <c r="K12" s="1194"/>
      <c r="L12" s="1194"/>
      <c r="M12" s="1194"/>
      <c r="N12" s="1194"/>
      <c r="O12" s="1194"/>
      <c r="P12" s="1194"/>
      <c r="Q12" s="1194"/>
      <c r="R12" s="1194"/>
      <c r="S12" s="1194"/>
      <c r="T12" s="1194"/>
      <c r="U12" s="1194"/>
      <c r="V12" s="1194"/>
      <c r="W12" s="1194"/>
      <c r="X12" s="1194"/>
      <c r="Y12" s="1194"/>
      <c r="Z12" s="1194"/>
      <c r="AA12" s="1194"/>
      <c r="AB12" s="1194"/>
      <c r="AC12" s="1194"/>
      <c r="AD12" s="1194"/>
      <c r="AE12" s="1194"/>
      <c r="AF12" s="1194"/>
      <c r="AG12" s="1194"/>
      <c r="AH12" s="1194"/>
      <c r="AI12" s="1194"/>
      <c r="AY12" s="1197" t="s">
        <v>557</v>
      </c>
    </row>
    <row r="13" spans="1:51" s="1197" customFormat="1" x14ac:dyDescent="0.15">
      <c r="A13" s="1194"/>
      <c r="B13" s="1194"/>
      <c r="C13" s="1194"/>
      <c r="D13" s="1194"/>
      <c r="E13" s="1194"/>
      <c r="F13" s="1194"/>
      <c r="G13" s="1194"/>
      <c r="H13" s="1194"/>
      <c r="I13" s="1194"/>
      <c r="J13" s="1194"/>
      <c r="K13" s="1194"/>
      <c r="L13" s="1194"/>
      <c r="M13" s="1194"/>
      <c r="N13" s="1194"/>
      <c r="O13" s="1194"/>
      <c r="P13" s="1194"/>
      <c r="Q13" s="1194"/>
      <c r="R13" s="1194"/>
      <c r="S13" s="1194"/>
      <c r="T13" s="1194"/>
      <c r="U13" s="1194"/>
      <c r="V13" s="1194"/>
      <c r="W13" s="1194"/>
      <c r="X13" s="1194"/>
      <c r="Y13" s="1194"/>
      <c r="Z13" s="1194"/>
      <c r="AA13" s="1194"/>
      <c r="AB13" s="1194"/>
      <c r="AC13" s="1194"/>
      <c r="AD13" s="1194"/>
      <c r="AE13" s="1194"/>
      <c r="AF13" s="1194"/>
      <c r="AG13" s="1194"/>
      <c r="AH13" s="1194"/>
      <c r="AI13" s="1194"/>
    </row>
    <row r="14" spans="1:51" s="1197" customFormat="1" ht="14.25" customHeight="1" x14ac:dyDescent="0.15">
      <c r="A14" s="1194"/>
      <c r="B14" s="1194"/>
      <c r="C14" s="1194"/>
      <c r="D14" s="1194"/>
      <c r="E14" s="1194"/>
      <c r="F14" s="1194"/>
      <c r="G14" s="1194"/>
      <c r="H14" s="1194"/>
      <c r="I14" s="1194"/>
      <c r="J14" s="1194"/>
      <c r="K14" s="1194"/>
      <c r="L14" s="1194"/>
      <c r="M14" s="1194"/>
      <c r="N14" s="1194"/>
      <c r="O14" s="1194"/>
      <c r="P14" s="1194"/>
      <c r="Q14" s="1194"/>
      <c r="R14" s="1194"/>
      <c r="S14" s="1194"/>
      <c r="T14" s="1194"/>
      <c r="U14" s="1194"/>
      <c r="V14" s="1194"/>
      <c r="W14" s="1194"/>
      <c r="X14" s="1194"/>
      <c r="Y14" s="1194"/>
      <c r="Z14" s="1194"/>
      <c r="AA14" s="1194"/>
      <c r="AB14" s="1194"/>
      <c r="AC14" s="1194"/>
      <c r="AD14" s="1194"/>
      <c r="AE14" s="1194"/>
      <c r="AF14" s="1194"/>
      <c r="AG14" s="1194"/>
      <c r="AH14" s="1194"/>
      <c r="AI14" s="1194"/>
    </row>
    <row r="15" spans="1:51" s="1197" customFormat="1" x14ac:dyDescent="0.15">
      <c r="A15" s="245"/>
      <c r="B15" s="1194"/>
      <c r="C15" s="1194"/>
      <c r="D15" s="1194"/>
      <c r="E15" s="1194"/>
      <c r="F15" s="1194"/>
      <c r="G15" s="1194"/>
      <c r="H15" s="1194"/>
      <c r="I15" s="1194"/>
      <c r="J15" s="1194"/>
      <c r="K15" s="1194"/>
      <c r="L15" s="1194"/>
      <c r="M15" s="1194"/>
      <c r="N15" s="1194"/>
      <c r="O15" s="1194"/>
      <c r="P15" s="1194"/>
      <c r="Q15" s="1194"/>
      <c r="R15" s="1194"/>
      <c r="S15" s="1194"/>
      <c r="T15" s="1194"/>
      <c r="U15" s="1194"/>
      <c r="V15" s="1194"/>
      <c r="W15" s="1194"/>
      <c r="X15" s="1194"/>
      <c r="Y15" s="1194"/>
      <c r="Z15" s="1194"/>
      <c r="AA15" s="1194"/>
      <c r="AB15" s="1194"/>
      <c r="AC15" s="1194"/>
      <c r="AD15" s="1194"/>
      <c r="AE15" s="1194"/>
      <c r="AF15" s="1194"/>
      <c r="AG15" s="1194"/>
      <c r="AH15" s="1194"/>
      <c r="AI15" s="1194"/>
    </row>
    <row r="16" spans="1:51" s="1197" customFormat="1" x14ac:dyDescent="0.15">
      <c r="A16" s="245"/>
      <c r="B16" s="1194"/>
      <c r="C16" s="1194"/>
      <c r="D16" s="1194"/>
      <c r="E16" s="1194"/>
      <c r="F16" s="1194"/>
      <c r="G16" s="1194"/>
      <c r="H16" s="1194"/>
      <c r="I16" s="1194"/>
      <c r="J16" s="1194"/>
      <c r="K16" s="1194"/>
      <c r="L16" s="1194"/>
      <c r="M16" s="1194"/>
      <c r="N16" s="1194"/>
      <c r="O16" s="1194"/>
      <c r="P16" s="1194"/>
      <c r="Q16" s="1194"/>
      <c r="R16" s="1194"/>
      <c r="S16" s="1194"/>
      <c r="T16" s="1194"/>
      <c r="U16" s="1194"/>
      <c r="V16" s="1194"/>
      <c r="W16" s="1194"/>
      <c r="X16" s="1194"/>
      <c r="Y16" s="1194"/>
      <c r="Z16" s="1194"/>
      <c r="AA16" s="1194"/>
      <c r="AB16" s="1194"/>
      <c r="AC16" s="1194"/>
      <c r="AD16" s="1194"/>
      <c r="AE16" s="1194"/>
      <c r="AF16" s="1194"/>
      <c r="AG16" s="1194"/>
      <c r="AH16" s="1194"/>
      <c r="AI16" s="1194"/>
    </row>
    <row r="17" spans="1:259" s="1197" customFormat="1" x14ac:dyDescent="0.15">
      <c r="A17" s="245"/>
      <c r="B17" s="1194"/>
      <c r="C17" s="1194"/>
      <c r="D17" s="1194"/>
      <c r="E17" s="1194"/>
      <c r="F17" s="1194"/>
      <c r="G17" s="1194"/>
      <c r="H17" s="1194"/>
      <c r="I17" s="1194"/>
      <c r="J17" s="1194"/>
      <c r="K17" s="1194"/>
      <c r="L17" s="1194"/>
      <c r="M17" s="1194"/>
      <c r="N17" s="1194"/>
      <c r="O17" s="1194"/>
      <c r="P17" s="1194"/>
      <c r="Q17" s="1194"/>
      <c r="R17" s="1194"/>
      <c r="S17" s="1194"/>
      <c r="T17" s="1194"/>
      <c r="U17" s="1194"/>
      <c r="V17" s="1194"/>
      <c r="W17" s="1194"/>
      <c r="X17" s="1194"/>
      <c r="Y17" s="1194"/>
      <c r="Z17" s="1194"/>
      <c r="AA17" s="1194"/>
      <c r="AB17" s="1194"/>
      <c r="AC17" s="1194"/>
      <c r="AD17" s="1194"/>
      <c r="AE17" s="1194"/>
      <c r="AF17" s="1194"/>
      <c r="AG17" s="1194"/>
      <c r="AH17" s="1194"/>
      <c r="AI17" s="1194"/>
    </row>
    <row r="18" spans="1:259" s="1197" customFormat="1" x14ac:dyDescent="0.15">
      <c r="A18" s="245"/>
      <c r="B18" s="1194"/>
      <c r="C18" s="1194"/>
      <c r="D18" s="1194"/>
      <c r="E18" s="1194"/>
      <c r="F18" s="1194"/>
      <c r="G18" s="1194"/>
      <c r="H18" s="1194"/>
      <c r="I18" s="1194"/>
      <c r="J18" s="1194"/>
      <c r="K18" s="1194"/>
      <c r="L18" s="1194"/>
      <c r="M18" s="1194"/>
      <c r="N18" s="1194"/>
      <c r="O18" s="1194"/>
      <c r="P18" s="1194"/>
      <c r="Q18" s="1194"/>
      <c r="R18" s="1194"/>
      <c r="S18" s="1194"/>
      <c r="T18" s="1194"/>
      <c r="U18" s="1194"/>
      <c r="V18" s="1194"/>
      <c r="W18" s="1194"/>
      <c r="X18" s="1194"/>
      <c r="Y18" s="1194"/>
      <c r="Z18" s="1194"/>
      <c r="AA18" s="1194"/>
      <c r="AB18" s="1194"/>
      <c r="AC18" s="1194"/>
      <c r="AD18" s="1194"/>
      <c r="AE18" s="1194"/>
      <c r="AF18" s="1194"/>
      <c r="AG18" s="1194"/>
      <c r="AH18" s="1194"/>
      <c r="AI18" s="1194"/>
    </row>
    <row r="19" spans="1:259" x14ac:dyDescent="0.15">
      <c r="P19" s="246"/>
      <c r="Q19" s="246"/>
    </row>
    <row r="20" spans="1:259" x14ac:dyDescent="0.15">
      <c r="P20" s="246"/>
      <c r="Q20" s="246"/>
    </row>
    <row r="21" spans="1:259" ht="17.25" x14ac:dyDescent="0.15">
      <c r="B21" s="1198"/>
      <c r="C21" s="248"/>
      <c r="D21" s="248"/>
      <c r="E21" s="248"/>
      <c r="F21" s="248"/>
      <c r="G21" s="248"/>
      <c r="H21" s="248"/>
      <c r="I21" s="248"/>
      <c r="J21" s="248"/>
      <c r="K21" s="248"/>
      <c r="L21" s="248"/>
      <c r="M21" s="248"/>
      <c r="N21" s="1199"/>
      <c r="O21" s="248"/>
      <c r="P21" s="249"/>
      <c r="Q21" s="246"/>
      <c r="IY21" s="1200"/>
    </row>
    <row r="22" spans="1:259" ht="17.25" x14ac:dyDescent="0.15">
      <c r="B22" s="250"/>
      <c r="IY22" s="120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202"/>
      <c r="C40" s="246"/>
      <c r="D40" s="246"/>
      <c r="E40" s="246"/>
      <c r="F40" s="246"/>
      <c r="G40" s="246"/>
      <c r="H40" s="246"/>
      <c r="I40" s="246"/>
      <c r="J40" s="246"/>
      <c r="K40" s="246"/>
      <c r="L40" s="246"/>
      <c r="M40" s="246"/>
      <c r="N40" s="246"/>
      <c r="O40" s="246"/>
      <c r="P40" s="1202"/>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3" t="s">
        <v>559</v>
      </c>
      <c r="I42" s="1204"/>
      <c r="J42" s="1204"/>
      <c r="K42" s="1204"/>
      <c r="L42" s="246"/>
      <c r="M42" s="246"/>
      <c r="N42" s="246"/>
      <c r="O42" s="246"/>
    </row>
    <row r="43" spans="2:17" x14ac:dyDescent="0.15">
      <c r="B43" s="250"/>
      <c r="C43" s="246"/>
      <c r="D43" s="246"/>
      <c r="E43" s="246"/>
      <c r="F43" s="246"/>
      <c r="G43" s="1205" t="s">
        <v>560</v>
      </c>
      <c r="H43" s="1206"/>
      <c r="I43" s="1206"/>
      <c r="J43" s="1206"/>
      <c r="K43" s="1206"/>
      <c r="L43" s="1206"/>
      <c r="M43" s="1206"/>
      <c r="N43" s="1206"/>
      <c r="O43" s="1207"/>
    </row>
    <row r="44" spans="2:17" x14ac:dyDescent="0.15">
      <c r="B44" s="250"/>
      <c r="C44" s="246"/>
      <c r="D44" s="246"/>
      <c r="E44" s="246"/>
      <c r="F44" s="246"/>
      <c r="G44" s="1208"/>
      <c r="H44" s="1209"/>
      <c r="I44" s="1209"/>
      <c r="J44" s="1209"/>
      <c r="K44" s="1209"/>
      <c r="L44" s="1209"/>
      <c r="M44" s="1209"/>
      <c r="N44" s="1209"/>
      <c r="O44" s="1210"/>
    </row>
    <row r="45" spans="2:17" x14ac:dyDescent="0.15">
      <c r="B45" s="250"/>
      <c r="C45" s="246"/>
      <c r="D45" s="246"/>
      <c r="E45" s="246"/>
      <c r="F45" s="246"/>
      <c r="G45" s="1208"/>
      <c r="H45" s="1209"/>
      <c r="I45" s="1209"/>
      <c r="J45" s="1209"/>
      <c r="K45" s="1209"/>
      <c r="L45" s="1209"/>
      <c r="M45" s="1209"/>
      <c r="N45" s="1209"/>
      <c r="O45" s="1210"/>
    </row>
    <row r="46" spans="2:17" x14ac:dyDescent="0.15">
      <c r="B46" s="250"/>
      <c r="C46" s="246"/>
      <c r="D46" s="246"/>
      <c r="E46" s="246"/>
      <c r="F46" s="246"/>
      <c r="G46" s="1208"/>
      <c r="H46" s="1209"/>
      <c r="I46" s="1209"/>
      <c r="J46" s="1209"/>
      <c r="K46" s="1209"/>
      <c r="L46" s="1209"/>
      <c r="M46" s="1209"/>
      <c r="N46" s="1209"/>
      <c r="O46" s="1210"/>
    </row>
    <row r="47" spans="2:17" x14ac:dyDescent="0.15">
      <c r="B47" s="250"/>
      <c r="C47" s="246"/>
      <c r="D47" s="246"/>
      <c r="E47" s="246"/>
      <c r="F47" s="246"/>
      <c r="G47" s="1211"/>
      <c r="H47" s="1212"/>
      <c r="I47" s="1212"/>
      <c r="J47" s="1212"/>
      <c r="K47" s="1212"/>
      <c r="L47" s="1212"/>
      <c r="M47" s="1212"/>
      <c r="N47" s="1212"/>
      <c r="O47" s="1213"/>
    </row>
    <row r="48" spans="2:17" x14ac:dyDescent="0.15">
      <c r="B48" s="250"/>
      <c r="C48" s="246"/>
      <c r="D48" s="246"/>
      <c r="E48" s="246"/>
      <c r="F48" s="246"/>
      <c r="G48" s="246"/>
      <c r="H48" s="1214"/>
      <c r="I48" s="1214"/>
      <c r="J48" s="1214"/>
    </row>
    <row r="49" spans="1:17" x14ac:dyDescent="0.15">
      <c r="B49" s="250"/>
      <c r="C49" s="246"/>
      <c r="D49" s="246"/>
      <c r="E49" s="246"/>
      <c r="F49" s="246"/>
      <c r="G49" s="245" t="s">
        <v>561</v>
      </c>
    </row>
    <row r="50" spans="1:17" x14ac:dyDescent="0.15">
      <c r="B50" s="250"/>
      <c r="C50" s="246"/>
      <c r="D50" s="246"/>
      <c r="E50" s="246"/>
      <c r="F50" s="246"/>
      <c r="G50" s="1215"/>
      <c r="H50" s="1216"/>
      <c r="I50" s="1216"/>
      <c r="J50" s="1217"/>
      <c r="K50" s="1218" t="s">
        <v>518</v>
      </c>
      <c r="L50" s="1218" t="s">
        <v>519</v>
      </c>
      <c r="M50" s="1218" t="s">
        <v>520</v>
      </c>
      <c r="N50" s="1218" t="s">
        <v>521</v>
      </c>
      <c r="O50" s="1218" t="s">
        <v>522</v>
      </c>
    </row>
    <row r="51" spans="1:17" x14ac:dyDescent="0.15">
      <c r="B51" s="250"/>
      <c r="C51" s="246"/>
      <c r="D51" s="246"/>
      <c r="E51" s="246"/>
      <c r="F51" s="246"/>
      <c r="G51" s="1219" t="s">
        <v>562</v>
      </c>
      <c r="H51" s="1220"/>
      <c r="I51" s="1221" t="s">
        <v>563</v>
      </c>
      <c r="J51" s="1221"/>
      <c r="K51" s="1222"/>
      <c r="L51" s="1222"/>
      <c r="M51" s="1222"/>
      <c r="N51" s="1223">
        <v>165.4</v>
      </c>
      <c r="O51" s="1223">
        <v>154.4</v>
      </c>
    </row>
    <row r="52" spans="1:17" x14ac:dyDescent="0.15">
      <c r="B52" s="250"/>
      <c r="C52" s="246"/>
      <c r="D52" s="246"/>
      <c r="E52" s="246"/>
      <c r="F52" s="246"/>
      <c r="G52" s="1224"/>
      <c r="H52" s="1225"/>
      <c r="I52" s="1226"/>
      <c r="J52" s="1226"/>
      <c r="K52" s="1223"/>
      <c r="L52" s="1223"/>
      <c r="M52" s="1223"/>
      <c r="N52" s="1223"/>
      <c r="O52" s="1223"/>
    </row>
    <row r="53" spans="1:17" x14ac:dyDescent="0.15">
      <c r="A53" s="1227"/>
      <c r="B53" s="250"/>
      <c r="C53" s="246"/>
      <c r="D53" s="246"/>
      <c r="E53" s="246"/>
      <c r="F53" s="246"/>
      <c r="G53" s="1224"/>
      <c r="H53" s="1225"/>
      <c r="I53" s="1228" t="s">
        <v>564</v>
      </c>
      <c r="J53" s="1228"/>
      <c r="K53" s="1229"/>
      <c r="L53" s="1229"/>
      <c r="M53" s="1229"/>
      <c r="N53" s="1230">
        <v>62</v>
      </c>
      <c r="O53" s="1230">
        <v>63.7</v>
      </c>
    </row>
    <row r="54" spans="1:17" x14ac:dyDescent="0.15">
      <c r="A54" s="1227"/>
      <c r="B54" s="250"/>
      <c r="C54" s="246"/>
      <c r="D54" s="246"/>
      <c r="E54" s="246"/>
      <c r="F54" s="246"/>
      <c r="G54" s="1231"/>
      <c r="H54" s="1232"/>
      <c r="I54" s="1228"/>
      <c r="J54" s="1228"/>
      <c r="K54" s="1233"/>
      <c r="L54" s="1233"/>
      <c r="M54" s="1233"/>
      <c r="N54" s="1233"/>
      <c r="O54" s="1233"/>
    </row>
    <row r="55" spans="1:17" x14ac:dyDescent="0.15">
      <c r="A55" s="1227"/>
      <c r="B55" s="250"/>
      <c r="C55" s="246"/>
      <c r="D55" s="246"/>
      <c r="E55" s="246"/>
      <c r="F55" s="246"/>
      <c r="G55" s="1234" t="s">
        <v>565</v>
      </c>
      <c r="H55" s="1235"/>
      <c r="I55" s="1228" t="s">
        <v>563</v>
      </c>
      <c r="J55" s="1228"/>
      <c r="K55" s="1222"/>
      <c r="L55" s="1222"/>
      <c r="M55" s="1222"/>
      <c r="N55" s="1223">
        <v>13</v>
      </c>
      <c r="O55" s="1223">
        <v>21</v>
      </c>
    </row>
    <row r="56" spans="1:17" x14ac:dyDescent="0.15">
      <c r="A56" s="1227"/>
      <c r="B56" s="250"/>
      <c r="C56" s="246"/>
      <c r="D56" s="246"/>
      <c r="E56" s="246"/>
      <c r="F56" s="246"/>
      <c r="G56" s="1236"/>
      <c r="H56" s="1237"/>
      <c r="I56" s="1228"/>
      <c r="J56" s="1228"/>
      <c r="K56" s="1223"/>
      <c r="L56" s="1223"/>
      <c r="M56" s="1223"/>
      <c r="N56" s="1223"/>
      <c r="O56" s="1223"/>
    </row>
    <row r="57" spans="1:17" s="1227" customFormat="1" x14ac:dyDescent="0.15">
      <c r="B57" s="1238"/>
      <c r="C57" s="1204"/>
      <c r="D57" s="1204"/>
      <c r="E57" s="1204"/>
      <c r="F57" s="1204"/>
      <c r="G57" s="1236"/>
      <c r="H57" s="1237"/>
      <c r="I57" s="1239" t="s">
        <v>564</v>
      </c>
      <c r="J57" s="1239"/>
      <c r="K57" s="1229"/>
      <c r="L57" s="1229"/>
      <c r="M57" s="1229"/>
      <c r="N57" s="1230">
        <v>53.4</v>
      </c>
      <c r="O57" s="1230">
        <v>53.4</v>
      </c>
      <c r="P57" s="1240"/>
      <c r="Q57" s="1238"/>
    </row>
    <row r="58" spans="1:17" s="1227" customFormat="1" x14ac:dyDescent="0.15">
      <c r="A58" s="245"/>
      <c r="B58" s="1238"/>
      <c r="C58" s="1204"/>
      <c r="D58" s="1204"/>
      <c r="E58" s="1204"/>
      <c r="F58" s="1204"/>
      <c r="G58" s="1241"/>
      <c r="H58" s="1242"/>
      <c r="I58" s="1239"/>
      <c r="J58" s="1239"/>
      <c r="K58" s="1233"/>
      <c r="L58" s="1233"/>
      <c r="M58" s="1233"/>
      <c r="N58" s="1233"/>
      <c r="O58" s="1233"/>
      <c r="P58" s="1240"/>
      <c r="Q58" s="1238"/>
    </row>
    <row r="59" spans="1:17" s="1227" customFormat="1" x14ac:dyDescent="0.15">
      <c r="A59" s="245"/>
      <c r="B59" s="1238"/>
      <c r="C59" s="1204"/>
      <c r="D59" s="1204"/>
      <c r="E59" s="1204"/>
      <c r="F59" s="1204"/>
      <c r="G59" s="1204"/>
      <c r="H59" s="1204"/>
      <c r="I59" s="1204"/>
      <c r="J59" s="1204"/>
      <c r="K59" s="1243"/>
      <c r="L59" s="1243"/>
      <c r="M59" s="1243"/>
      <c r="N59" s="1243"/>
      <c r="O59" s="1243"/>
      <c r="P59" s="1240"/>
      <c r="Q59" s="1238"/>
    </row>
    <row r="60" spans="1:17" s="1227" customFormat="1" x14ac:dyDescent="0.15">
      <c r="A60" s="245"/>
      <c r="B60" s="1238"/>
      <c r="C60" s="1204"/>
      <c r="D60" s="1204"/>
      <c r="E60" s="1204"/>
      <c r="F60" s="1204"/>
      <c r="G60" s="1204"/>
      <c r="H60" s="1204"/>
      <c r="I60" s="1204"/>
      <c r="J60" s="1204"/>
      <c r="K60" s="1243"/>
      <c r="L60" s="1243"/>
      <c r="M60" s="1243"/>
      <c r="N60" s="1243"/>
      <c r="O60" s="1243"/>
      <c r="P60" s="1240"/>
      <c r="Q60" s="1238"/>
    </row>
    <row r="61" spans="1:17" s="1227" customFormat="1" x14ac:dyDescent="0.15">
      <c r="A61" s="245"/>
      <c r="B61" s="1244"/>
      <c r="C61" s="1245"/>
      <c r="D61" s="1245"/>
      <c r="E61" s="1245"/>
      <c r="F61" s="1245"/>
      <c r="G61" s="1245"/>
      <c r="H61" s="1245"/>
      <c r="I61" s="1245"/>
      <c r="J61" s="1245"/>
      <c r="K61" s="1245"/>
      <c r="L61" s="1245"/>
      <c r="M61" s="1246"/>
      <c r="N61" s="1246"/>
      <c r="O61" s="1246"/>
      <c r="P61" s="1247"/>
      <c r="Q61" s="1238"/>
    </row>
    <row r="62" spans="1:17" x14ac:dyDescent="0.15">
      <c r="B62" s="1202"/>
      <c r="C62" s="1202"/>
      <c r="D62" s="1202"/>
      <c r="E62" s="1202"/>
      <c r="F62" s="1202"/>
      <c r="G62" s="1202"/>
      <c r="H62" s="1202"/>
      <c r="I62" s="1202"/>
      <c r="J62" s="1202"/>
      <c r="K62" s="1202"/>
      <c r="L62" s="1202"/>
      <c r="M62" s="1202"/>
      <c r="N62" s="1202"/>
      <c r="O62" s="1202"/>
      <c r="P62" s="1202"/>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1203" t="s">
        <v>559</v>
      </c>
      <c r="I64" s="1204"/>
      <c r="J64" s="1204"/>
      <c r="K64" s="1204"/>
      <c r="L64" s="246"/>
      <c r="M64" s="246"/>
      <c r="N64" s="246"/>
      <c r="O64" s="246"/>
    </row>
    <row r="65" spans="2:30" x14ac:dyDescent="0.15">
      <c r="B65" s="250"/>
      <c r="C65" s="246"/>
      <c r="D65" s="246"/>
      <c r="E65" s="246"/>
      <c r="F65" s="246"/>
      <c r="G65" s="1205" t="s">
        <v>567</v>
      </c>
      <c r="H65" s="1206"/>
      <c r="I65" s="1206"/>
      <c r="J65" s="1206"/>
      <c r="K65" s="1206"/>
      <c r="L65" s="1206"/>
      <c r="M65" s="1206"/>
      <c r="N65" s="1206"/>
      <c r="O65" s="1207"/>
    </row>
    <row r="66" spans="2:30" x14ac:dyDescent="0.15">
      <c r="B66" s="250"/>
      <c r="C66" s="246"/>
      <c r="D66" s="246"/>
      <c r="E66" s="246"/>
      <c r="F66" s="246"/>
      <c r="G66" s="1208"/>
      <c r="H66" s="1209"/>
      <c r="I66" s="1209"/>
      <c r="J66" s="1209"/>
      <c r="K66" s="1209"/>
      <c r="L66" s="1209"/>
      <c r="M66" s="1209"/>
      <c r="N66" s="1209"/>
      <c r="O66" s="1210"/>
    </row>
    <row r="67" spans="2:30" x14ac:dyDescent="0.15">
      <c r="B67" s="250"/>
      <c r="C67" s="246"/>
      <c r="D67" s="246"/>
      <c r="E67" s="246"/>
      <c r="F67" s="246"/>
      <c r="G67" s="1208"/>
      <c r="H67" s="1209"/>
      <c r="I67" s="1209"/>
      <c r="J67" s="1209"/>
      <c r="K67" s="1209"/>
      <c r="L67" s="1209"/>
      <c r="M67" s="1209"/>
      <c r="N67" s="1209"/>
      <c r="O67" s="1210"/>
    </row>
    <row r="68" spans="2:30" x14ac:dyDescent="0.15">
      <c r="B68" s="250"/>
      <c r="C68" s="246"/>
      <c r="D68" s="246"/>
      <c r="E68" s="246"/>
      <c r="F68" s="246"/>
      <c r="G68" s="1208"/>
      <c r="H68" s="1209"/>
      <c r="I68" s="1209"/>
      <c r="J68" s="1209"/>
      <c r="K68" s="1209"/>
      <c r="L68" s="1209"/>
      <c r="M68" s="1209"/>
      <c r="N68" s="1209"/>
      <c r="O68" s="1210"/>
    </row>
    <row r="69" spans="2:30" x14ac:dyDescent="0.15">
      <c r="B69" s="250"/>
      <c r="C69" s="246"/>
      <c r="D69" s="246"/>
      <c r="E69" s="246"/>
      <c r="F69" s="246"/>
      <c r="G69" s="1211"/>
      <c r="H69" s="1212"/>
      <c r="I69" s="1212"/>
      <c r="J69" s="1212"/>
      <c r="K69" s="1212"/>
      <c r="L69" s="1212"/>
      <c r="M69" s="1212"/>
      <c r="N69" s="1212"/>
      <c r="O69" s="1213"/>
    </row>
    <row r="70" spans="2:30" x14ac:dyDescent="0.15">
      <c r="B70" s="250"/>
      <c r="C70" s="246"/>
      <c r="D70" s="246"/>
      <c r="E70" s="246"/>
      <c r="F70" s="246"/>
      <c r="G70" s="246"/>
      <c r="H70" s="1248"/>
      <c r="I70" s="1248"/>
      <c r="J70" s="1249"/>
      <c r="K70" s="1249"/>
      <c r="L70" s="1250"/>
      <c r="M70" s="1249"/>
      <c r="N70" s="1250"/>
      <c r="O70" s="1251"/>
    </row>
    <row r="71" spans="2:30" x14ac:dyDescent="0.15">
      <c r="B71" s="250"/>
      <c r="C71" s="246"/>
      <c r="D71" s="246"/>
      <c r="E71" s="246"/>
      <c r="F71" s="246"/>
      <c r="G71" s="1252" t="s">
        <v>568</v>
      </c>
      <c r="I71" s="1253"/>
      <c r="J71" s="1249"/>
      <c r="K71" s="1249"/>
      <c r="L71" s="1250"/>
      <c r="M71" s="1249"/>
      <c r="N71" s="1250"/>
      <c r="O71" s="1251"/>
    </row>
    <row r="72" spans="2:30" x14ac:dyDescent="0.15">
      <c r="B72" s="250"/>
      <c r="C72" s="246"/>
      <c r="D72" s="246"/>
      <c r="E72" s="246"/>
      <c r="F72" s="246"/>
      <c r="G72" s="1215"/>
      <c r="H72" s="1216"/>
      <c r="I72" s="1216"/>
      <c r="J72" s="1217"/>
      <c r="K72" s="1218" t="s">
        <v>518</v>
      </c>
      <c r="L72" s="1218" t="s">
        <v>519</v>
      </c>
      <c r="M72" s="1218" t="s">
        <v>520</v>
      </c>
      <c r="N72" s="1218" t="s">
        <v>521</v>
      </c>
      <c r="O72" s="1218" t="s">
        <v>522</v>
      </c>
    </row>
    <row r="73" spans="2:30" x14ac:dyDescent="0.15">
      <c r="B73" s="250"/>
      <c r="C73" s="246"/>
      <c r="D73" s="246"/>
      <c r="E73" s="246"/>
      <c r="F73" s="246"/>
      <c r="G73" s="1219" t="s">
        <v>562</v>
      </c>
      <c r="H73" s="1220"/>
      <c r="I73" s="1221" t="s">
        <v>563</v>
      </c>
      <c r="J73" s="1221"/>
      <c r="K73" s="1254">
        <v>191.2</v>
      </c>
      <c r="L73" s="1254">
        <v>192.6</v>
      </c>
      <c r="M73" s="1223">
        <v>188.9</v>
      </c>
      <c r="N73" s="1223">
        <v>165.4</v>
      </c>
      <c r="O73" s="1223">
        <v>154.4</v>
      </c>
      <c r="S73" s="245">
        <v>9.9</v>
      </c>
    </row>
    <row r="74" spans="2:30" x14ac:dyDescent="0.15">
      <c r="B74" s="250"/>
      <c r="C74" s="246"/>
      <c r="D74" s="246"/>
      <c r="E74" s="246"/>
      <c r="F74" s="246"/>
      <c r="G74" s="1224"/>
      <c r="H74" s="1225"/>
      <c r="I74" s="1226"/>
      <c r="J74" s="1226"/>
      <c r="K74" s="1254"/>
      <c r="L74" s="1254"/>
      <c r="M74" s="1223"/>
      <c r="N74" s="1223"/>
      <c r="O74" s="1223"/>
    </row>
    <row r="75" spans="2:30" x14ac:dyDescent="0.15">
      <c r="B75" s="250"/>
      <c r="C75" s="246"/>
      <c r="D75" s="246"/>
      <c r="E75" s="246"/>
      <c r="F75" s="246"/>
      <c r="G75" s="1224"/>
      <c r="H75" s="1225"/>
      <c r="I75" s="1228" t="s">
        <v>569</v>
      </c>
      <c r="J75" s="1228"/>
      <c r="K75" s="1230">
        <v>12.6</v>
      </c>
      <c r="L75" s="1230">
        <v>13.3</v>
      </c>
      <c r="M75" s="1230">
        <v>14.1</v>
      </c>
      <c r="N75" s="1230">
        <v>14.8</v>
      </c>
      <c r="O75" s="1230">
        <v>14.9</v>
      </c>
      <c r="U75" s="245">
        <v>81.2</v>
      </c>
      <c r="W75" s="245">
        <v>87.2</v>
      </c>
      <c r="Y75" s="245">
        <v>99.8</v>
      </c>
      <c r="AA75" s="245">
        <v>109.5</v>
      </c>
      <c r="AC75" s="245">
        <v>115.2</v>
      </c>
    </row>
    <row r="76" spans="2:30" x14ac:dyDescent="0.15">
      <c r="B76" s="250"/>
      <c r="C76" s="246"/>
      <c r="D76" s="246"/>
      <c r="E76" s="246"/>
      <c r="F76" s="246"/>
      <c r="G76" s="1231"/>
      <c r="H76" s="1232"/>
      <c r="I76" s="1228"/>
      <c r="J76" s="1228"/>
      <c r="K76" s="1233"/>
      <c r="L76" s="1233"/>
      <c r="M76" s="1233"/>
      <c r="N76" s="1233"/>
      <c r="O76" s="1233"/>
    </row>
    <row r="77" spans="2:30" x14ac:dyDescent="0.15">
      <c r="B77" s="250"/>
      <c r="C77" s="246"/>
      <c r="D77" s="246"/>
      <c r="E77" s="246"/>
      <c r="F77" s="246"/>
      <c r="G77" s="1234" t="s">
        <v>565</v>
      </c>
      <c r="H77" s="1235"/>
      <c r="I77" s="1228" t="s">
        <v>563</v>
      </c>
      <c r="J77" s="1228"/>
      <c r="K77" s="1254">
        <v>30.7</v>
      </c>
      <c r="L77" s="1254">
        <v>22.3</v>
      </c>
      <c r="M77" s="1223">
        <v>20.3</v>
      </c>
      <c r="N77" s="1223">
        <v>13</v>
      </c>
      <c r="O77" s="1223">
        <v>21</v>
      </c>
      <c r="R77" s="245">
        <v>12.3</v>
      </c>
      <c r="T77" s="245">
        <v>11.1</v>
      </c>
    </row>
    <row r="78" spans="2:30" x14ac:dyDescent="0.15">
      <c r="B78" s="250"/>
      <c r="C78" s="246"/>
      <c r="D78" s="246"/>
      <c r="E78" s="246"/>
      <c r="F78" s="246"/>
      <c r="G78" s="1236"/>
      <c r="H78" s="1237"/>
      <c r="I78" s="1228"/>
      <c r="J78" s="1228"/>
      <c r="K78" s="1254"/>
      <c r="L78" s="1254"/>
      <c r="M78" s="1223"/>
      <c r="N78" s="1223"/>
      <c r="O78" s="1223"/>
    </row>
    <row r="79" spans="2:30" x14ac:dyDescent="0.15">
      <c r="B79" s="250"/>
      <c r="C79" s="246"/>
      <c r="D79" s="246"/>
      <c r="E79" s="246"/>
      <c r="F79" s="246"/>
      <c r="G79" s="1236"/>
      <c r="H79" s="1237"/>
      <c r="I79" s="1255" t="s">
        <v>569</v>
      </c>
      <c r="J79" s="1239"/>
      <c r="K79" s="1256">
        <v>9.1999999999999993</v>
      </c>
      <c r="L79" s="1256">
        <v>8.5</v>
      </c>
      <c r="M79" s="1256">
        <v>7.7</v>
      </c>
      <c r="N79" s="1256">
        <v>6.8</v>
      </c>
      <c r="O79" s="1256">
        <v>6.8</v>
      </c>
      <c r="V79" s="245">
        <v>53.5</v>
      </c>
      <c r="X79" s="245">
        <v>48.2</v>
      </c>
      <c r="Z79" s="245">
        <v>34.200000000000003</v>
      </c>
      <c r="AB79" s="245">
        <v>30.3</v>
      </c>
      <c r="AD79" s="245">
        <v>28.9</v>
      </c>
    </row>
    <row r="80" spans="2:30" x14ac:dyDescent="0.15">
      <c r="B80" s="250"/>
      <c r="C80" s="246"/>
      <c r="D80" s="246"/>
      <c r="E80" s="246"/>
      <c r="F80" s="246"/>
      <c r="G80" s="1241"/>
      <c r="H80" s="1242"/>
      <c r="I80" s="1239"/>
      <c r="J80" s="1239"/>
      <c r="K80" s="1256"/>
      <c r="L80" s="1256"/>
      <c r="M80" s="1256"/>
      <c r="N80" s="1256"/>
      <c r="O80" s="1256"/>
    </row>
    <row r="81" spans="2:17" x14ac:dyDescent="0.15">
      <c r="B81" s="250"/>
      <c r="C81" s="246"/>
      <c r="D81" s="246"/>
      <c r="E81" s="246"/>
      <c r="F81" s="246"/>
      <c r="G81" s="246"/>
      <c r="H81" s="246"/>
      <c r="I81" s="246"/>
      <c r="J81" s="246"/>
      <c r="K81" s="1257"/>
      <c r="L81" s="246"/>
      <c r="M81" s="246"/>
      <c r="N81" s="246"/>
      <c r="O81" s="246"/>
    </row>
    <row r="82" spans="2:17" ht="17.25" x14ac:dyDescent="0.15">
      <c r="B82" s="250"/>
      <c r="C82" s="246"/>
      <c r="D82" s="246"/>
      <c r="E82" s="246"/>
      <c r="F82" s="246"/>
      <c r="G82" s="246"/>
      <c r="H82" s="246"/>
      <c r="I82" s="246"/>
      <c r="J82" s="246"/>
      <c r="K82" s="1258"/>
      <c r="L82" s="1258"/>
      <c r="M82" s="1258"/>
      <c r="N82" s="1258"/>
      <c r="O82" s="1258"/>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9"/>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46"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87184</v>
      </c>
      <c r="E3" s="118"/>
      <c r="F3" s="119">
        <v>46819</v>
      </c>
      <c r="G3" s="120"/>
      <c r="H3" s="121"/>
    </row>
    <row r="4" spans="1:8" x14ac:dyDescent="0.15">
      <c r="A4" s="122"/>
      <c r="B4" s="123"/>
      <c r="C4" s="124"/>
      <c r="D4" s="125">
        <v>35393</v>
      </c>
      <c r="E4" s="126"/>
      <c r="F4" s="127">
        <v>24121</v>
      </c>
      <c r="G4" s="128"/>
      <c r="H4" s="129"/>
    </row>
    <row r="5" spans="1:8" x14ac:dyDescent="0.15">
      <c r="A5" s="110" t="s">
        <v>512</v>
      </c>
      <c r="B5" s="115"/>
      <c r="C5" s="116"/>
      <c r="D5" s="117">
        <v>120288</v>
      </c>
      <c r="E5" s="118"/>
      <c r="F5" s="119">
        <v>53270</v>
      </c>
      <c r="G5" s="120"/>
      <c r="H5" s="121"/>
    </row>
    <row r="6" spans="1:8" x14ac:dyDescent="0.15">
      <c r="A6" s="122"/>
      <c r="B6" s="123"/>
      <c r="C6" s="124"/>
      <c r="D6" s="125">
        <v>26949</v>
      </c>
      <c r="E6" s="126"/>
      <c r="F6" s="127">
        <v>24316</v>
      </c>
      <c r="G6" s="128"/>
      <c r="H6" s="129"/>
    </row>
    <row r="7" spans="1:8" x14ac:dyDescent="0.15">
      <c r="A7" s="110" t="s">
        <v>513</v>
      </c>
      <c r="B7" s="115"/>
      <c r="C7" s="116"/>
      <c r="D7" s="117">
        <v>106166</v>
      </c>
      <c r="E7" s="118"/>
      <c r="F7" s="119">
        <v>53292</v>
      </c>
      <c r="G7" s="120"/>
      <c r="H7" s="121"/>
    </row>
    <row r="8" spans="1:8" x14ac:dyDescent="0.15">
      <c r="A8" s="122"/>
      <c r="B8" s="123"/>
      <c r="C8" s="124"/>
      <c r="D8" s="125">
        <v>57735</v>
      </c>
      <c r="E8" s="126"/>
      <c r="F8" s="127">
        <v>28900</v>
      </c>
      <c r="G8" s="128"/>
      <c r="H8" s="129"/>
    </row>
    <row r="9" spans="1:8" x14ac:dyDescent="0.15">
      <c r="A9" s="110" t="s">
        <v>514</v>
      </c>
      <c r="B9" s="115"/>
      <c r="C9" s="116"/>
      <c r="D9" s="117">
        <v>44732</v>
      </c>
      <c r="E9" s="118"/>
      <c r="F9" s="119">
        <v>49919</v>
      </c>
      <c r="G9" s="120"/>
      <c r="H9" s="121"/>
    </row>
    <row r="10" spans="1:8" x14ac:dyDescent="0.15">
      <c r="A10" s="122"/>
      <c r="B10" s="123"/>
      <c r="C10" s="124"/>
      <c r="D10" s="125">
        <v>21767</v>
      </c>
      <c r="E10" s="126"/>
      <c r="F10" s="127">
        <v>26398</v>
      </c>
      <c r="G10" s="128"/>
      <c r="H10" s="129"/>
    </row>
    <row r="11" spans="1:8" x14ac:dyDescent="0.15">
      <c r="A11" s="110" t="s">
        <v>515</v>
      </c>
      <c r="B11" s="115"/>
      <c r="C11" s="116"/>
      <c r="D11" s="117">
        <v>36560</v>
      </c>
      <c r="E11" s="118"/>
      <c r="F11" s="119">
        <v>47738</v>
      </c>
      <c r="G11" s="120"/>
      <c r="H11" s="121"/>
    </row>
    <row r="12" spans="1:8" x14ac:dyDescent="0.15">
      <c r="A12" s="122"/>
      <c r="B12" s="123"/>
      <c r="C12" s="130"/>
      <c r="D12" s="125">
        <v>16316</v>
      </c>
      <c r="E12" s="126"/>
      <c r="F12" s="127">
        <v>24937</v>
      </c>
      <c r="G12" s="128"/>
      <c r="H12" s="129"/>
    </row>
    <row r="13" spans="1:8" x14ac:dyDescent="0.15">
      <c r="A13" s="110"/>
      <c r="B13" s="115"/>
      <c r="C13" s="131"/>
      <c r="D13" s="132">
        <v>78986</v>
      </c>
      <c r="E13" s="133"/>
      <c r="F13" s="134">
        <v>50208</v>
      </c>
      <c r="G13" s="135"/>
      <c r="H13" s="121"/>
    </row>
    <row r="14" spans="1:8" x14ac:dyDescent="0.15">
      <c r="A14" s="122"/>
      <c r="B14" s="123"/>
      <c r="C14" s="124"/>
      <c r="D14" s="125">
        <v>31632</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3.83</v>
      </c>
      <c r="C19" s="136">
        <f>ROUND(VALUE(SUBSTITUTE(実質収支比率等に係る経年分析!G$48,"▲","-")),2)</f>
        <v>7.23</v>
      </c>
      <c r="D19" s="136">
        <f>ROUND(VALUE(SUBSTITUTE(実質収支比率等に係る経年分析!H$48,"▲","-")),2)</f>
        <v>3.51</v>
      </c>
      <c r="E19" s="136">
        <f>ROUND(VALUE(SUBSTITUTE(実質収支比率等に係る経年分析!I$48,"▲","-")),2)</f>
        <v>2.42</v>
      </c>
      <c r="F19" s="136">
        <f>ROUND(VALUE(SUBSTITUTE(実質収支比率等に係る経年分析!J$48,"▲","-")),2)</f>
        <v>2.4</v>
      </c>
    </row>
    <row r="20" spans="1:11" x14ac:dyDescent="0.15">
      <c r="A20" s="136" t="s">
        <v>43</v>
      </c>
      <c r="B20" s="136">
        <f>ROUND(VALUE(SUBSTITUTE(実質収支比率等に係る経年分析!F$47,"▲","-")),2)</f>
        <v>11.59</v>
      </c>
      <c r="C20" s="136">
        <f>ROUND(VALUE(SUBSTITUTE(実質収支比率等に係る経年分析!G$47,"▲","-")),2)</f>
        <v>11.99</v>
      </c>
      <c r="D20" s="136">
        <f>ROUND(VALUE(SUBSTITUTE(実質収支比率等に係る経年分析!H$47,"▲","-")),2)</f>
        <v>12.64</v>
      </c>
      <c r="E20" s="136">
        <f>ROUND(VALUE(SUBSTITUTE(実質収支比率等に係る経年分析!I$47,"▲","-")),2)</f>
        <v>13.65</v>
      </c>
      <c r="F20" s="136">
        <f>ROUND(VALUE(SUBSTITUTE(実質収支比率等に係る経年分析!J$47,"▲","-")),2)</f>
        <v>13.8</v>
      </c>
    </row>
    <row r="21" spans="1:11" x14ac:dyDescent="0.15">
      <c r="A21" s="136" t="s">
        <v>44</v>
      </c>
      <c r="B21" s="136">
        <f>IF(ISNUMBER(VALUE(SUBSTITUTE(実質収支比率等に係る経年分析!F$49,"▲","-"))),ROUND(VALUE(SUBSTITUTE(実質収支比率等に係る経年分析!F$49,"▲","-")),2),NA())</f>
        <v>3.02</v>
      </c>
      <c r="C21" s="136">
        <f>IF(ISNUMBER(VALUE(SUBSTITUTE(実質収支比率等に係る経年分析!G$49,"▲","-"))),ROUND(VALUE(SUBSTITUTE(実質収支比率等に係る経年分析!G$49,"▲","-")),2),NA())</f>
        <v>3.83</v>
      </c>
      <c r="D21" s="136">
        <f>IF(ISNUMBER(VALUE(SUBSTITUTE(実質収支比率等に係る経年分析!H$49,"▲","-"))),ROUND(VALUE(SUBSTITUTE(実質収支比率等に係る経年分析!H$49,"▲","-")),2),NA())</f>
        <v>-2.96</v>
      </c>
      <c r="E21" s="136">
        <f>IF(ISNUMBER(VALUE(SUBSTITUTE(実質収支比率等に係る経年分析!I$49,"▲","-"))),ROUND(VALUE(SUBSTITUTE(実質収支比率等に係る経年分析!I$49,"▲","-")),2),NA())</f>
        <v>0.37</v>
      </c>
      <c r="F21" s="136">
        <f>IF(ISNUMBER(VALUE(SUBSTITUTE(実質収支比率等に係る経年分析!J$49,"▲","-"))),ROUND(VALUE(SUBSTITUTE(実質収支比率等に係る経年分析!J$49,"▲","-")),2),NA())</f>
        <v>2.34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地域開発事業特別会計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0.73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8.3699999999999992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墓地公園特別会計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1.91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2.31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4.4400000000000004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4.47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3.38</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9.07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9.74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8.07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8.74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8.5299999999999994</v>
      </c>
    </row>
    <row r="36" spans="1:16" x14ac:dyDescent="0.15">
      <c r="A36" s="137" t="str">
        <f>IF(連結実質赤字比率に係る赤字・黒字の構成分析!C$34="",NA(),連結実質赤字比率に係る赤字・黒字の構成分析!C$34)</f>
        <v>後期高齢者医療事業特別会計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0.02</v>
      </c>
      <c r="F36" s="137">
        <f>IF(ROUND(VALUE(SUBSTITUTE(連結実質赤字比率に係る赤字・黒字の構成分析!H$34,"▲", "-")), 2) &lt; 0, ABS(ROUND(VALUE(SUBSTITUTE(連結実質赤字比率に係る赤字・黒字の構成分析!H$34,"▲", "-")), 2)), NA())</f>
        <v>0.08</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0.09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0.08</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1278</v>
      </c>
      <c r="E42" s="138"/>
      <c r="F42" s="138"/>
      <c r="G42" s="138">
        <f>'実質公債費比率（分子）の構造'!L$52</f>
        <v>1300</v>
      </c>
      <c r="H42" s="138"/>
      <c r="I42" s="138"/>
      <c r="J42" s="138">
        <f>'実質公債費比率（分子）の構造'!M$52</f>
        <v>1416</v>
      </c>
      <c r="K42" s="138"/>
      <c r="L42" s="138"/>
      <c r="M42" s="138">
        <f>'実質公債費比率（分子）の構造'!N$52</f>
        <v>1427</v>
      </c>
      <c r="N42" s="138"/>
      <c r="O42" s="138"/>
      <c r="P42" s="138">
        <f>'実質公債費比率（分子）の構造'!O$52</f>
        <v>1451</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66</v>
      </c>
      <c r="C44" s="138"/>
      <c r="D44" s="138"/>
      <c r="E44" s="138">
        <f>'実質公債費比率（分子）の構造'!L$50</f>
        <v>61</v>
      </c>
      <c r="F44" s="138"/>
      <c r="G44" s="138"/>
      <c r="H44" s="138">
        <f>'実質公債費比率（分子）の構造'!M$50</f>
        <v>48</v>
      </c>
      <c r="I44" s="138"/>
      <c r="J44" s="138"/>
      <c r="K44" s="138">
        <f>'実質公債費比率（分子）の構造'!N$50</f>
        <v>47</v>
      </c>
      <c r="L44" s="138"/>
      <c r="M44" s="138"/>
      <c r="N44" s="138">
        <f>'実質公債費比率（分子）の構造'!O$50</f>
        <v>28</v>
      </c>
      <c r="O44" s="138"/>
      <c r="P44" s="138"/>
    </row>
    <row r="45" spans="1:16" x14ac:dyDescent="0.15">
      <c r="A45" s="138" t="s">
        <v>54</v>
      </c>
      <c r="B45" s="138">
        <f>'実質公債費比率（分子）の構造'!K$49</f>
        <v>564</v>
      </c>
      <c r="C45" s="138"/>
      <c r="D45" s="138"/>
      <c r="E45" s="138">
        <f>'実質公債費比率（分子）の構造'!L$49</f>
        <v>613</v>
      </c>
      <c r="F45" s="138"/>
      <c r="G45" s="138"/>
      <c r="H45" s="138">
        <f>'実質公債費比率（分子）の構造'!M$49</f>
        <v>599</v>
      </c>
      <c r="I45" s="138"/>
      <c r="J45" s="138"/>
      <c r="K45" s="138">
        <f>'実質公債費比率（分子）の構造'!N$49</f>
        <v>656</v>
      </c>
      <c r="L45" s="138"/>
      <c r="M45" s="138"/>
      <c r="N45" s="138">
        <f>'実質公債費比率（分子）の構造'!O$49</f>
        <v>642</v>
      </c>
      <c r="O45" s="138"/>
      <c r="P45" s="138"/>
    </row>
    <row r="46" spans="1:16" x14ac:dyDescent="0.15">
      <c r="A46" s="138" t="s">
        <v>55</v>
      </c>
      <c r="B46" s="138">
        <f>'実質公債費比率（分子）の構造'!K$48</f>
        <v>95</v>
      </c>
      <c r="C46" s="138"/>
      <c r="D46" s="138"/>
      <c r="E46" s="138">
        <f>'実質公債費比率（分子）の構造'!L$48</f>
        <v>104</v>
      </c>
      <c r="F46" s="138"/>
      <c r="G46" s="138"/>
      <c r="H46" s="138">
        <f>'実質公債費比率（分子）の構造'!M$48</f>
        <v>121</v>
      </c>
      <c r="I46" s="138"/>
      <c r="J46" s="138"/>
      <c r="K46" s="138">
        <f>'実質公債費比率（分子）の構造'!N$48</f>
        <v>124</v>
      </c>
      <c r="L46" s="138"/>
      <c r="M46" s="138"/>
      <c r="N46" s="138">
        <f>'実質公債費比率（分子）の構造'!O$48</f>
        <v>150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1332</v>
      </c>
      <c r="C49" s="138"/>
      <c r="D49" s="138"/>
      <c r="E49" s="138">
        <f>'実質公債費比率（分子）の構造'!L$45</f>
        <v>1386</v>
      </c>
      <c r="F49" s="138"/>
      <c r="G49" s="138"/>
      <c r="H49" s="138">
        <f>'実質公債費比率（分子）の構造'!M$45</f>
        <v>1513</v>
      </c>
      <c r="I49" s="138"/>
      <c r="J49" s="138"/>
      <c r="K49" s="138">
        <f>'実質公債費比率（分子）の構造'!N$45</f>
        <v>1507</v>
      </c>
      <c r="L49" s="138"/>
      <c r="M49" s="138"/>
      <c r="N49" s="138">
        <f>'実質公債費比率（分子）の構造'!O$45</f>
        <v>1531</v>
      </c>
      <c r="O49" s="138"/>
      <c r="P49" s="138"/>
    </row>
    <row r="50" spans="1:16" x14ac:dyDescent="0.15">
      <c r="A50" s="138" t="s">
        <v>59</v>
      </c>
      <c r="B50" s="138" t="e">
        <f>NA()</f>
        <v>#N/A</v>
      </c>
      <c r="C50" s="138">
        <f>IF(ISNUMBER('実質公債費比率（分子）の構造'!K$53),'実質公債費比率（分子）の構造'!K$53,NA())</f>
        <v>779</v>
      </c>
      <c r="D50" s="138" t="e">
        <f>NA()</f>
        <v>#N/A</v>
      </c>
      <c r="E50" s="138" t="e">
        <f>NA()</f>
        <v>#N/A</v>
      </c>
      <c r="F50" s="138">
        <f>IF(ISNUMBER('実質公債費比率（分子）の構造'!L$53),'実質公債費比率（分子）の構造'!L$53,NA())</f>
        <v>864</v>
      </c>
      <c r="G50" s="138" t="e">
        <f>NA()</f>
        <v>#N/A</v>
      </c>
      <c r="H50" s="138" t="e">
        <f>NA()</f>
        <v>#N/A</v>
      </c>
      <c r="I50" s="138">
        <f>IF(ISNUMBER('実質公債費比率（分子）の構造'!M$53),'実質公債費比率（分子）の構造'!M$53,NA())</f>
        <v>865</v>
      </c>
      <c r="J50" s="138" t="e">
        <f>NA()</f>
        <v>#N/A</v>
      </c>
      <c r="K50" s="138" t="e">
        <f>NA()</f>
        <v>#N/A</v>
      </c>
      <c r="L50" s="138">
        <f>IF(ISNUMBER('実質公債費比率（分子）の構造'!N$53),'実質公債費比率（分子）の構造'!N$53,NA())</f>
        <v>907</v>
      </c>
      <c r="M50" s="138" t="e">
        <f>NA()</f>
        <v>#N/A</v>
      </c>
      <c r="N50" s="138" t="e">
        <f>NA()</f>
        <v>#N/A</v>
      </c>
      <c r="O50" s="138">
        <f>IF(ISNUMBER('実質公債費比率（分子）の構造'!O$53),'実質公債費比率（分子）の構造'!O$53,NA())</f>
        <v>900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16174</v>
      </c>
      <c r="E56" s="137"/>
      <c r="F56" s="137"/>
      <c r="G56" s="137">
        <f>'将来負担比率（分子）の構造'!J$52</f>
        <v>16345</v>
      </c>
      <c r="H56" s="137"/>
      <c r="I56" s="137"/>
      <c r="J56" s="137">
        <f>'将来負担比率（分子）の構造'!K$52</f>
        <v>15906</v>
      </c>
      <c r="K56" s="137"/>
      <c r="L56" s="137"/>
      <c r="M56" s="137">
        <f>'将来負担比率（分子）の構造'!L$52</f>
        <v>15559</v>
      </c>
      <c r="N56" s="137"/>
      <c r="O56" s="137"/>
      <c r="P56" s="137">
        <f>'将来負担比率（分子）の構造'!M$52</f>
        <v>15323</v>
      </c>
    </row>
    <row r="57" spans="1:16" x14ac:dyDescent="0.15">
      <c r="A57" s="137" t="s">
        <v>36</v>
      </c>
      <c r="B57" s="137"/>
      <c r="C57" s="137"/>
      <c r="D57" s="137">
        <f>'将来負担比率（分子）の構造'!I$51</f>
        <v>479</v>
      </c>
      <c r="E57" s="137"/>
      <c r="F57" s="137"/>
      <c r="G57" s="137">
        <f>'将来負担比率（分子）の構造'!J$51</f>
        <v>641</v>
      </c>
      <c r="H57" s="137"/>
      <c r="I57" s="137"/>
      <c r="J57" s="137">
        <f>'将来負担比率（分子）の構造'!K$51</f>
        <v>523</v>
      </c>
      <c r="K57" s="137"/>
      <c r="L57" s="137"/>
      <c r="M57" s="137">
        <f>'将来負担比率（分子）の構造'!L$51</f>
        <v>449</v>
      </c>
      <c r="N57" s="137"/>
      <c r="O57" s="137"/>
      <c r="P57" s="137">
        <f>'将来負担比率（分子）の構造'!M$51</f>
        <v>392</v>
      </c>
    </row>
    <row r="58" spans="1:16" x14ac:dyDescent="0.15">
      <c r="A58" s="137" t="s">
        <v>35</v>
      </c>
      <c r="B58" s="137"/>
      <c r="C58" s="137"/>
      <c r="D58" s="137">
        <f>'将来負担比率（分子）の構造'!I$50</f>
        <v>2558</v>
      </c>
      <c r="E58" s="137"/>
      <c r="F58" s="137"/>
      <c r="G58" s="137">
        <f>'将来負担比率（分子）の構造'!J$50</f>
        <v>2983</v>
      </c>
      <c r="H58" s="137"/>
      <c r="I58" s="137"/>
      <c r="J58" s="137">
        <f>'将来負担比率（分子）の構造'!K$50</f>
        <v>3488</v>
      </c>
      <c r="K58" s="137"/>
      <c r="L58" s="137"/>
      <c r="M58" s="137">
        <f>'将来負担比率（分子）の構造'!L$50</f>
        <v>3714</v>
      </c>
      <c r="N58" s="137"/>
      <c r="O58" s="137"/>
      <c r="P58" s="137">
        <f>'将来負担比率（分子）の構造'!M$50</f>
        <v>3676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2464</v>
      </c>
      <c r="C62" s="137"/>
      <c r="D62" s="137"/>
      <c r="E62" s="137">
        <f>'将来負担比率（分子）の構造'!J$45</f>
        <v>2342</v>
      </c>
      <c r="F62" s="137"/>
      <c r="G62" s="137"/>
      <c r="H62" s="137">
        <f>'将来負担比率（分子）の構造'!K$45</f>
        <v>2150</v>
      </c>
      <c r="I62" s="137"/>
      <c r="J62" s="137"/>
      <c r="K62" s="137">
        <f>'将来負担比率（分子）の構造'!L$45</f>
        <v>1965</v>
      </c>
      <c r="L62" s="137"/>
      <c r="M62" s="137"/>
      <c r="N62" s="137">
        <f>'将来負担比率（分子）の構造'!M$45</f>
        <v>1902</v>
      </c>
      <c r="O62" s="137"/>
      <c r="P62" s="137"/>
    </row>
    <row r="63" spans="1:16" x14ac:dyDescent="0.15">
      <c r="A63" s="137" t="s">
        <v>28</v>
      </c>
      <c r="B63" s="137">
        <f>'将来負担比率（分子）の構造'!I$44</f>
        <v>13529</v>
      </c>
      <c r="C63" s="137"/>
      <c r="D63" s="137"/>
      <c r="E63" s="137">
        <f>'将来負担比率（分子）の構造'!J$44</f>
        <v>13371</v>
      </c>
      <c r="F63" s="137"/>
      <c r="G63" s="137"/>
      <c r="H63" s="137">
        <f>'将来負担比率（分子）の構造'!K$44</f>
        <v>13153</v>
      </c>
      <c r="I63" s="137"/>
      <c r="J63" s="137"/>
      <c r="K63" s="137">
        <f>'将来負担比率（分子）の構造'!L$44</f>
        <v>12790</v>
      </c>
      <c r="L63" s="137"/>
      <c r="M63" s="137"/>
      <c r="N63" s="137">
        <f>'将来負担比率（分子）の構造'!M$44</f>
        <v>12555</v>
      </c>
      <c r="O63" s="137"/>
      <c r="P63" s="137"/>
    </row>
    <row r="64" spans="1:16" x14ac:dyDescent="0.15">
      <c r="A64" s="137" t="s">
        <v>27</v>
      </c>
      <c r="B64" s="137">
        <f>'将来負担比率（分子）の構造'!I$43</f>
        <v>1468</v>
      </c>
      <c r="C64" s="137"/>
      <c r="D64" s="137"/>
      <c r="E64" s="137">
        <f>'将来負担比率（分子）の構造'!J$43</f>
        <v>1687</v>
      </c>
      <c r="F64" s="137"/>
      <c r="G64" s="137"/>
      <c r="H64" s="137">
        <f>'将来負担比率（分子）の構造'!K$43</f>
        <v>1863</v>
      </c>
      <c r="I64" s="137"/>
      <c r="J64" s="137"/>
      <c r="K64" s="137">
        <f>'将来負担比率（分子）の構造'!L$43</f>
        <v>1851</v>
      </c>
      <c r="L64" s="137"/>
      <c r="M64" s="137"/>
      <c r="N64" s="137">
        <f>'将来負担比率（分子）の構造'!M$43</f>
        <v>1887</v>
      </c>
      <c r="O64" s="137"/>
      <c r="P64" s="137"/>
    </row>
    <row r="65" spans="1:16" x14ac:dyDescent="0.15">
      <c r="A65" s="137" t="s">
        <v>26</v>
      </c>
      <c r="B65" s="137">
        <f>'将来負担比率（分子）の構造'!I$42</f>
        <v>296</v>
      </c>
      <c r="C65" s="137"/>
      <c r="D65" s="137"/>
      <c r="E65" s="137">
        <f>'将来負担比率（分子）の構造'!J$42</f>
        <v>236</v>
      </c>
      <c r="F65" s="137"/>
      <c r="G65" s="137"/>
      <c r="H65" s="137">
        <f>'将来負担比率（分子）の構造'!K$42</f>
        <v>188</v>
      </c>
      <c r="I65" s="137"/>
      <c r="J65" s="137"/>
      <c r="K65" s="137">
        <f>'将来負担比率（分子）の構造'!L$42</f>
        <v>141</v>
      </c>
      <c r="L65" s="137"/>
      <c r="M65" s="137"/>
      <c r="N65" s="137">
        <f>'将来負担比率（分子）の構造'!M$42</f>
        <v>113</v>
      </c>
      <c r="O65" s="137"/>
      <c r="P65" s="137"/>
    </row>
    <row r="66" spans="1:16" x14ac:dyDescent="0.15">
      <c r="A66" s="137" t="s">
        <v>25</v>
      </c>
      <c r="B66" s="137">
        <f>'将来負担比率（分子）の構造'!I$41</f>
        <v>12784</v>
      </c>
      <c r="C66" s="137"/>
      <c r="D66" s="137"/>
      <c r="E66" s="137">
        <f>'将来負担比率（分子）の構造'!J$41</f>
        <v>13699</v>
      </c>
      <c r="F66" s="137"/>
      <c r="G66" s="137"/>
      <c r="H66" s="137">
        <f>'将来負担比率（分子）の構造'!K$41</f>
        <v>13608</v>
      </c>
      <c r="I66" s="137"/>
      <c r="J66" s="137"/>
      <c r="K66" s="137">
        <f>'将来負担比率（分子）の構造'!L$41</f>
        <v>12964</v>
      </c>
      <c r="L66" s="137"/>
      <c r="M66" s="137"/>
      <c r="N66" s="137">
        <f>'将来負担比率（分子）の構造'!M$41</f>
        <v>12160</v>
      </c>
      <c r="O66" s="137"/>
      <c r="P66" s="137"/>
    </row>
    <row r="67" spans="1:16" x14ac:dyDescent="0.15">
      <c r="A67" s="137" t="s">
        <v>63</v>
      </c>
      <c r="B67" s="137" t="e">
        <f>NA()</f>
        <v>#N/A</v>
      </c>
      <c r="C67" s="137">
        <f>IF(ISNUMBER('将来負担比率（分子）の構造'!I$53), IF('将来負担比率（分子）の構造'!I$53 &lt; 0, 0, '将来負担比率（分子）の構造'!I$53), NA())</f>
        <v>11330</v>
      </c>
      <c r="D67" s="137" t="e">
        <f>NA()</f>
        <v>#N/A</v>
      </c>
      <c r="E67" s="137" t="e">
        <f>NA()</f>
        <v>#N/A</v>
      </c>
      <c r="F67" s="137">
        <f>IF(ISNUMBER('将来負担比率（分子）の構造'!J$53), IF('将来負担比率（分子）の構造'!J$53 &lt; 0, 0, '将来負担比率（分子）の構造'!J$53), NA())</f>
        <v>11366</v>
      </c>
      <c r="G67" s="137" t="e">
        <f>NA()</f>
        <v>#N/A</v>
      </c>
      <c r="H67" s="137" t="e">
        <f>NA()</f>
        <v>#N/A</v>
      </c>
      <c r="I67" s="137">
        <f>IF(ISNUMBER('将来負担比率（分子）の構造'!K$53), IF('将来負担比率（分子）の構造'!K$53 &lt; 0, 0, '将来負担比率（分子）の構造'!K$53), NA())</f>
        <v>11043</v>
      </c>
      <c r="J67" s="137" t="e">
        <f>NA()</f>
        <v>#N/A</v>
      </c>
      <c r="K67" s="137" t="e">
        <f>NA()</f>
        <v>#N/A</v>
      </c>
      <c r="L67" s="137">
        <f>IF(ISNUMBER('将来負担比率（分子）の構造'!L$53), IF('将来負担比率（分子）の構造'!L$53 &lt; 0, 0, '将来負担比率（分子）の構造'!L$53), NA())</f>
        <v>9989</v>
      </c>
      <c r="M67" s="137" t="e">
        <f>NA()</f>
        <v>#N/A</v>
      </c>
      <c r="N67" s="137" t="e">
        <f>NA()</f>
        <v>#N/A</v>
      </c>
      <c r="O67" s="137">
        <f>IF(ISNUMBER('将来負担比率（分子）の構造'!M$53), IF('将来負担比率（分子）の構造'!M$53 &lt; 0, 0, '将来負担比率（分子）の構造'!M$53), NA())</f>
        <v>9224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3186316</v>
      </c>
      <c r="S5" s="641"/>
      <c r="T5" s="641"/>
      <c r="U5" s="641"/>
      <c r="V5" s="641"/>
      <c r="W5" s="641"/>
      <c r="X5" s="641"/>
      <c r="Y5" s="688"/>
      <c r="Z5" s="701">
        <v>27</v>
      </c>
      <c r="AA5" s="701"/>
      <c r="AB5" s="701"/>
      <c r="AC5" s="701"/>
      <c r="AD5" s="702">
        <v>3186316</v>
      </c>
      <c r="AE5" s="702"/>
      <c r="AF5" s="702"/>
      <c r="AG5" s="702"/>
      <c r="AH5" s="702"/>
      <c r="AI5" s="702"/>
      <c r="AJ5" s="702"/>
      <c r="AK5" s="702"/>
      <c r="AL5" s="689">
        <v>44.5</v>
      </c>
      <c r="AM5" s="658"/>
      <c r="AN5" s="658"/>
      <c r="AO5" s="690"/>
      <c r="AP5" s="677" t="s">
        <v>209</v>
      </c>
      <c r="AQ5" s="678"/>
      <c r="AR5" s="678"/>
      <c r="AS5" s="678"/>
      <c r="AT5" s="678"/>
      <c r="AU5" s="678"/>
      <c r="AV5" s="678"/>
      <c r="AW5" s="678"/>
      <c r="AX5" s="678"/>
      <c r="AY5" s="678"/>
      <c r="AZ5" s="678"/>
      <c r="BA5" s="678"/>
      <c r="BB5" s="678"/>
      <c r="BC5" s="678"/>
      <c r="BD5" s="678"/>
      <c r="BE5" s="678"/>
      <c r="BF5" s="679"/>
      <c r="BG5" s="590">
        <v>3159567</v>
      </c>
      <c r="BH5" s="591"/>
      <c r="BI5" s="591"/>
      <c r="BJ5" s="591"/>
      <c r="BK5" s="591"/>
      <c r="BL5" s="591"/>
      <c r="BM5" s="591"/>
      <c r="BN5" s="592"/>
      <c r="BO5" s="643">
        <v>99.2</v>
      </c>
      <c r="BP5" s="643"/>
      <c r="BQ5" s="643"/>
      <c r="BR5" s="643"/>
      <c r="BS5" s="644">
        <v>189631</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127678</v>
      </c>
      <c r="S6" s="591"/>
      <c r="T6" s="591"/>
      <c r="U6" s="591"/>
      <c r="V6" s="591"/>
      <c r="W6" s="591"/>
      <c r="X6" s="591"/>
      <c r="Y6" s="592"/>
      <c r="Z6" s="643">
        <v>1.1000000000000001</v>
      </c>
      <c r="AA6" s="643"/>
      <c r="AB6" s="643"/>
      <c r="AC6" s="643"/>
      <c r="AD6" s="644">
        <v>127678</v>
      </c>
      <c r="AE6" s="644"/>
      <c r="AF6" s="644"/>
      <c r="AG6" s="644"/>
      <c r="AH6" s="644"/>
      <c r="AI6" s="644"/>
      <c r="AJ6" s="644"/>
      <c r="AK6" s="644"/>
      <c r="AL6" s="613">
        <v>1.8</v>
      </c>
      <c r="AM6" s="645"/>
      <c r="AN6" s="645"/>
      <c r="AO6" s="646"/>
      <c r="AP6" s="587" t="s">
        <v>214</v>
      </c>
      <c r="AQ6" s="588"/>
      <c r="AR6" s="588"/>
      <c r="AS6" s="588"/>
      <c r="AT6" s="588"/>
      <c r="AU6" s="588"/>
      <c r="AV6" s="588"/>
      <c r="AW6" s="588"/>
      <c r="AX6" s="588"/>
      <c r="AY6" s="588"/>
      <c r="AZ6" s="588"/>
      <c r="BA6" s="588"/>
      <c r="BB6" s="588"/>
      <c r="BC6" s="588"/>
      <c r="BD6" s="588"/>
      <c r="BE6" s="588"/>
      <c r="BF6" s="589"/>
      <c r="BG6" s="590">
        <v>3159567</v>
      </c>
      <c r="BH6" s="591"/>
      <c r="BI6" s="591"/>
      <c r="BJ6" s="591"/>
      <c r="BK6" s="591"/>
      <c r="BL6" s="591"/>
      <c r="BM6" s="591"/>
      <c r="BN6" s="592"/>
      <c r="BO6" s="643">
        <v>99.2</v>
      </c>
      <c r="BP6" s="643"/>
      <c r="BQ6" s="643"/>
      <c r="BR6" s="643"/>
      <c r="BS6" s="644">
        <v>189631</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118489</v>
      </c>
      <c r="CS6" s="591"/>
      <c r="CT6" s="591"/>
      <c r="CU6" s="591"/>
      <c r="CV6" s="591"/>
      <c r="CW6" s="591"/>
      <c r="CX6" s="591"/>
      <c r="CY6" s="592"/>
      <c r="CZ6" s="643">
        <v>1</v>
      </c>
      <c r="DA6" s="643"/>
      <c r="DB6" s="643"/>
      <c r="DC6" s="643"/>
      <c r="DD6" s="596" t="s">
        <v>216</v>
      </c>
      <c r="DE6" s="591"/>
      <c r="DF6" s="591"/>
      <c r="DG6" s="591"/>
      <c r="DH6" s="591"/>
      <c r="DI6" s="591"/>
      <c r="DJ6" s="591"/>
      <c r="DK6" s="591"/>
      <c r="DL6" s="591"/>
      <c r="DM6" s="591"/>
      <c r="DN6" s="591"/>
      <c r="DO6" s="591"/>
      <c r="DP6" s="592"/>
      <c r="DQ6" s="596">
        <v>118489</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3822</v>
      </c>
      <c r="S7" s="591"/>
      <c r="T7" s="591"/>
      <c r="U7" s="591"/>
      <c r="V7" s="591"/>
      <c r="W7" s="591"/>
      <c r="X7" s="591"/>
      <c r="Y7" s="592"/>
      <c r="Z7" s="643">
        <v>0</v>
      </c>
      <c r="AA7" s="643"/>
      <c r="AB7" s="643"/>
      <c r="AC7" s="643"/>
      <c r="AD7" s="644">
        <v>3822</v>
      </c>
      <c r="AE7" s="644"/>
      <c r="AF7" s="644"/>
      <c r="AG7" s="644"/>
      <c r="AH7" s="644"/>
      <c r="AI7" s="644"/>
      <c r="AJ7" s="644"/>
      <c r="AK7" s="644"/>
      <c r="AL7" s="613">
        <v>0.1</v>
      </c>
      <c r="AM7" s="645"/>
      <c r="AN7" s="645"/>
      <c r="AO7" s="646"/>
      <c r="AP7" s="587" t="s">
        <v>218</v>
      </c>
      <c r="AQ7" s="588"/>
      <c r="AR7" s="588"/>
      <c r="AS7" s="588"/>
      <c r="AT7" s="588"/>
      <c r="AU7" s="588"/>
      <c r="AV7" s="588"/>
      <c r="AW7" s="588"/>
      <c r="AX7" s="588"/>
      <c r="AY7" s="588"/>
      <c r="AZ7" s="588"/>
      <c r="BA7" s="588"/>
      <c r="BB7" s="588"/>
      <c r="BC7" s="588"/>
      <c r="BD7" s="588"/>
      <c r="BE7" s="588"/>
      <c r="BF7" s="589"/>
      <c r="BG7" s="590">
        <v>1386001</v>
      </c>
      <c r="BH7" s="591"/>
      <c r="BI7" s="591"/>
      <c r="BJ7" s="591"/>
      <c r="BK7" s="591"/>
      <c r="BL7" s="591"/>
      <c r="BM7" s="591"/>
      <c r="BN7" s="592"/>
      <c r="BO7" s="643">
        <v>43.5</v>
      </c>
      <c r="BP7" s="643"/>
      <c r="BQ7" s="643"/>
      <c r="BR7" s="643"/>
      <c r="BS7" s="644">
        <v>33867</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1560456</v>
      </c>
      <c r="CS7" s="591"/>
      <c r="CT7" s="591"/>
      <c r="CU7" s="591"/>
      <c r="CV7" s="591"/>
      <c r="CW7" s="591"/>
      <c r="CX7" s="591"/>
      <c r="CY7" s="592"/>
      <c r="CZ7" s="643">
        <v>13.5</v>
      </c>
      <c r="DA7" s="643"/>
      <c r="DB7" s="643"/>
      <c r="DC7" s="643"/>
      <c r="DD7" s="596">
        <v>52851</v>
      </c>
      <c r="DE7" s="591"/>
      <c r="DF7" s="591"/>
      <c r="DG7" s="591"/>
      <c r="DH7" s="591"/>
      <c r="DI7" s="591"/>
      <c r="DJ7" s="591"/>
      <c r="DK7" s="591"/>
      <c r="DL7" s="591"/>
      <c r="DM7" s="591"/>
      <c r="DN7" s="591"/>
      <c r="DO7" s="591"/>
      <c r="DP7" s="592"/>
      <c r="DQ7" s="596">
        <v>1352240</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13647</v>
      </c>
      <c r="S8" s="591"/>
      <c r="T8" s="591"/>
      <c r="U8" s="591"/>
      <c r="V8" s="591"/>
      <c r="W8" s="591"/>
      <c r="X8" s="591"/>
      <c r="Y8" s="592"/>
      <c r="Z8" s="643">
        <v>0.1</v>
      </c>
      <c r="AA8" s="643"/>
      <c r="AB8" s="643"/>
      <c r="AC8" s="643"/>
      <c r="AD8" s="644">
        <v>13647</v>
      </c>
      <c r="AE8" s="644"/>
      <c r="AF8" s="644"/>
      <c r="AG8" s="644"/>
      <c r="AH8" s="644"/>
      <c r="AI8" s="644"/>
      <c r="AJ8" s="644"/>
      <c r="AK8" s="644"/>
      <c r="AL8" s="613">
        <v>0.2</v>
      </c>
      <c r="AM8" s="645"/>
      <c r="AN8" s="645"/>
      <c r="AO8" s="646"/>
      <c r="AP8" s="587" t="s">
        <v>221</v>
      </c>
      <c r="AQ8" s="588"/>
      <c r="AR8" s="588"/>
      <c r="AS8" s="588"/>
      <c r="AT8" s="588"/>
      <c r="AU8" s="588"/>
      <c r="AV8" s="588"/>
      <c r="AW8" s="588"/>
      <c r="AX8" s="588"/>
      <c r="AY8" s="588"/>
      <c r="AZ8" s="588"/>
      <c r="BA8" s="588"/>
      <c r="BB8" s="588"/>
      <c r="BC8" s="588"/>
      <c r="BD8" s="588"/>
      <c r="BE8" s="588"/>
      <c r="BF8" s="589"/>
      <c r="BG8" s="590">
        <v>48806</v>
      </c>
      <c r="BH8" s="591"/>
      <c r="BI8" s="591"/>
      <c r="BJ8" s="591"/>
      <c r="BK8" s="591"/>
      <c r="BL8" s="591"/>
      <c r="BM8" s="591"/>
      <c r="BN8" s="592"/>
      <c r="BO8" s="643">
        <v>1.5</v>
      </c>
      <c r="BP8" s="643"/>
      <c r="BQ8" s="643"/>
      <c r="BR8" s="643"/>
      <c r="BS8" s="596" t="s">
        <v>112</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3390314</v>
      </c>
      <c r="CS8" s="591"/>
      <c r="CT8" s="591"/>
      <c r="CU8" s="591"/>
      <c r="CV8" s="591"/>
      <c r="CW8" s="591"/>
      <c r="CX8" s="591"/>
      <c r="CY8" s="592"/>
      <c r="CZ8" s="643">
        <v>29.4</v>
      </c>
      <c r="DA8" s="643"/>
      <c r="DB8" s="643"/>
      <c r="DC8" s="643"/>
      <c r="DD8" s="596">
        <v>49598</v>
      </c>
      <c r="DE8" s="591"/>
      <c r="DF8" s="591"/>
      <c r="DG8" s="591"/>
      <c r="DH8" s="591"/>
      <c r="DI8" s="591"/>
      <c r="DJ8" s="591"/>
      <c r="DK8" s="591"/>
      <c r="DL8" s="591"/>
      <c r="DM8" s="591"/>
      <c r="DN8" s="591"/>
      <c r="DO8" s="591"/>
      <c r="DP8" s="592"/>
      <c r="DQ8" s="596">
        <v>2002275</v>
      </c>
      <c r="DR8" s="591"/>
      <c r="DS8" s="591"/>
      <c r="DT8" s="591"/>
      <c r="DU8" s="591"/>
      <c r="DV8" s="591"/>
      <c r="DW8" s="591"/>
      <c r="DX8" s="591"/>
      <c r="DY8" s="591"/>
      <c r="DZ8" s="591"/>
      <c r="EA8" s="591"/>
      <c r="EB8" s="591"/>
      <c r="EC8" s="626"/>
    </row>
    <row r="9" spans="2:143" ht="11.25" customHeight="1" x14ac:dyDescent="0.15">
      <c r="B9" s="587" t="s">
        <v>223</v>
      </c>
      <c r="C9" s="588"/>
      <c r="D9" s="588"/>
      <c r="E9" s="588"/>
      <c r="F9" s="588"/>
      <c r="G9" s="588"/>
      <c r="H9" s="588"/>
      <c r="I9" s="588"/>
      <c r="J9" s="588"/>
      <c r="K9" s="588"/>
      <c r="L9" s="588"/>
      <c r="M9" s="588"/>
      <c r="N9" s="588"/>
      <c r="O9" s="588"/>
      <c r="P9" s="588"/>
      <c r="Q9" s="589"/>
      <c r="R9" s="590">
        <v>6796</v>
      </c>
      <c r="S9" s="591"/>
      <c r="T9" s="591"/>
      <c r="U9" s="591"/>
      <c r="V9" s="591"/>
      <c r="W9" s="591"/>
      <c r="X9" s="591"/>
      <c r="Y9" s="592"/>
      <c r="Z9" s="643">
        <v>0.1</v>
      </c>
      <c r="AA9" s="643"/>
      <c r="AB9" s="643"/>
      <c r="AC9" s="643"/>
      <c r="AD9" s="644">
        <v>6796</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1158111</v>
      </c>
      <c r="BH9" s="591"/>
      <c r="BI9" s="591"/>
      <c r="BJ9" s="591"/>
      <c r="BK9" s="591"/>
      <c r="BL9" s="591"/>
      <c r="BM9" s="591"/>
      <c r="BN9" s="592"/>
      <c r="BO9" s="643">
        <v>36.299999999999997</v>
      </c>
      <c r="BP9" s="643"/>
      <c r="BQ9" s="643"/>
      <c r="BR9" s="643"/>
      <c r="BS9" s="596" t="s">
        <v>112</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446716</v>
      </c>
      <c r="CS9" s="591"/>
      <c r="CT9" s="591"/>
      <c r="CU9" s="591"/>
      <c r="CV9" s="591"/>
      <c r="CW9" s="591"/>
      <c r="CX9" s="591"/>
      <c r="CY9" s="592"/>
      <c r="CZ9" s="643">
        <v>3.9</v>
      </c>
      <c r="DA9" s="643"/>
      <c r="DB9" s="643"/>
      <c r="DC9" s="643"/>
      <c r="DD9" s="596">
        <v>102</v>
      </c>
      <c r="DE9" s="591"/>
      <c r="DF9" s="591"/>
      <c r="DG9" s="591"/>
      <c r="DH9" s="591"/>
      <c r="DI9" s="591"/>
      <c r="DJ9" s="591"/>
      <c r="DK9" s="591"/>
      <c r="DL9" s="591"/>
      <c r="DM9" s="591"/>
      <c r="DN9" s="591"/>
      <c r="DO9" s="591"/>
      <c r="DP9" s="592"/>
      <c r="DQ9" s="596">
        <v>423076</v>
      </c>
      <c r="DR9" s="591"/>
      <c r="DS9" s="591"/>
      <c r="DT9" s="591"/>
      <c r="DU9" s="591"/>
      <c r="DV9" s="591"/>
      <c r="DW9" s="591"/>
      <c r="DX9" s="591"/>
      <c r="DY9" s="591"/>
      <c r="DZ9" s="591"/>
      <c r="EA9" s="591"/>
      <c r="EB9" s="591"/>
      <c r="EC9" s="626"/>
    </row>
    <row r="10" spans="2:143" ht="11.25" customHeight="1" x14ac:dyDescent="0.15">
      <c r="B10" s="587" t="s">
        <v>226</v>
      </c>
      <c r="C10" s="588"/>
      <c r="D10" s="588"/>
      <c r="E10" s="588"/>
      <c r="F10" s="588"/>
      <c r="G10" s="588"/>
      <c r="H10" s="588"/>
      <c r="I10" s="588"/>
      <c r="J10" s="588"/>
      <c r="K10" s="588"/>
      <c r="L10" s="588"/>
      <c r="M10" s="588"/>
      <c r="N10" s="588"/>
      <c r="O10" s="588"/>
      <c r="P10" s="588"/>
      <c r="Q10" s="589"/>
      <c r="R10" s="590">
        <v>425340</v>
      </c>
      <c r="S10" s="591"/>
      <c r="T10" s="591"/>
      <c r="U10" s="591"/>
      <c r="V10" s="591"/>
      <c r="W10" s="591"/>
      <c r="X10" s="591"/>
      <c r="Y10" s="592"/>
      <c r="Z10" s="643">
        <v>3.6</v>
      </c>
      <c r="AA10" s="643"/>
      <c r="AB10" s="643"/>
      <c r="AC10" s="643"/>
      <c r="AD10" s="644">
        <v>425340</v>
      </c>
      <c r="AE10" s="644"/>
      <c r="AF10" s="644"/>
      <c r="AG10" s="644"/>
      <c r="AH10" s="644"/>
      <c r="AI10" s="644"/>
      <c r="AJ10" s="644"/>
      <c r="AK10" s="644"/>
      <c r="AL10" s="613">
        <v>5.9</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66481</v>
      </c>
      <c r="BH10" s="591"/>
      <c r="BI10" s="591"/>
      <c r="BJ10" s="591"/>
      <c r="BK10" s="591"/>
      <c r="BL10" s="591"/>
      <c r="BM10" s="591"/>
      <c r="BN10" s="592"/>
      <c r="BO10" s="643">
        <v>2.1</v>
      </c>
      <c r="BP10" s="643"/>
      <c r="BQ10" s="643"/>
      <c r="BR10" s="643"/>
      <c r="BS10" s="596">
        <v>11530</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32062</v>
      </c>
      <c r="CS10" s="591"/>
      <c r="CT10" s="591"/>
      <c r="CU10" s="591"/>
      <c r="CV10" s="591"/>
      <c r="CW10" s="591"/>
      <c r="CX10" s="591"/>
      <c r="CY10" s="592"/>
      <c r="CZ10" s="643">
        <v>0.3</v>
      </c>
      <c r="DA10" s="643"/>
      <c r="DB10" s="643"/>
      <c r="DC10" s="643"/>
      <c r="DD10" s="596" t="s">
        <v>112</v>
      </c>
      <c r="DE10" s="591"/>
      <c r="DF10" s="591"/>
      <c r="DG10" s="591"/>
      <c r="DH10" s="591"/>
      <c r="DI10" s="591"/>
      <c r="DJ10" s="591"/>
      <c r="DK10" s="591"/>
      <c r="DL10" s="591"/>
      <c r="DM10" s="591"/>
      <c r="DN10" s="591"/>
      <c r="DO10" s="591"/>
      <c r="DP10" s="592"/>
      <c r="DQ10" s="596">
        <v>462</v>
      </c>
      <c r="DR10" s="591"/>
      <c r="DS10" s="591"/>
      <c r="DT10" s="591"/>
      <c r="DU10" s="591"/>
      <c r="DV10" s="591"/>
      <c r="DW10" s="591"/>
      <c r="DX10" s="591"/>
      <c r="DY10" s="591"/>
      <c r="DZ10" s="591"/>
      <c r="EA10" s="591"/>
      <c r="EB10" s="591"/>
      <c r="EC10" s="626"/>
    </row>
    <row r="11" spans="2:143" ht="11.25" customHeight="1" x14ac:dyDescent="0.15">
      <c r="B11" s="587" t="s">
        <v>229</v>
      </c>
      <c r="C11" s="588"/>
      <c r="D11" s="588"/>
      <c r="E11" s="588"/>
      <c r="F11" s="588"/>
      <c r="G11" s="588"/>
      <c r="H11" s="588"/>
      <c r="I11" s="588"/>
      <c r="J11" s="588"/>
      <c r="K11" s="588"/>
      <c r="L11" s="588"/>
      <c r="M11" s="588"/>
      <c r="N11" s="588"/>
      <c r="O11" s="588"/>
      <c r="P11" s="588"/>
      <c r="Q11" s="589"/>
      <c r="R11" s="590">
        <v>11198</v>
      </c>
      <c r="S11" s="591"/>
      <c r="T11" s="591"/>
      <c r="U11" s="591"/>
      <c r="V11" s="591"/>
      <c r="W11" s="591"/>
      <c r="X11" s="591"/>
      <c r="Y11" s="592"/>
      <c r="Z11" s="643">
        <v>0.1</v>
      </c>
      <c r="AA11" s="643"/>
      <c r="AB11" s="643"/>
      <c r="AC11" s="643"/>
      <c r="AD11" s="644">
        <v>11198</v>
      </c>
      <c r="AE11" s="644"/>
      <c r="AF11" s="644"/>
      <c r="AG11" s="644"/>
      <c r="AH11" s="644"/>
      <c r="AI11" s="644"/>
      <c r="AJ11" s="644"/>
      <c r="AK11" s="644"/>
      <c r="AL11" s="613">
        <v>0.2</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112603</v>
      </c>
      <c r="BH11" s="591"/>
      <c r="BI11" s="591"/>
      <c r="BJ11" s="591"/>
      <c r="BK11" s="591"/>
      <c r="BL11" s="591"/>
      <c r="BM11" s="591"/>
      <c r="BN11" s="592"/>
      <c r="BO11" s="643">
        <v>3.5</v>
      </c>
      <c r="BP11" s="643"/>
      <c r="BQ11" s="643"/>
      <c r="BR11" s="643"/>
      <c r="BS11" s="596">
        <v>22337</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813737</v>
      </c>
      <c r="CS11" s="591"/>
      <c r="CT11" s="591"/>
      <c r="CU11" s="591"/>
      <c r="CV11" s="591"/>
      <c r="CW11" s="591"/>
      <c r="CX11" s="591"/>
      <c r="CY11" s="592"/>
      <c r="CZ11" s="643">
        <v>7.1</v>
      </c>
      <c r="DA11" s="643"/>
      <c r="DB11" s="643"/>
      <c r="DC11" s="643"/>
      <c r="DD11" s="596">
        <v>194557</v>
      </c>
      <c r="DE11" s="591"/>
      <c r="DF11" s="591"/>
      <c r="DG11" s="591"/>
      <c r="DH11" s="591"/>
      <c r="DI11" s="591"/>
      <c r="DJ11" s="591"/>
      <c r="DK11" s="591"/>
      <c r="DL11" s="591"/>
      <c r="DM11" s="591"/>
      <c r="DN11" s="591"/>
      <c r="DO11" s="591"/>
      <c r="DP11" s="592"/>
      <c r="DQ11" s="596">
        <v>369738</v>
      </c>
      <c r="DR11" s="591"/>
      <c r="DS11" s="591"/>
      <c r="DT11" s="591"/>
      <c r="DU11" s="591"/>
      <c r="DV11" s="591"/>
      <c r="DW11" s="591"/>
      <c r="DX11" s="591"/>
      <c r="DY11" s="591"/>
      <c r="DZ11" s="591"/>
      <c r="EA11" s="591"/>
      <c r="EB11" s="591"/>
      <c r="EC11" s="626"/>
    </row>
    <row r="12" spans="2:143" ht="11.25" customHeight="1" x14ac:dyDescent="0.15">
      <c r="B12" s="587" t="s">
        <v>232</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1540737</v>
      </c>
      <c r="BH12" s="591"/>
      <c r="BI12" s="591"/>
      <c r="BJ12" s="591"/>
      <c r="BK12" s="591"/>
      <c r="BL12" s="591"/>
      <c r="BM12" s="591"/>
      <c r="BN12" s="592"/>
      <c r="BO12" s="643">
        <v>48.4</v>
      </c>
      <c r="BP12" s="643"/>
      <c r="BQ12" s="643"/>
      <c r="BR12" s="643"/>
      <c r="BS12" s="596">
        <v>155764</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657532</v>
      </c>
      <c r="CS12" s="591"/>
      <c r="CT12" s="591"/>
      <c r="CU12" s="591"/>
      <c r="CV12" s="591"/>
      <c r="CW12" s="591"/>
      <c r="CX12" s="591"/>
      <c r="CY12" s="592"/>
      <c r="CZ12" s="643">
        <v>5.7</v>
      </c>
      <c r="DA12" s="643"/>
      <c r="DB12" s="643"/>
      <c r="DC12" s="643"/>
      <c r="DD12" s="596">
        <v>589</v>
      </c>
      <c r="DE12" s="591"/>
      <c r="DF12" s="591"/>
      <c r="DG12" s="591"/>
      <c r="DH12" s="591"/>
      <c r="DI12" s="591"/>
      <c r="DJ12" s="591"/>
      <c r="DK12" s="591"/>
      <c r="DL12" s="591"/>
      <c r="DM12" s="591"/>
      <c r="DN12" s="591"/>
      <c r="DO12" s="591"/>
      <c r="DP12" s="592"/>
      <c r="DQ12" s="596">
        <v>208981</v>
      </c>
      <c r="DR12" s="591"/>
      <c r="DS12" s="591"/>
      <c r="DT12" s="591"/>
      <c r="DU12" s="591"/>
      <c r="DV12" s="591"/>
      <c r="DW12" s="591"/>
      <c r="DX12" s="591"/>
      <c r="DY12" s="591"/>
      <c r="DZ12" s="591"/>
      <c r="EA12" s="591"/>
      <c r="EB12" s="591"/>
      <c r="EC12" s="626"/>
    </row>
    <row r="13" spans="2:143" ht="11.25" customHeight="1" x14ac:dyDescent="0.15">
      <c r="B13" s="587" t="s">
        <v>235</v>
      </c>
      <c r="C13" s="588"/>
      <c r="D13" s="588"/>
      <c r="E13" s="588"/>
      <c r="F13" s="588"/>
      <c r="G13" s="588"/>
      <c r="H13" s="588"/>
      <c r="I13" s="588"/>
      <c r="J13" s="588"/>
      <c r="K13" s="588"/>
      <c r="L13" s="588"/>
      <c r="M13" s="588"/>
      <c r="N13" s="588"/>
      <c r="O13" s="588"/>
      <c r="P13" s="588"/>
      <c r="Q13" s="589"/>
      <c r="R13" s="590">
        <v>27357</v>
      </c>
      <c r="S13" s="591"/>
      <c r="T13" s="591"/>
      <c r="U13" s="591"/>
      <c r="V13" s="591"/>
      <c r="W13" s="591"/>
      <c r="X13" s="591"/>
      <c r="Y13" s="592"/>
      <c r="Z13" s="643">
        <v>0.2</v>
      </c>
      <c r="AA13" s="643"/>
      <c r="AB13" s="643"/>
      <c r="AC13" s="643"/>
      <c r="AD13" s="644">
        <v>27357</v>
      </c>
      <c r="AE13" s="644"/>
      <c r="AF13" s="644"/>
      <c r="AG13" s="644"/>
      <c r="AH13" s="644"/>
      <c r="AI13" s="644"/>
      <c r="AJ13" s="644"/>
      <c r="AK13" s="644"/>
      <c r="AL13" s="613">
        <v>0.4</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1533426</v>
      </c>
      <c r="BH13" s="591"/>
      <c r="BI13" s="591"/>
      <c r="BJ13" s="591"/>
      <c r="BK13" s="591"/>
      <c r="BL13" s="591"/>
      <c r="BM13" s="591"/>
      <c r="BN13" s="592"/>
      <c r="BO13" s="643">
        <v>48.1</v>
      </c>
      <c r="BP13" s="643"/>
      <c r="BQ13" s="643"/>
      <c r="BR13" s="643"/>
      <c r="BS13" s="596">
        <v>155764</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1459635</v>
      </c>
      <c r="CS13" s="591"/>
      <c r="CT13" s="591"/>
      <c r="CU13" s="591"/>
      <c r="CV13" s="591"/>
      <c r="CW13" s="591"/>
      <c r="CX13" s="591"/>
      <c r="CY13" s="592"/>
      <c r="CZ13" s="643">
        <v>12.7</v>
      </c>
      <c r="DA13" s="643"/>
      <c r="DB13" s="643"/>
      <c r="DC13" s="643"/>
      <c r="DD13" s="596">
        <v>419683</v>
      </c>
      <c r="DE13" s="591"/>
      <c r="DF13" s="591"/>
      <c r="DG13" s="591"/>
      <c r="DH13" s="591"/>
      <c r="DI13" s="591"/>
      <c r="DJ13" s="591"/>
      <c r="DK13" s="591"/>
      <c r="DL13" s="591"/>
      <c r="DM13" s="591"/>
      <c r="DN13" s="591"/>
      <c r="DO13" s="591"/>
      <c r="DP13" s="592"/>
      <c r="DQ13" s="596">
        <v>949994</v>
      </c>
      <c r="DR13" s="591"/>
      <c r="DS13" s="591"/>
      <c r="DT13" s="591"/>
      <c r="DU13" s="591"/>
      <c r="DV13" s="591"/>
      <c r="DW13" s="591"/>
      <c r="DX13" s="591"/>
      <c r="DY13" s="591"/>
      <c r="DZ13" s="591"/>
      <c r="EA13" s="591"/>
      <c r="EB13" s="591"/>
      <c r="EC13" s="626"/>
    </row>
    <row r="14" spans="2:143" ht="11.25" customHeight="1" x14ac:dyDescent="0.15">
      <c r="B14" s="587" t="s">
        <v>238</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78922</v>
      </c>
      <c r="BH14" s="591"/>
      <c r="BI14" s="591"/>
      <c r="BJ14" s="591"/>
      <c r="BK14" s="591"/>
      <c r="BL14" s="591"/>
      <c r="BM14" s="591"/>
      <c r="BN14" s="592"/>
      <c r="BO14" s="643">
        <v>2.5</v>
      </c>
      <c r="BP14" s="643"/>
      <c r="BQ14" s="643"/>
      <c r="BR14" s="643"/>
      <c r="BS14" s="596" t="s">
        <v>112</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459138</v>
      </c>
      <c r="CS14" s="591"/>
      <c r="CT14" s="591"/>
      <c r="CU14" s="591"/>
      <c r="CV14" s="591"/>
      <c r="CW14" s="591"/>
      <c r="CX14" s="591"/>
      <c r="CY14" s="592"/>
      <c r="CZ14" s="643">
        <v>4</v>
      </c>
      <c r="DA14" s="643"/>
      <c r="DB14" s="643"/>
      <c r="DC14" s="643"/>
      <c r="DD14" s="596">
        <v>151456</v>
      </c>
      <c r="DE14" s="591"/>
      <c r="DF14" s="591"/>
      <c r="DG14" s="591"/>
      <c r="DH14" s="591"/>
      <c r="DI14" s="591"/>
      <c r="DJ14" s="591"/>
      <c r="DK14" s="591"/>
      <c r="DL14" s="591"/>
      <c r="DM14" s="591"/>
      <c r="DN14" s="591"/>
      <c r="DO14" s="591"/>
      <c r="DP14" s="592"/>
      <c r="DQ14" s="596">
        <v>287102</v>
      </c>
      <c r="DR14" s="591"/>
      <c r="DS14" s="591"/>
      <c r="DT14" s="591"/>
      <c r="DU14" s="591"/>
      <c r="DV14" s="591"/>
      <c r="DW14" s="591"/>
      <c r="DX14" s="591"/>
      <c r="DY14" s="591"/>
      <c r="DZ14" s="591"/>
      <c r="EA14" s="591"/>
      <c r="EB14" s="591"/>
      <c r="EC14" s="626"/>
    </row>
    <row r="15" spans="2:143" ht="11.25" customHeight="1" x14ac:dyDescent="0.15">
      <c r="B15" s="587" t="s">
        <v>241</v>
      </c>
      <c r="C15" s="588"/>
      <c r="D15" s="588"/>
      <c r="E15" s="588"/>
      <c r="F15" s="588"/>
      <c r="G15" s="588"/>
      <c r="H15" s="588"/>
      <c r="I15" s="588"/>
      <c r="J15" s="588"/>
      <c r="K15" s="588"/>
      <c r="L15" s="588"/>
      <c r="M15" s="588"/>
      <c r="N15" s="588"/>
      <c r="O15" s="588"/>
      <c r="P15" s="588"/>
      <c r="Q15" s="589"/>
      <c r="R15" s="590">
        <v>15431</v>
      </c>
      <c r="S15" s="591"/>
      <c r="T15" s="591"/>
      <c r="U15" s="591"/>
      <c r="V15" s="591"/>
      <c r="W15" s="591"/>
      <c r="X15" s="591"/>
      <c r="Y15" s="592"/>
      <c r="Z15" s="643">
        <v>0.1</v>
      </c>
      <c r="AA15" s="643"/>
      <c r="AB15" s="643"/>
      <c r="AC15" s="643"/>
      <c r="AD15" s="644">
        <v>15431</v>
      </c>
      <c r="AE15" s="644"/>
      <c r="AF15" s="644"/>
      <c r="AG15" s="644"/>
      <c r="AH15" s="644"/>
      <c r="AI15" s="644"/>
      <c r="AJ15" s="644"/>
      <c r="AK15" s="644"/>
      <c r="AL15" s="613">
        <v>0.2</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153907</v>
      </c>
      <c r="BH15" s="591"/>
      <c r="BI15" s="591"/>
      <c r="BJ15" s="591"/>
      <c r="BK15" s="591"/>
      <c r="BL15" s="591"/>
      <c r="BM15" s="591"/>
      <c r="BN15" s="592"/>
      <c r="BO15" s="643">
        <v>4.8</v>
      </c>
      <c r="BP15" s="643"/>
      <c r="BQ15" s="643"/>
      <c r="BR15" s="643"/>
      <c r="BS15" s="596" t="s">
        <v>112</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777159</v>
      </c>
      <c r="CS15" s="591"/>
      <c r="CT15" s="591"/>
      <c r="CU15" s="591"/>
      <c r="CV15" s="591"/>
      <c r="CW15" s="591"/>
      <c r="CX15" s="591"/>
      <c r="CY15" s="592"/>
      <c r="CZ15" s="643">
        <v>6.7</v>
      </c>
      <c r="DA15" s="643"/>
      <c r="DB15" s="643"/>
      <c r="DC15" s="643"/>
      <c r="DD15" s="596">
        <v>102734</v>
      </c>
      <c r="DE15" s="591"/>
      <c r="DF15" s="591"/>
      <c r="DG15" s="591"/>
      <c r="DH15" s="591"/>
      <c r="DI15" s="591"/>
      <c r="DJ15" s="591"/>
      <c r="DK15" s="591"/>
      <c r="DL15" s="591"/>
      <c r="DM15" s="591"/>
      <c r="DN15" s="591"/>
      <c r="DO15" s="591"/>
      <c r="DP15" s="592"/>
      <c r="DQ15" s="596">
        <v>683025</v>
      </c>
      <c r="DR15" s="591"/>
      <c r="DS15" s="591"/>
      <c r="DT15" s="591"/>
      <c r="DU15" s="591"/>
      <c r="DV15" s="591"/>
      <c r="DW15" s="591"/>
      <c r="DX15" s="591"/>
      <c r="DY15" s="591"/>
      <c r="DZ15" s="591"/>
      <c r="EA15" s="591"/>
      <c r="EB15" s="591"/>
      <c r="EC15" s="626"/>
    </row>
    <row r="16" spans="2:143" ht="11.25" customHeight="1" x14ac:dyDescent="0.15">
      <c r="B16" s="587" t="s">
        <v>244</v>
      </c>
      <c r="C16" s="588"/>
      <c r="D16" s="588"/>
      <c r="E16" s="588"/>
      <c r="F16" s="588"/>
      <c r="G16" s="588"/>
      <c r="H16" s="588"/>
      <c r="I16" s="588"/>
      <c r="J16" s="588"/>
      <c r="K16" s="588"/>
      <c r="L16" s="588"/>
      <c r="M16" s="588"/>
      <c r="N16" s="588"/>
      <c r="O16" s="588"/>
      <c r="P16" s="588"/>
      <c r="Q16" s="589"/>
      <c r="R16" s="590">
        <v>3674077</v>
      </c>
      <c r="S16" s="591"/>
      <c r="T16" s="591"/>
      <c r="U16" s="591"/>
      <c r="V16" s="591"/>
      <c r="W16" s="591"/>
      <c r="X16" s="591"/>
      <c r="Y16" s="592"/>
      <c r="Z16" s="643">
        <v>31.1</v>
      </c>
      <c r="AA16" s="643"/>
      <c r="AB16" s="643"/>
      <c r="AC16" s="643"/>
      <c r="AD16" s="644">
        <v>3323055</v>
      </c>
      <c r="AE16" s="644"/>
      <c r="AF16" s="644"/>
      <c r="AG16" s="644"/>
      <c r="AH16" s="644"/>
      <c r="AI16" s="644"/>
      <c r="AJ16" s="644"/>
      <c r="AK16" s="644"/>
      <c r="AL16" s="613">
        <v>46.4</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104234</v>
      </c>
      <c r="CS16" s="591"/>
      <c r="CT16" s="591"/>
      <c r="CU16" s="591"/>
      <c r="CV16" s="591"/>
      <c r="CW16" s="591"/>
      <c r="CX16" s="591"/>
      <c r="CY16" s="592"/>
      <c r="CZ16" s="643">
        <v>0.9</v>
      </c>
      <c r="DA16" s="643"/>
      <c r="DB16" s="643"/>
      <c r="DC16" s="643"/>
      <c r="DD16" s="596" t="s">
        <v>112</v>
      </c>
      <c r="DE16" s="591"/>
      <c r="DF16" s="591"/>
      <c r="DG16" s="591"/>
      <c r="DH16" s="591"/>
      <c r="DI16" s="591"/>
      <c r="DJ16" s="591"/>
      <c r="DK16" s="591"/>
      <c r="DL16" s="591"/>
      <c r="DM16" s="591"/>
      <c r="DN16" s="591"/>
      <c r="DO16" s="591"/>
      <c r="DP16" s="592"/>
      <c r="DQ16" s="596">
        <v>80385</v>
      </c>
      <c r="DR16" s="591"/>
      <c r="DS16" s="591"/>
      <c r="DT16" s="591"/>
      <c r="DU16" s="591"/>
      <c r="DV16" s="591"/>
      <c r="DW16" s="591"/>
      <c r="DX16" s="591"/>
      <c r="DY16" s="591"/>
      <c r="DZ16" s="591"/>
      <c r="EA16" s="591"/>
      <c r="EB16" s="591"/>
      <c r="EC16" s="626"/>
    </row>
    <row r="17" spans="2:133" ht="11.25" customHeight="1" x14ac:dyDescent="0.15">
      <c r="B17" s="587" t="s">
        <v>247</v>
      </c>
      <c r="C17" s="588"/>
      <c r="D17" s="588"/>
      <c r="E17" s="588"/>
      <c r="F17" s="588"/>
      <c r="G17" s="588"/>
      <c r="H17" s="588"/>
      <c r="I17" s="588"/>
      <c r="J17" s="588"/>
      <c r="K17" s="588"/>
      <c r="L17" s="588"/>
      <c r="M17" s="588"/>
      <c r="N17" s="588"/>
      <c r="O17" s="588"/>
      <c r="P17" s="588"/>
      <c r="Q17" s="589"/>
      <c r="R17" s="590">
        <v>3323055</v>
      </c>
      <c r="S17" s="591"/>
      <c r="T17" s="591"/>
      <c r="U17" s="591"/>
      <c r="V17" s="591"/>
      <c r="W17" s="591"/>
      <c r="X17" s="591"/>
      <c r="Y17" s="592"/>
      <c r="Z17" s="643">
        <v>28.1</v>
      </c>
      <c r="AA17" s="643"/>
      <c r="AB17" s="643"/>
      <c r="AC17" s="643"/>
      <c r="AD17" s="644">
        <v>3323055</v>
      </c>
      <c r="AE17" s="644"/>
      <c r="AF17" s="644"/>
      <c r="AG17" s="644"/>
      <c r="AH17" s="644"/>
      <c r="AI17" s="644"/>
      <c r="AJ17" s="644"/>
      <c r="AK17" s="644"/>
      <c r="AL17" s="613">
        <v>46.4</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1701309</v>
      </c>
      <c r="CS17" s="591"/>
      <c r="CT17" s="591"/>
      <c r="CU17" s="591"/>
      <c r="CV17" s="591"/>
      <c r="CW17" s="591"/>
      <c r="CX17" s="591"/>
      <c r="CY17" s="592"/>
      <c r="CZ17" s="643">
        <v>14.8</v>
      </c>
      <c r="DA17" s="643"/>
      <c r="DB17" s="643"/>
      <c r="DC17" s="643"/>
      <c r="DD17" s="596" t="s">
        <v>112</v>
      </c>
      <c r="DE17" s="591"/>
      <c r="DF17" s="591"/>
      <c r="DG17" s="591"/>
      <c r="DH17" s="591"/>
      <c r="DI17" s="591"/>
      <c r="DJ17" s="591"/>
      <c r="DK17" s="591"/>
      <c r="DL17" s="591"/>
      <c r="DM17" s="591"/>
      <c r="DN17" s="591"/>
      <c r="DO17" s="591"/>
      <c r="DP17" s="592"/>
      <c r="DQ17" s="596">
        <v>1633259</v>
      </c>
      <c r="DR17" s="591"/>
      <c r="DS17" s="591"/>
      <c r="DT17" s="591"/>
      <c r="DU17" s="591"/>
      <c r="DV17" s="591"/>
      <c r="DW17" s="591"/>
      <c r="DX17" s="591"/>
      <c r="DY17" s="591"/>
      <c r="DZ17" s="591"/>
      <c r="EA17" s="591"/>
      <c r="EB17" s="591"/>
      <c r="EC17" s="626"/>
    </row>
    <row r="18" spans="2:133" ht="11.25" customHeight="1" x14ac:dyDescent="0.15">
      <c r="B18" s="587" t="s">
        <v>250</v>
      </c>
      <c r="C18" s="588"/>
      <c r="D18" s="588"/>
      <c r="E18" s="588"/>
      <c r="F18" s="588"/>
      <c r="G18" s="588"/>
      <c r="H18" s="588"/>
      <c r="I18" s="588"/>
      <c r="J18" s="588"/>
      <c r="K18" s="588"/>
      <c r="L18" s="588"/>
      <c r="M18" s="588"/>
      <c r="N18" s="588"/>
      <c r="O18" s="588"/>
      <c r="P18" s="588"/>
      <c r="Q18" s="589"/>
      <c r="R18" s="590">
        <v>351022</v>
      </c>
      <c r="S18" s="591"/>
      <c r="T18" s="591"/>
      <c r="U18" s="591"/>
      <c r="V18" s="591"/>
      <c r="W18" s="591"/>
      <c r="X18" s="591"/>
      <c r="Y18" s="592"/>
      <c r="Z18" s="643">
        <v>3</v>
      </c>
      <c r="AA18" s="643"/>
      <c r="AB18" s="643"/>
      <c r="AC18" s="643"/>
      <c r="AD18" s="644" t="s">
        <v>112</v>
      </c>
      <c r="AE18" s="644"/>
      <c r="AF18" s="644"/>
      <c r="AG18" s="644"/>
      <c r="AH18" s="644"/>
      <c r="AI18" s="644"/>
      <c r="AJ18" s="644"/>
      <c r="AK18" s="644"/>
      <c r="AL18" s="613" t="s">
        <v>112</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253</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26749</v>
      </c>
      <c r="BH19" s="591"/>
      <c r="BI19" s="591"/>
      <c r="BJ19" s="591"/>
      <c r="BK19" s="591"/>
      <c r="BL19" s="591"/>
      <c r="BM19" s="591"/>
      <c r="BN19" s="592"/>
      <c r="BO19" s="643">
        <v>0.8</v>
      </c>
      <c r="BP19" s="643"/>
      <c r="BQ19" s="643"/>
      <c r="BR19" s="643"/>
      <c r="BS19" s="596" t="s">
        <v>112</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256</v>
      </c>
      <c r="C20" s="588"/>
      <c r="D20" s="588"/>
      <c r="E20" s="588"/>
      <c r="F20" s="588"/>
      <c r="G20" s="588"/>
      <c r="H20" s="588"/>
      <c r="I20" s="588"/>
      <c r="J20" s="588"/>
      <c r="K20" s="588"/>
      <c r="L20" s="588"/>
      <c r="M20" s="588"/>
      <c r="N20" s="588"/>
      <c r="O20" s="588"/>
      <c r="P20" s="588"/>
      <c r="Q20" s="589"/>
      <c r="R20" s="590">
        <v>7491662</v>
      </c>
      <c r="S20" s="591"/>
      <c r="T20" s="591"/>
      <c r="U20" s="591"/>
      <c r="V20" s="591"/>
      <c r="W20" s="591"/>
      <c r="X20" s="591"/>
      <c r="Y20" s="592"/>
      <c r="Z20" s="643">
        <v>63.4</v>
      </c>
      <c r="AA20" s="643"/>
      <c r="AB20" s="643"/>
      <c r="AC20" s="643"/>
      <c r="AD20" s="644">
        <v>7140640</v>
      </c>
      <c r="AE20" s="644"/>
      <c r="AF20" s="644"/>
      <c r="AG20" s="644"/>
      <c r="AH20" s="644"/>
      <c r="AI20" s="644"/>
      <c r="AJ20" s="644"/>
      <c r="AK20" s="644"/>
      <c r="AL20" s="613">
        <v>99.7</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26749</v>
      </c>
      <c r="BH20" s="591"/>
      <c r="BI20" s="591"/>
      <c r="BJ20" s="591"/>
      <c r="BK20" s="591"/>
      <c r="BL20" s="591"/>
      <c r="BM20" s="591"/>
      <c r="BN20" s="592"/>
      <c r="BO20" s="643">
        <v>0.8</v>
      </c>
      <c r="BP20" s="643"/>
      <c r="BQ20" s="643"/>
      <c r="BR20" s="643"/>
      <c r="BS20" s="596" t="s">
        <v>112</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11520781</v>
      </c>
      <c r="CS20" s="591"/>
      <c r="CT20" s="591"/>
      <c r="CU20" s="591"/>
      <c r="CV20" s="591"/>
      <c r="CW20" s="591"/>
      <c r="CX20" s="591"/>
      <c r="CY20" s="592"/>
      <c r="CZ20" s="643">
        <v>100</v>
      </c>
      <c r="DA20" s="643"/>
      <c r="DB20" s="643"/>
      <c r="DC20" s="643"/>
      <c r="DD20" s="596">
        <v>971570</v>
      </c>
      <c r="DE20" s="591"/>
      <c r="DF20" s="591"/>
      <c r="DG20" s="591"/>
      <c r="DH20" s="591"/>
      <c r="DI20" s="591"/>
      <c r="DJ20" s="591"/>
      <c r="DK20" s="591"/>
      <c r="DL20" s="591"/>
      <c r="DM20" s="591"/>
      <c r="DN20" s="591"/>
      <c r="DO20" s="591"/>
      <c r="DP20" s="592"/>
      <c r="DQ20" s="596">
        <v>8109026</v>
      </c>
      <c r="DR20" s="591"/>
      <c r="DS20" s="591"/>
      <c r="DT20" s="591"/>
      <c r="DU20" s="591"/>
      <c r="DV20" s="591"/>
      <c r="DW20" s="591"/>
      <c r="DX20" s="591"/>
      <c r="DY20" s="591"/>
      <c r="DZ20" s="591"/>
      <c r="EA20" s="591"/>
      <c r="EB20" s="591"/>
      <c r="EC20" s="626"/>
    </row>
    <row r="21" spans="2:133" ht="11.25" customHeight="1" x14ac:dyDescent="0.15">
      <c r="B21" s="587" t="s">
        <v>259</v>
      </c>
      <c r="C21" s="588"/>
      <c r="D21" s="588"/>
      <c r="E21" s="588"/>
      <c r="F21" s="588"/>
      <c r="G21" s="588"/>
      <c r="H21" s="588"/>
      <c r="I21" s="588"/>
      <c r="J21" s="588"/>
      <c r="K21" s="588"/>
      <c r="L21" s="588"/>
      <c r="M21" s="588"/>
      <c r="N21" s="588"/>
      <c r="O21" s="588"/>
      <c r="P21" s="588"/>
      <c r="Q21" s="589"/>
      <c r="R21" s="590">
        <v>2446</v>
      </c>
      <c r="S21" s="591"/>
      <c r="T21" s="591"/>
      <c r="U21" s="591"/>
      <c r="V21" s="591"/>
      <c r="W21" s="591"/>
      <c r="X21" s="591"/>
      <c r="Y21" s="592"/>
      <c r="Z21" s="643">
        <v>0</v>
      </c>
      <c r="AA21" s="643"/>
      <c r="AB21" s="643"/>
      <c r="AC21" s="643"/>
      <c r="AD21" s="644">
        <v>2446</v>
      </c>
      <c r="AE21" s="644"/>
      <c r="AF21" s="644"/>
      <c r="AG21" s="644"/>
      <c r="AH21" s="644"/>
      <c r="AI21" s="644"/>
      <c r="AJ21" s="644"/>
      <c r="AK21" s="644"/>
      <c r="AL21" s="613">
        <v>0</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26749</v>
      </c>
      <c r="BH21" s="591"/>
      <c r="BI21" s="591"/>
      <c r="BJ21" s="591"/>
      <c r="BK21" s="591"/>
      <c r="BL21" s="591"/>
      <c r="BM21" s="591"/>
      <c r="BN21" s="592"/>
      <c r="BO21" s="643">
        <v>0.8</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261</v>
      </c>
      <c r="C22" s="588"/>
      <c r="D22" s="588"/>
      <c r="E22" s="588"/>
      <c r="F22" s="588"/>
      <c r="G22" s="588"/>
      <c r="H22" s="588"/>
      <c r="I22" s="588"/>
      <c r="J22" s="588"/>
      <c r="K22" s="588"/>
      <c r="L22" s="588"/>
      <c r="M22" s="588"/>
      <c r="N22" s="588"/>
      <c r="O22" s="588"/>
      <c r="P22" s="588"/>
      <c r="Q22" s="589"/>
      <c r="R22" s="590">
        <v>67041</v>
      </c>
      <c r="S22" s="591"/>
      <c r="T22" s="591"/>
      <c r="U22" s="591"/>
      <c r="V22" s="591"/>
      <c r="W22" s="591"/>
      <c r="X22" s="591"/>
      <c r="Y22" s="592"/>
      <c r="Z22" s="643">
        <v>0.6</v>
      </c>
      <c r="AA22" s="643"/>
      <c r="AB22" s="643"/>
      <c r="AC22" s="643"/>
      <c r="AD22" s="644" t="s">
        <v>112</v>
      </c>
      <c r="AE22" s="644"/>
      <c r="AF22" s="644"/>
      <c r="AG22" s="644"/>
      <c r="AH22" s="644"/>
      <c r="AI22" s="644"/>
      <c r="AJ22" s="644"/>
      <c r="AK22" s="644"/>
      <c r="AL22" s="613" t="s">
        <v>112</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264</v>
      </c>
      <c r="C23" s="588"/>
      <c r="D23" s="588"/>
      <c r="E23" s="588"/>
      <c r="F23" s="588"/>
      <c r="G23" s="588"/>
      <c r="H23" s="588"/>
      <c r="I23" s="588"/>
      <c r="J23" s="588"/>
      <c r="K23" s="588"/>
      <c r="L23" s="588"/>
      <c r="M23" s="588"/>
      <c r="N23" s="588"/>
      <c r="O23" s="588"/>
      <c r="P23" s="588"/>
      <c r="Q23" s="589"/>
      <c r="R23" s="590">
        <v>227237</v>
      </c>
      <c r="S23" s="591"/>
      <c r="T23" s="591"/>
      <c r="U23" s="591"/>
      <c r="V23" s="591"/>
      <c r="W23" s="591"/>
      <c r="X23" s="591"/>
      <c r="Y23" s="592"/>
      <c r="Z23" s="643">
        <v>1.9</v>
      </c>
      <c r="AA23" s="643"/>
      <c r="AB23" s="643"/>
      <c r="AC23" s="643"/>
      <c r="AD23" s="644">
        <v>13117</v>
      </c>
      <c r="AE23" s="644"/>
      <c r="AF23" s="644"/>
      <c r="AG23" s="644"/>
      <c r="AH23" s="644"/>
      <c r="AI23" s="644"/>
      <c r="AJ23" s="644"/>
      <c r="AK23" s="644"/>
      <c r="AL23" s="613">
        <v>0.2</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15">
      <c r="B24" s="587" t="s">
        <v>271</v>
      </c>
      <c r="C24" s="588"/>
      <c r="D24" s="588"/>
      <c r="E24" s="588"/>
      <c r="F24" s="588"/>
      <c r="G24" s="588"/>
      <c r="H24" s="588"/>
      <c r="I24" s="588"/>
      <c r="J24" s="588"/>
      <c r="K24" s="588"/>
      <c r="L24" s="588"/>
      <c r="M24" s="588"/>
      <c r="N24" s="588"/>
      <c r="O24" s="588"/>
      <c r="P24" s="588"/>
      <c r="Q24" s="589"/>
      <c r="R24" s="590">
        <v>13333</v>
      </c>
      <c r="S24" s="591"/>
      <c r="T24" s="591"/>
      <c r="U24" s="591"/>
      <c r="V24" s="591"/>
      <c r="W24" s="591"/>
      <c r="X24" s="591"/>
      <c r="Y24" s="592"/>
      <c r="Z24" s="643">
        <v>0.1</v>
      </c>
      <c r="AA24" s="643"/>
      <c r="AB24" s="643"/>
      <c r="AC24" s="643"/>
      <c r="AD24" s="644" t="s">
        <v>112</v>
      </c>
      <c r="AE24" s="644"/>
      <c r="AF24" s="644"/>
      <c r="AG24" s="644"/>
      <c r="AH24" s="644"/>
      <c r="AI24" s="644"/>
      <c r="AJ24" s="644"/>
      <c r="AK24" s="644"/>
      <c r="AL24" s="613" t="s">
        <v>112</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5451670</v>
      </c>
      <c r="CS24" s="641"/>
      <c r="CT24" s="641"/>
      <c r="CU24" s="641"/>
      <c r="CV24" s="641"/>
      <c r="CW24" s="641"/>
      <c r="CX24" s="641"/>
      <c r="CY24" s="688"/>
      <c r="CZ24" s="692">
        <v>47.3</v>
      </c>
      <c r="DA24" s="693"/>
      <c r="DB24" s="693"/>
      <c r="DC24" s="694"/>
      <c r="DD24" s="687">
        <v>4119621</v>
      </c>
      <c r="DE24" s="641"/>
      <c r="DF24" s="641"/>
      <c r="DG24" s="641"/>
      <c r="DH24" s="641"/>
      <c r="DI24" s="641"/>
      <c r="DJ24" s="641"/>
      <c r="DK24" s="688"/>
      <c r="DL24" s="687">
        <v>3948355</v>
      </c>
      <c r="DM24" s="641"/>
      <c r="DN24" s="641"/>
      <c r="DO24" s="641"/>
      <c r="DP24" s="641"/>
      <c r="DQ24" s="641"/>
      <c r="DR24" s="641"/>
      <c r="DS24" s="641"/>
      <c r="DT24" s="641"/>
      <c r="DU24" s="641"/>
      <c r="DV24" s="688"/>
      <c r="DW24" s="689">
        <v>52.3</v>
      </c>
      <c r="DX24" s="658"/>
      <c r="DY24" s="658"/>
      <c r="DZ24" s="658"/>
      <c r="EA24" s="658"/>
      <c r="EB24" s="658"/>
      <c r="EC24" s="690"/>
    </row>
    <row r="25" spans="2:133" ht="11.25" customHeight="1" x14ac:dyDescent="0.15">
      <c r="B25" s="587" t="s">
        <v>274</v>
      </c>
      <c r="C25" s="588"/>
      <c r="D25" s="588"/>
      <c r="E25" s="588"/>
      <c r="F25" s="588"/>
      <c r="G25" s="588"/>
      <c r="H25" s="588"/>
      <c r="I25" s="588"/>
      <c r="J25" s="588"/>
      <c r="K25" s="588"/>
      <c r="L25" s="588"/>
      <c r="M25" s="588"/>
      <c r="N25" s="588"/>
      <c r="O25" s="588"/>
      <c r="P25" s="588"/>
      <c r="Q25" s="589"/>
      <c r="R25" s="590">
        <v>1028053</v>
      </c>
      <c r="S25" s="591"/>
      <c r="T25" s="591"/>
      <c r="U25" s="591"/>
      <c r="V25" s="591"/>
      <c r="W25" s="591"/>
      <c r="X25" s="591"/>
      <c r="Y25" s="592"/>
      <c r="Z25" s="643">
        <v>8.6999999999999993</v>
      </c>
      <c r="AA25" s="643"/>
      <c r="AB25" s="643"/>
      <c r="AC25" s="643"/>
      <c r="AD25" s="644" t="s">
        <v>112</v>
      </c>
      <c r="AE25" s="644"/>
      <c r="AF25" s="644"/>
      <c r="AG25" s="644"/>
      <c r="AH25" s="644"/>
      <c r="AI25" s="644"/>
      <c r="AJ25" s="644"/>
      <c r="AK25" s="644"/>
      <c r="AL25" s="613" t="s">
        <v>112</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2004987</v>
      </c>
      <c r="CS25" s="609"/>
      <c r="CT25" s="609"/>
      <c r="CU25" s="609"/>
      <c r="CV25" s="609"/>
      <c r="CW25" s="609"/>
      <c r="CX25" s="609"/>
      <c r="CY25" s="610"/>
      <c r="CZ25" s="593">
        <v>17.399999999999999</v>
      </c>
      <c r="DA25" s="611"/>
      <c r="DB25" s="611"/>
      <c r="DC25" s="612"/>
      <c r="DD25" s="596">
        <v>1802800</v>
      </c>
      <c r="DE25" s="609"/>
      <c r="DF25" s="609"/>
      <c r="DG25" s="609"/>
      <c r="DH25" s="609"/>
      <c r="DI25" s="609"/>
      <c r="DJ25" s="609"/>
      <c r="DK25" s="610"/>
      <c r="DL25" s="596">
        <v>1802433</v>
      </c>
      <c r="DM25" s="609"/>
      <c r="DN25" s="609"/>
      <c r="DO25" s="609"/>
      <c r="DP25" s="609"/>
      <c r="DQ25" s="609"/>
      <c r="DR25" s="609"/>
      <c r="DS25" s="609"/>
      <c r="DT25" s="609"/>
      <c r="DU25" s="609"/>
      <c r="DV25" s="610"/>
      <c r="DW25" s="613">
        <v>23.9</v>
      </c>
      <c r="DX25" s="614"/>
      <c r="DY25" s="614"/>
      <c r="DZ25" s="614"/>
      <c r="EA25" s="614"/>
      <c r="EB25" s="614"/>
      <c r="EC25" s="615"/>
    </row>
    <row r="26" spans="2:133" ht="11.25" customHeight="1" x14ac:dyDescent="0.15">
      <c r="B26" s="684" t="s">
        <v>277</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1322249</v>
      </c>
      <c r="CS26" s="591"/>
      <c r="CT26" s="591"/>
      <c r="CU26" s="591"/>
      <c r="CV26" s="591"/>
      <c r="CW26" s="591"/>
      <c r="CX26" s="591"/>
      <c r="CY26" s="592"/>
      <c r="CZ26" s="593">
        <v>11.5</v>
      </c>
      <c r="DA26" s="611"/>
      <c r="DB26" s="611"/>
      <c r="DC26" s="612"/>
      <c r="DD26" s="596">
        <v>1125343</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1014363</v>
      </c>
      <c r="S27" s="591"/>
      <c r="T27" s="591"/>
      <c r="U27" s="591"/>
      <c r="V27" s="591"/>
      <c r="W27" s="591"/>
      <c r="X27" s="591"/>
      <c r="Y27" s="592"/>
      <c r="Z27" s="643">
        <v>8.6</v>
      </c>
      <c r="AA27" s="643"/>
      <c r="AB27" s="643"/>
      <c r="AC27" s="643"/>
      <c r="AD27" s="644" t="s">
        <v>112</v>
      </c>
      <c r="AE27" s="644"/>
      <c r="AF27" s="644"/>
      <c r="AG27" s="644"/>
      <c r="AH27" s="644"/>
      <c r="AI27" s="644"/>
      <c r="AJ27" s="644"/>
      <c r="AK27" s="644"/>
      <c r="AL27" s="613" t="s">
        <v>112</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3186316</v>
      </c>
      <c r="BH27" s="591"/>
      <c r="BI27" s="591"/>
      <c r="BJ27" s="591"/>
      <c r="BK27" s="591"/>
      <c r="BL27" s="591"/>
      <c r="BM27" s="591"/>
      <c r="BN27" s="592"/>
      <c r="BO27" s="643">
        <v>100</v>
      </c>
      <c r="BP27" s="643"/>
      <c r="BQ27" s="643"/>
      <c r="BR27" s="643"/>
      <c r="BS27" s="596">
        <v>189631</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1745374</v>
      </c>
      <c r="CS27" s="609"/>
      <c r="CT27" s="609"/>
      <c r="CU27" s="609"/>
      <c r="CV27" s="609"/>
      <c r="CW27" s="609"/>
      <c r="CX27" s="609"/>
      <c r="CY27" s="610"/>
      <c r="CZ27" s="593">
        <v>15.1</v>
      </c>
      <c r="DA27" s="611"/>
      <c r="DB27" s="611"/>
      <c r="DC27" s="612"/>
      <c r="DD27" s="596">
        <v>683562</v>
      </c>
      <c r="DE27" s="609"/>
      <c r="DF27" s="609"/>
      <c r="DG27" s="609"/>
      <c r="DH27" s="609"/>
      <c r="DI27" s="609"/>
      <c r="DJ27" s="609"/>
      <c r="DK27" s="610"/>
      <c r="DL27" s="596">
        <v>682965</v>
      </c>
      <c r="DM27" s="609"/>
      <c r="DN27" s="609"/>
      <c r="DO27" s="609"/>
      <c r="DP27" s="609"/>
      <c r="DQ27" s="609"/>
      <c r="DR27" s="609"/>
      <c r="DS27" s="609"/>
      <c r="DT27" s="609"/>
      <c r="DU27" s="609"/>
      <c r="DV27" s="610"/>
      <c r="DW27" s="613">
        <v>9.1</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36212</v>
      </c>
      <c r="S28" s="591"/>
      <c r="T28" s="591"/>
      <c r="U28" s="591"/>
      <c r="V28" s="591"/>
      <c r="W28" s="591"/>
      <c r="X28" s="591"/>
      <c r="Y28" s="592"/>
      <c r="Z28" s="643">
        <v>0.3</v>
      </c>
      <c r="AA28" s="643"/>
      <c r="AB28" s="643"/>
      <c r="AC28" s="643"/>
      <c r="AD28" s="644">
        <v>1916</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1701309</v>
      </c>
      <c r="CS28" s="591"/>
      <c r="CT28" s="591"/>
      <c r="CU28" s="591"/>
      <c r="CV28" s="591"/>
      <c r="CW28" s="591"/>
      <c r="CX28" s="591"/>
      <c r="CY28" s="592"/>
      <c r="CZ28" s="593">
        <v>14.8</v>
      </c>
      <c r="DA28" s="611"/>
      <c r="DB28" s="611"/>
      <c r="DC28" s="612"/>
      <c r="DD28" s="596">
        <v>1633259</v>
      </c>
      <c r="DE28" s="591"/>
      <c r="DF28" s="591"/>
      <c r="DG28" s="591"/>
      <c r="DH28" s="591"/>
      <c r="DI28" s="591"/>
      <c r="DJ28" s="591"/>
      <c r="DK28" s="592"/>
      <c r="DL28" s="596">
        <v>1462957</v>
      </c>
      <c r="DM28" s="591"/>
      <c r="DN28" s="591"/>
      <c r="DO28" s="591"/>
      <c r="DP28" s="591"/>
      <c r="DQ28" s="591"/>
      <c r="DR28" s="591"/>
      <c r="DS28" s="591"/>
      <c r="DT28" s="591"/>
      <c r="DU28" s="591"/>
      <c r="DV28" s="592"/>
      <c r="DW28" s="613">
        <v>19.399999999999999</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6836</v>
      </c>
      <c r="S29" s="591"/>
      <c r="T29" s="591"/>
      <c r="U29" s="591"/>
      <c r="V29" s="591"/>
      <c r="W29" s="591"/>
      <c r="X29" s="591"/>
      <c r="Y29" s="592"/>
      <c r="Z29" s="643">
        <v>0.1</v>
      </c>
      <c r="AA29" s="643"/>
      <c r="AB29" s="643"/>
      <c r="AC29" s="643"/>
      <c r="AD29" s="644" t="s">
        <v>112</v>
      </c>
      <c r="AE29" s="644"/>
      <c r="AF29" s="644"/>
      <c r="AG29" s="644"/>
      <c r="AH29" s="644"/>
      <c r="AI29" s="644"/>
      <c r="AJ29" s="644"/>
      <c r="AK29" s="644"/>
      <c r="AL29" s="613" t="s">
        <v>112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289</v>
      </c>
      <c r="CG29" s="624"/>
      <c r="CH29" s="624"/>
      <c r="CI29" s="624"/>
      <c r="CJ29" s="624"/>
      <c r="CK29" s="624"/>
      <c r="CL29" s="624"/>
      <c r="CM29" s="624"/>
      <c r="CN29" s="624"/>
      <c r="CO29" s="624"/>
      <c r="CP29" s="624"/>
      <c r="CQ29" s="625"/>
      <c r="CR29" s="590">
        <v>1701271</v>
      </c>
      <c r="CS29" s="609"/>
      <c r="CT29" s="609"/>
      <c r="CU29" s="609"/>
      <c r="CV29" s="609"/>
      <c r="CW29" s="609"/>
      <c r="CX29" s="609"/>
      <c r="CY29" s="610"/>
      <c r="CZ29" s="593">
        <v>14.8</v>
      </c>
      <c r="DA29" s="611"/>
      <c r="DB29" s="611"/>
      <c r="DC29" s="612"/>
      <c r="DD29" s="596">
        <v>1633221</v>
      </c>
      <c r="DE29" s="609"/>
      <c r="DF29" s="609"/>
      <c r="DG29" s="609"/>
      <c r="DH29" s="609"/>
      <c r="DI29" s="609"/>
      <c r="DJ29" s="609"/>
      <c r="DK29" s="610"/>
      <c r="DL29" s="596">
        <v>1462919</v>
      </c>
      <c r="DM29" s="609"/>
      <c r="DN29" s="609"/>
      <c r="DO29" s="609"/>
      <c r="DP29" s="609"/>
      <c r="DQ29" s="609"/>
      <c r="DR29" s="609"/>
      <c r="DS29" s="609"/>
      <c r="DT29" s="609"/>
      <c r="DU29" s="609"/>
      <c r="DV29" s="610"/>
      <c r="DW29" s="613">
        <v>19.399999999999999</v>
      </c>
      <c r="DX29" s="614"/>
      <c r="DY29" s="614"/>
      <c r="DZ29" s="614"/>
      <c r="EA29" s="614"/>
      <c r="EB29" s="614"/>
      <c r="EC29" s="615"/>
    </row>
    <row r="30" spans="2:133" ht="11.25" customHeight="1" x14ac:dyDescent="0.15">
      <c r="B30" s="587" t="s">
        <v>290</v>
      </c>
      <c r="C30" s="588"/>
      <c r="D30" s="588"/>
      <c r="E30" s="588"/>
      <c r="F30" s="588"/>
      <c r="G30" s="588"/>
      <c r="H30" s="588"/>
      <c r="I30" s="588"/>
      <c r="J30" s="588"/>
      <c r="K30" s="588"/>
      <c r="L30" s="588"/>
      <c r="M30" s="588"/>
      <c r="N30" s="588"/>
      <c r="O30" s="588"/>
      <c r="P30" s="588"/>
      <c r="Q30" s="589"/>
      <c r="R30" s="590">
        <v>374491</v>
      </c>
      <c r="S30" s="591"/>
      <c r="T30" s="591"/>
      <c r="U30" s="591"/>
      <c r="V30" s="591"/>
      <c r="W30" s="591"/>
      <c r="X30" s="591"/>
      <c r="Y30" s="592"/>
      <c r="Z30" s="643">
        <v>3.2</v>
      </c>
      <c r="AA30" s="643"/>
      <c r="AB30" s="643"/>
      <c r="AC30" s="643"/>
      <c r="AD30" s="644" t="s">
        <v>112</v>
      </c>
      <c r="AE30" s="644"/>
      <c r="AF30" s="644"/>
      <c r="AG30" s="644"/>
      <c r="AH30" s="644"/>
      <c r="AI30" s="644"/>
      <c r="AJ30" s="644"/>
      <c r="AK30" s="644"/>
      <c r="AL30" s="613" t="s">
        <v>112</v>
      </c>
      <c r="AM30" s="645"/>
      <c r="AN30" s="645"/>
      <c r="AO30" s="646"/>
      <c r="AP30" s="668" t="s">
        <v>291</v>
      </c>
      <c r="AQ30" s="669"/>
      <c r="AR30" s="669"/>
      <c r="AS30" s="669"/>
      <c r="AT30" s="674" t="s">
        <v>292</v>
      </c>
      <c r="AU30" s="184"/>
      <c r="AV30" s="184"/>
      <c r="AW30" s="184"/>
      <c r="AX30" s="677" t="s">
        <v>170</v>
      </c>
      <c r="AY30" s="678"/>
      <c r="AZ30" s="678"/>
      <c r="BA30" s="678"/>
      <c r="BB30" s="678"/>
      <c r="BC30" s="678"/>
      <c r="BD30" s="678"/>
      <c r="BE30" s="678"/>
      <c r="BF30" s="679"/>
      <c r="BG30" s="656">
        <v>99.3</v>
      </c>
      <c r="BH30" s="657"/>
      <c r="BI30" s="657"/>
      <c r="BJ30" s="657"/>
      <c r="BK30" s="657"/>
      <c r="BL30" s="657"/>
      <c r="BM30" s="658">
        <v>96.1</v>
      </c>
      <c r="BN30" s="657"/>
      <c r="BO30" s="657"/>
      <c r="BP30" s="657"/>
      <c r="BQ30" s="659"/>
      <c r="BR30" s="656">
        <v>99.1</v>
      </c>
      <c r="BS30" s="657"/>
      <c r="BT30" s="657"/>
      <c r="BU30" s="657"/>
      <c r="BV30" s="657"/>
      <c r="BW30" s="657"/>
      <c r="BX30" s="658">
        <v>96.1</v>
      </c>
      <c r="BY30" s="657"/>
      <c r="BZ30" s="657"/>
      <c r="CA30" s="657"/>
      <c r="CB30" s="659"/>
      <c r="CD30" s="662"/>
      <c r="CE30" s="663"/>
      <c r="CF30" s="627" t="s">
        <v>293</v>
      </c>
      <c r="CG30" s="624"/>
      <c r="CH30" s="624"/>
      <c r="CI30" s="624"/>
      <c r="CJ30" s="624"/>
      <c r="CK30" s="624"/>
      <c r="CL30" s="624"/>
      <c r="CM30" s="624"/>
      <c r="CN30" s="624"/>
      <c r="CO30" s="624"/>
      <c r="CP30" s="624"/>
      <c r="CQ30" s="625"/>
      <c r="CR30" s="590">
        <v>1573871</v>
      </c>
      <c r="CS30" s="591"/>
      <c r="CT30" s="591"/>
      <c r="CU30" s="591"/>
      <c r="CV30" s="591"/>
      <c r="CW30" s="591"/>
      <c r="CX30" s="591"/>
      <c r="CY30" s="592"/>
      <c r="CZ30" s="593">
        <v>13.7</v>
      </c>
      <c r="DA30" s="611"/>
      <c r="DB30" s="611"/>
      <c r="DC30" s="612"/>
      <c r="DD30" s="596">
        <v>1508628</v>
      </c>
      <c r="DE30" s="591"/>
      <c r="DF30" s="591"/>
      <c r="DG30" s="591"/>
      <c r="DH30" s="591"/>
      <c r="DI30" s="591"/>
      <c r="DJ30" s="591"/>
      <c r="DK30" s="592"/>
      <c r="DL30" s="596">
        <v>1343563</v>
      </c>
      <c r="DM30" s="591"/>
      <c r="DN30" s="591"/>
      <c r="DO30" s="591"/>
      <c r="DP30" s="591"/>
      <c r="DQ30" s="591"/>
      <c r="DR30" s="591"/>
      <c r="DS30" s="591"/>
      <c r="DT30" s="591"/>
      <c r="DU30" s="591"/>
      <c r="DV30" s="592"/>
      <c r="DW30" s="613">
        <v>17.8</v>
      </c>
      <c r="DX30" s="614"/>
      <c r="DY30" s="614"/>
      <c r="DZ30" s="614"/>
      <c r="EA30" s="614"/>
      <c r="EB30" s="614"/>
      <c r="EC30" s="615"/>
    </row>
    <row r="31" spans="2:133" ht="11.25" customHeight="1" x14ac:dyDescent="0.15">
      <c r="B31" s="587" t="s">
        <v>294</v>
      </c>
      <c r="C31" s="588"/>
      <c r="D31" s="588"/>
      <c r="E31" s="588"/>
      <c r="F31" s="588"/>
      <c r="G31" s="588"/>
      <c r="H31" s="588"/>
      <c r="I31" s="588"/>
      <c r="J31" s="588"/>
      <c r="K31" s="588"/>
      <c r="L31" s="588"/>
      <c r="M31" s="588"/>
      <c r="N31" s="588"/>
      <c r="O31" s="588"/>
      <c r="P31" s="588"/>
      <c r="Q31" s="589"/>
      <c r="R31" s="590">
        <v>259726</v>
      </c>
      <c r="S31" s="591"/>
      <c r="T31" s="591"/>
      <c r="U31" s="591"/>
      <c r="V31" s="591"/>
      <c r="W31" s="591"/>
      <c r="X31" s="591"/>
      <c r="Y31" s="592"/>
      <c r="Z31" s="643">
        <v>2.2000000000000002</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99.2</v>
      </c>
      <c r="BH31" s="609"/>
      <c r="BI31" s="609"/>
      <c r="BJ31" s="609"/>
      <c r="BK31" s="609"/>
      <c r="BL31" s="609"/>
      <c r="BM31" s="645">
        <v>97</v>
      </c>
      <c r="BN31" s="655"/>
      <c r="BO31" s="655"/>
      <c r="BP31" s="655"/>
      <c r="BQ31" s="619"/>
      <c r="BR31" s="654">
        <v>98.9</v>
      </c>
      <c r="BS31" s="609"/>
      <c r="BT31" s="609"/>
      <c r="BU31" s="609"/>
      <c r="BV31" s="609"/>
      <c r="BW31" s="609"/>
      <c r="BX31" s="645">
        <v>97.2</v>
      </c>
      <c r="BY31" s="655"/>
      <c r="BZ31" s="655"/>
      <c r="CA31" s="655"/>
      <c r="CB31" s="619"/>
      <c r="CD31" s="662"/>
      <c r="CE31" s="663"/>
      <c r="CF31" s="627" t="s">
        <v>297</v>
      </c>
      <c r="CG31" s="624"/>
      <c r="CH31" s="624"/>
      <c r="CI31" s="624"/>
      <c r="CJ31" s="624"/>
      <c r="CK31" s="624"/>
      <c r="CL31" s="624"/>
      <c r="CM31" s="624"/>
      <c r="CN31" s="624"/>
      <c r="CO31" s="624"/>
      <c r="CP31" s="624"/>
      <c r="CQ31" s="625"/>
      <c r="CR31" s="590">
        <v>127400</v>
      </c>
      <c r="CS31" s="609"/>
      <c r="CT31" s="609"/>
      <c r="CU31" s="609"/>
      <c r="CV31" s="609"/>
      <c r="CW31" s="609"/>
      <c r="CX31" s="609"/>
      <c r="CY31" s="610"/>
      <c r="CZ31" s="593">
        <v>1.1000000000000001</v>
      </c>
      <c r="DA31" s="611"/>
      <c r="DB31" s="611"/>
      <c r="DC31" s="612"/>
      <c r="DD31" s="596">
        <v>124593</v>
      </c>
      <c r="DE31" s="609"/>
      <c r="DF31" s="609"/>
      <c r="DG31" s="609"/>
      <c r="DH31" s="609"/>
      <c r="DI31" s="609"/>
      <c r="DJ31" s="609"/>
      <c r="DK31" s="610"/>
      <c r="DL31" s="596">
        <v>119356</v>
      </c>
      <c r="DM31" s="609"/>
      <c r="DN31" s="609"/>
      <c r="DO31" s="609"/>
      <c r="DP31" s="609"/>
      <c r="DQ31" s="609"/>
      <c r="DR31" s="609"/>
      <c r="DS31" s="609"/>
      <c r="DT31" s="609"/>
      <c r="DU31" s="609"/>
      <c r="DV31" s="610"/>
      <c r="DW31" s="613">
        <v>1.6</v>
      </c>
      <c r="DX31" s="614"/>
      <c r="DY31" s="614"/>
      <c r="DZ31" s="614"/>
      <c r="EA31" s="614"/>
      <c r="EB31" s="614"/>
      <c r="EC31" s="615"/>
    </row>
    <row r="32" spans="2:133" ht="11.25" customHeight="1" x14ac:dyDescent="0.15">
      <c r="B32" s="587" t="s">
        <v>298</v>
      </c>
      <c r="C32" s="588"/>
      <c r="D32" s="588"/>
      <c r="E32" s="588"/>
      <c r="F32" s="588"/>
      <c r="G32" s="588"/>
      <c r="H32" s="588"/>
      <c r="I32" s="588"/>
      <c r="J32" s="588"/>
      <c r="K32" s="588"/>
      <c r="L32" s="588"/>
      <c r="M32" s="588"/>
      <c r="N32" s="588"/>
      <c r="O32" s="588"/>
      <c r="P32" s="588"/>
      <c r="Q32" s="589"/>
      <c r="R32" s="590">
        <v>526775</v>
      </c>
      <c r="S32" s="591"/>
      <c r="T32" s="591"/>
      <c r="U32" s="591"/>
      <c r="V32" s="591"/>
      <c r="W32" s="591"/>
      <c r="X32" s="591"/>
      <c r="Y32" s="592"/>
      <c r="Z32" s="643">
        <v>4.5</v>
      </c>
      <c r="AA32" s="643"/>
      <c r="AB32" s="643"/>
      <c r="AC32" s="643"/>
      <c r="AD32" s="644">
        <v>1128</v>
      </c>
      <c r="AE32" s="644"/>
      <c r="AF32" s="644"/>
      <c r="AG32" s="644"/>
      <c r="AH32" s="644"/>
      <c r="AI32" s="644"/>
      <c r="AJ32" s="644"/>
      <c r="AK32" s="644"/>
      <c r="AL32" s="613">
        <v>0</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99.2</v>
      </c>
      <c r="BH32" s="575"/>
      <c r="BI32" s="575"/>
      <c r="BJ32" s="575"/>
      <c r="BK32" s="575"/>
      <c r="BL32" s="575"/>
      <c r="BM32" s="638">
        <v>94.7</v>
      </c>
      <c r="BN32" s="575"/>
      <c r="BO32" s="575"/>
      <c r="BP32" s="575"/>
      <c r="BQ32" s="632"/>
      <c r="BR32" s="653">
        <v>99</v>
      </c>
      <c r="BS32" s="575"/>
      <c r="BT32" s="575"/>
      <c r="BU32" s="575"/>
      <c r="BV32" s="575"/>
      <c r="BW32" s="575"/>
      <c r="BX32" s="638">
        <v>94.6</v>
      </c>
      <c r="BY32" s="575"/>
      <c r="BZ32" s="575"/>
      <c r="CA32" s="575"/>
      <c r="CB32" s="632"/>
      <c r="CD32" s="664"/>
      <c r="CE32" s="665"/>
      <c r="CF32" s="627" t="s">
        <v>300</v>
      </c>
      <c r="CG32" s="624"/>
      <c r="CH32" s="624"/>
      <c r="CI32" s="624"/>
      <c r="CJ32" s="624"/>
      <c r="CK32" s="624"/>
      <c r="CL32" s="624"/>
      <c r="CM32" s="624"/>
      <c r="CN32" s="624"/>
      <c r="CO32" s="624"/>
      <c r="CP32" s="624"/>
      <c r="CQ32" s="625"/>
      <c r="CR32" s="590">
        <v>38</v>
      </c>
      <c r="CS32" s="591"/>
      <c r="CT32" s="591"/>
      <c r="CU32" s="591"/>
      <c r="CV32" s="591"/>
      <c r="CW32" s="591"/>
      <c r="CX32" s="591"/>
      <c r="CY32" s="592"/>
      <c r="CZ32" s="593">
        <v>0</v>
      </c>
      <c r="DA32" s="611"/>
      <c r="DB32" s="611"/>
      <c r="DC32" s="612"/>
      <c r="DD32" s="596">
        <v>38</v>
      </c>
      <c r="DE32" s="591"/>
      <c r="DF32" s="591"/>
      <c r="DG32" s="591"/>
      <c r="DH32" s="591"/>
      <c r="DI32" s="591"/>
      <c r="DJ32" s="591"/>
      <c r="DK32" s="592"/>
      <c r="DL32" s="596">
        <v>38</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301</v>
      </c>
      <c r="C33" s="588"/>
      <c r="D33" s="588"/>
      <c r="E33" s="588"/>
      <c r="F33" s="588"/>
      <c r="G33" s="588"/>
      <c r="H33" s="588"/>
      <c r="I33" s="588"/>
      <c r="J33" s="588"/>
      <c r="K33" s="588"/>
      <c r="L33" s="588"/>
      <c r="M33" s="588"/>
      <c r="N33" s="588"/>
      <c r="O33" s="588"/>
      <c r="P33" s="588"/>
      <c r="Q33" s="589"/>
      <c r="R33" s="590">
        <v>769684</v>
      </c>
      <c r="S33" s="591"/>
      <c r="T33" s="591"/>
      <c r="U33" s="591"/>
      <c r="V33" s="591"/>
      <c r="W33" s="591"/>
      <c r="X33" s="591"/>
      <c r="Y33" s="592"/>
      <c r="Z33" s="643">
        <v>6.5</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4993307</v>
      </c>
      <c r="CS33" s="609"/>
      <c r="CT33" s="609"/>
      <c r="CU33" s="609"/>
      <c r="CV33" s="609"/>
      <c r="CW33" s="609"/>
      <c r="CX33" s="609"/>
      <c r="CY33" s="610"/>
      <c r="CZ33" s="593">
        <v>43.3</v>
      </c>
      <c r="DA33" s="611"/>
      <c r="DB33" s="611"/>
      <c r="DC33" s="612"/>
      <c r="DD33" s="596">
        <v>3709148</v>
      </c>
      <c r="DE33" s="609"/>
      <c r="DF33" s="609"/>
      <c r="DG33" s="609"/>
      <c r="DH33" s="609"/>
      <c r="DI33" s="609"/>
      <c r="DJ33" s="609"/>
      <c r="DK33" s="610"/>
      <c r="DL33" s="596">
        <v>2959621</v>
      </c>
      <c r="DM33" s="609"/>
      <c r="DN33" s="609"/>
      <c r="DO33" s="609"/>
      <c r="DP33" s="609"/>
      <c r="DQ33" s="609"/>
      <c r="DR33" s="609"/>
      <c r="DS33" s="609"/>
      <c r="DT33" s="609"/>
      <c r="DU33" s="609"/>
      <c r="DV33" s="610"/>
      <c r="DW33" s="613">
        <v>39.200000000000003</v>
      </c>
      <c r="DX33" s="614"/>
      <c r="DY33" s="614"/>
      <c r="DZ33" s="614"/>
      <c r="EA33" s="614"/>
      <c r="EB33" s="614"/>
      <c r="EC33" s="615"/>
    </row>
    <row r="34" spans="2:133" ht="11.25" customHeight="1" x14ac:dyDescent="0.15">
      <c r="B34" s="587" t="s">
        <v>303</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1364288</v>
      </c>
      <c r="CS34" s="591"/>
      <c r="CT34" s="591"/>
      <c r="CU34" s="591"/>
      <c r="CV34" s="591"/>
      <c r="CW34" s="591"/>
      <c r="CX34" s="591"/>
      <c r="CY34" s="592"/>
      <c r="CZ34" s="593">
        <v>11.8</v>
      </c>
      <c r="DA34" s="611"/>
      <c r="DB34" s="611"/>
      <c r="DC34" s="612"/>
      <c r="DD34" s="596">
        <v>1061695</v>
      </c>
      <c r="DE34" s="591"/>
      <c r="DF34" s="591"/>
      <c r="DG34" s="591"/>
      <c r="DH34" s="591"/>
      <c r="DI34" s="591"/>
      <c r="DJ34" s="591"/>
      <c r="DK34" s="592"/>
      <c r="DL34" s="596">
        <v>905560</v>
      </c>
      <c r="DM34" s="591"/>
      <c r="DN34" s="591"/>
      <c r="DO34" s="591"/>
      <c r="DP34" s="591"/>
      <c r="DQ34" s="591"/>
      <c r="DR34" s="591"/>
      <c r="DS34" s="591"/>
      <c r="DT34" s="591"/>
      <c r="DU34" s="591"/>
      <c r="DV34" s="592"/>
      <c r="DW34" s="613">
        <v>12</v>
      </c>
      <c r="DX34" s="614"/>
      <c r="DY34" s="614"/>
      <c r="DZ34" s="614"/>
      <c r="EA34" s="614"/>
      <c r="EB34" s="614"/>
      <c r="EC34" s="615"/>
    </row>
    <row r="35" spans="2:133" ht="11.25" customHeight="1" x14ac:dyDescent="0.15">
      <c r="B35" s="587" t="s">
        <v>307</v>
      </c>
      <c r="C35" s="588"/>
      <c r="D35" s="588"/>
      <c r="E35" s="588"/>
      <c r="F35" s="588"/>
      <c r="G35" s="588"/>
      <c r="H35" s="588"/>
      <c r="I35" s="588"/>
      <c r="J35" s="588"/>
      <c r="K35" s="588"/>
      <c r="L35" s="588"/>
      <c r="M35" s="588"/>
      <c r="N35" s="588"/>
      <c r="O35" s="588"/>
      <c r="P35" s="588"/>
      <c r="Q35" s="589"/>
      <c r="R35" s="590">
        <v>383684</v>
      </c>
      <c r="S35" s="591"/>
      <c r="T35" s="591"/>
      <c r="U35" s="591"/>
      <c r="V35" s="591"/>
      <c r="W35" s="591"/>
      <c r="X35" s="591"/>
      <c r="Y35" s="592"/>
      <c r="Z35" s="643">
        <v>3.2</v>
      </c>
      <c r="AA35" s="643"/>
      <c r="AB35" s="643"/>
      <c r="AC35" s="643"/>
      <c r="AD35" s="644" t="s">
        <v>112</v>
      </c>
      <c r="AE35" s="644"/>
      <c r="AF35" s="644"/>
      <c r="AG35" s="644"/>
      <c r="AH35" s="644"/>
      <c r="AI35" s="644"/>
      <c r="AJ35" s="644"/>
      <c r="AK35" s="644"/>
      <c r="AL35" s="613" t="s">
        <v>112</v>
      </c>
      <c r="AM35" s="645"/>
      <c r="AN35" s="645"/>
      <c r="AO35" s="646"/>
      <c r="AP35" s="188"/>
      <c r="AQ35" s="647" t="s">
        <v>308</v>
      </c>
      <c r="AR35" s="648"/>
      <c r="AS35" s="648"/>
      <c r="AT35" s="648"/>
      <c r="AU35" s="648"/>
      <c r="AV35" s="648"/>
      <c r="AW35" s="648"/>
      <c r="AX35" s="648"/>
      <c r="AY35" s="649"/>
      <c r="AZ35" s="640">
        <v>1770946</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271403</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250914</v>
      </c>
      <c r="CS35" s="609"/>
      <c r="CT35" s="609"/>
      <c r="CU35" s="609"/>
      <c r="CV35" s="609"/>
      <c r="CW35" s="609"/>
      <c r="CX35" s="609"/>
      <c r="CY35" s="610"/>
      <c r="CZ35" s="593">
        <v>2.2000000000000002</v>
      </c>
      <c r="DA35" s="611"/>
      <c r="DB35" s="611"/>
      <c r="DC35" s="612"/>
      <c r="DD35" s="596">
        <v>207446</v>
      </c>
      <c r="DE35" s="609"/>
      <c r="DF35" s="609"/>
      <c r="DG35" s="609"/>
      <c r="DH35" s="609"/>
      <c r="DI35" s="609"/>
      <c r="DJ35" s="609"/>
      <c r="DK35" s="610"/>
      <c r="DL35" s="596">
        <v>193826</v>
      </c>
      <c r="DM35" s="609"/>
      <c r="DN35" s="609"/>
      <c r="DO35" s="609"/>
      <c r="DP35" s="609"/>
      <c r="DQ35" s="609"/>
      <c r="DR35" s="609"/>
      <c r="DS35" s="609"/>
      <c r="DT35" s="609"/>
      <c r="DU35" s="609"/>
      <c r="DV35" s="610"/>
      <c r="DW35" s="613">
        <v>2.6</v>
      </c>
      <c r="DX35" s="614"/>
      <c r="DY35" s="614"/>
      <c r="DZ35" s="614"/>
      <c r="EA35" s="614"/>
      <c r="EB35" s="614"/>
      <c r="EC35" s="615"/>
    </row>
    <row r="36" spans="2:133" ht="11.25" customHeight="1" x14ac:dyDescent="0.15">
      <c r="B36" s="571" t="s">
        <v>311</v>
      </c>
      <c r="C36" s="572"/>
      <c r="D36" s="572"/>
      <c r="E36" s="572"/>
      <c r="F36" s="572"/>
      <c r="G36" s="572"/>
      <c r="H36" s="572"/>
      <c r="I36" s="572"/>
      <c r="J36" s="572"/>
      <c r="K36" s="572"/>
      <c r="L36" s="572"/>
      <c r="M36" s="572"/>
      <c r="N36" s="572"/>
      <c r="O36" s="572"/>
      <c r="P36" s="572"/>
      <c r="Q36" s="573"/>
      <c r="R36" s="574">
        <v>11817859</v>
      </c>
      <c r="S36" s="631"/>
      <c r="T36" s="631"/>
      <c r="U36" s="631"/>
      <c r="V36" s="631"/>
      <c r="W36" s="631"/>
      <c r="X36" s="631"/>
      <c r="Y36" s="634"/>
      <c r="Z36" s="635">
        <v>100</v>
      </c>
      <c r="AA36" s="635"/>
      <c r="AB36" s="635"/>
      <c r="AC36" s="635"/>
      <c r="AD36" s="636">
        <v>7159247</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747310</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250906</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975403</v>
      </c>
      <c r="CS36" s="591"/>
      <c r="CT36" s="591"/>
      <c r="CU36" s="591"/>
      <c r="CV36" s="591"/>
      <c r="CW36" s="591"/>
      <c r="CX36" s="591"/>
      <c r="CY36" s="592"/>
      <c r="CZ36" s="593">
        <v>8.5</v>
      </c>
      <c r="DA36" s="611"/>
      <c r="DB36" s="611"/>
      <c r="DC36" s="612"/>
      <c r="DD36" s="596">
        <v>537339</v>
      </c>
      <c r="DE36" s="591"/>
      <c r="DF36" s="591"/>
      <c r="DG36" s="591"/>
      <c r="DH36" s="591"/>
      <c r="DI36" s="591"/>
      <c r="DJ36" s="591"/>
      <c r="DK36" s="592"/>
      <c r="DL36" s="596">
        <v>437079</v>
      </c>
      <c r="DM36" s="591"/>
      <c r="DN36" s="591"/>
      <c r="DO36" s="591"/>
      <c r="DP36" s="591"/>
      <c r="DQ36" s="591"/>
      <c r="DR36" s="591"/>
      <c r="DS36" s="591"/>
      <c r="DT36" s="591"/>
      <c r="DU36" s="591"/>
      <c r="DV36" s="592"/>
      <c r="DW36" s="613">
        <v>5.8</v>
      </c>
      <c r="DX36" s="614"/>
      <c r="DY36" s="614"/>
      <c r="DZ36" s="614"/>
      <c r="EA36" s="614"/>
      <c r="EB36" s="614"/>
      <c r="EC36" s="615"/>
    </row>
    <row r="37" spans="2:133" ht="11.25" customHeight="1" x14ac:dyDescent="0.15">
      <c r="AQ37" s="616" t="s">
        <v>315</v>
      </c>
      <c r="AR37" s="617"/>
      <c r="AS37" s="617"/>
      <c r="AT37" s="617"/>
      <c r="AU37" s="617"/>
      <c r="AV37" s="617"/>
      <c r="AW37" s="617"/>
      <c r="AX37" s="617"/>
      <c r="AY37" s="618"/>
      <c r="AZ37" s="590">
        <v>14214</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3405</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218219</v>
      </c>
      <c r="CS37" s="609"/>
      <c r="CT37" s="609"/>
      <c r="CU37" s="609"/>
      <c r="CV37" s="609"/>
      <c r="CW37" s="609"/>
      <c r="CX37" s="609"/>
      <c r="CY37" s="610"/>
      <c r="CZ37" s="593">
        <v>1.9</v>
      </c>
      <c r="DA37" s="611"/>
      <c r="DB37" s="611"/>
      <c r="DC37" s="612"/>
      <c r="DD37" s="596">
        <v>218219</v>
      </c>
      <c r="DE37" s="609"/>
      <c r="DF37" s="609"/>
      <c r="DG37" s="609"/>
      <c r="DH37" s="609"/>
      <c r="DI37" s="609"/>
      <c r="DJ37" s="609"/>
      <c r="DK37" s="610"/>
      <c r="DL37" s="596">
        <v>216731</v>
      </c>
      <c r="DM37" s="609"/>
      <c r="DN37" s="609"/>
      <c r="DO37" s="609"/>
      <c r="DP37" s="609"/>
      <c r="DQ37" s="609"/>
      <c r="DR37" s="609"/>
      <c r="DS37" s="609"/>
      <c r="DT37" s="609"/>
      <c r="DU37" s="609"/>
      <c r="DV37" s="610"/>
      <c r="DW37" s="613">
        <v>2.9</v>
      </c>
      <c r="DX37" s="614"/>
      <c r="DY37" s="614"/>
      <c r="DZ37" s="614"/>
      <c r="EA37" s="614"/>
      <c r="EB37" s="614"/>
      <c r="EC37" s="615"/>
    </row>
    <row r="38" spans="2:133" ht="11.25" customHeight="1" x14ac:dyDescent="0.15">
      <c r="AQ38" s="616" t="s">
        <v>318</v>
      </c>
      <c r="AR38" s="617"/>
      <c r="AS38" s="617"/>
      <c r="AT38" s="617"/>
      <c r="AU38" s="617"/>
      <c r="AV38" s="617"/>
      <c r="AW38" s="617"/>
      <c r="AX38" s="617"/>
      <c r="AY38" s="618"/>
      <c r="AZ38" s="590">
        <v>13077</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5502</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1757869</v>
      </c>
      <c r="CS38" s="591"/>
      <c r="CT38" s="591"/>
      <c r="CU38" s="591"/>
      <c r="CV38" s="591"/>
      <c r="CW38" s="591"/>
      <c r="CX38" s="591"/>
      <c r="CY38" s="592"/>
      <c r="CZ38" s="593">
        <v>15.3</v>
      </c>
      <c r="DA38" s="611"/>
      <c r="DB38" s="611"/>
      <c r="DC38" s="612"/>
      <c r="DD38" s="596">
        <v>1598710</v>
      </c>
      <c r="DE38" s="591"/>
      <c r="DF38" s="591"/>
      <c r="DG38" s="591"/>
      <c r="DH38" s="591"/>
      <c r="DI38" s="591"/>
      <c r="DJ38" s="591"/>
      <c r="DK38" s="592"/>
      <c r="DL38" s="596">
        <v>1423156</v>
      </c>
      <c r="DM38" s="591"/>
      <c r="DN38" s="591"/>
      <c r="DO38" s="591"/>
      <c r="DP38" s="591"/>
      <c r="DQ38" s="591"/>
      <c r="DR38" s="591"/>
      <c r="DS38" s="591"/>
      <c r="DT38" s="591"/>
      <c r="DU38" s="591"/>
      <c r="DV38" s="592"/>
      <c r="DW38" s="613">
        <v>18.899999999999999</v>
      </c>
      <c r="DX38" s="614"/>
      <c r="DY38" s="614"/>
      <c r="DZ38" s="614"/>
      <c r="EA38" s="614"/>
      <c r="EB38" s="614"/>
      <c r="EC38" s="615"/>
    </row>
    <row r="39" spans="2:133" ht="11.25" customHeight="1" x14ac:dyDescent="0.15">
      <c r="AQ39" s="616" t="s">
        <v>321</v>
      </c>
      <c r="AR39" s="617"/>
      <c r="AS39" s="617"/>
      <c r="AT39" s="617"/>
      <c r="AU39" s="617"/>
      <c r="AV39" s="617"/>
      <c r="AW39" s="617"/>
      <c r="AX39" s="617"/>
      <c r="AY39" s="618"/>
      <c r="AZ39" s="590" t="s">
        <v>322</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98</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328213</v>
      </c>
      <c r="CS39" s="609"/>
      <c r="CT39" s="609"/>
      <c r="CU39" s="609"/>
      <c r="CV39" s="609"/>
      <c r="CW39" s="609"/>
      <c r="CX39" s="609"/>
      <c r="CY39" s="610"/>
      <c r="CZ39" s="593">
        <v>2.8</v>
      </c>
      <c r="DA39" s="611"/>
      <c r="DB39" s="611"/>
      <c r="DC39" s="612"/>
      <c r="DD39" s="596">
        <v>303958</v>
      </c>
      <c r="DE39" s="609"/>
      <c r="DF39" s="609"/>
      <c r="DG39" s="609"/>
      <c r="DH39" s="609"/>
      <c r="DI39" s="609"/>
      <c r="DJ39" s="609"/>
      <c r="DK39" s="610"/>
      <c r="DL39" s="596" t="s">
        <v>322</v>
      </c>
      <c r="DM39" s="609"/>
      <c r="DN39" s="609"/>
      <c r="DO39" s="609"/>
      <c r="DP39" s="609"/>
      <c r="DQ39" s="609"/>
      <c r="DR39" s="609"/>
      <c r="DS39" s="609"/>
      <c r="DT39" s="609"/>
      <c r="DU39" s="609"/>
      <c r="DV39" s="610"/>
      <c r="DW39" s="613" t="s">
        <v>322</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164965</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80</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316620</v>
      </c>
      <c r="CS40" s="591"/>
      <c r="CT40" s="591"/>
      <c r="CU40" s="591"/>
      <c r="CV40" s="591"/>
      <c r="CW40" s="591"/>
      <c r="CX40" s="591"/>
      <c r="CY40" s="592"/>
      <c r="CZ40" s="593">
        <v>2.7</v>
      </c>
      <c r="DA40" s="611"/>
      <c r="DB40" s="611"/>
      <c r="DC40" s="612"/>
      <c r="DD40" s="596" t="s">
        <v>322</v>
      </c>
      <c r="DE40" s="591"/>
      <c r="DF40" s="591"/>
      <c r="DG40" s="591"/>
      <c r="DH40" s="591"/>
      <c r="DI40" s="591"/>
      <c r="DJ40" s="591"/>
      <c r="DK40" s="592"/>
      <c r="DL40" s="596" t="s">
        <v>322</v>
      </c>
      <c r="DM40" s="591"/>
      <c r="DN40" s="591"/>
      <c r="DO40" s="591"/>
      <c r="DP40" s="591"/>
      <c r="DQ40" s="591"/>
      <c r="DR40" s="591"/>
      <c r="DS40" s="591"/>
      <c r="DT40" s="591"/>
      <c r="DU40" s="591"/>
      <c r="DV40" s="592"/>
      <c r="DW40" s="613" t="s">
        <v>322</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831380</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299</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1075804</v>
      </c>
      <c r="CS42" s="591"/>
      <c r="CT42" s="591"/>
      <c r="CU42" s="591"/>
      <c r="CV42" s="591"/>
      <c r="CW42" s="591"/>
      <c r="CX42" s="591"/>
      <c r="CY42" s="592"/>
      <c r="CZ42" s="593">
        <v>9.3000000000000007</v>
      </c>
      <c r="DA42" s="594"/>
      <c r="DB42" s="594"/>
      <c r="DC42" s="595"/>
      <c r="DD42" s="596">
        <v>280257</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t="s">
        <v>112</v>
      </c>
      <c r="CS43" s="609"/>
      <c r="CT43" s="609"/>
      <c r="CU43" s="609"/>
      <c r="CV43" s="609"/>
      <c r="CW43" s="609"/>
      <c r="CX43" s="609"/>
      <c r="CY43" s="610"/>
      <c r="CZ43" s="593" t="s">
        <v>112</v>
      </c>
      <c r="DA43" s="611"/>
      <c r="DB43" s="611"/>
      <c r="DC43" s="612"/>
      <c r="DD43" s="596" t="s">
        <v>112</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337</v>
      </c>
      <c r="CD44" s="603" t="s">
        <v>288</v>
      </c>
      <c r="CE44" s="604"/>
      <c r="CF44" s="587" t="s">
        <v>338</v>
      </c>
      <c r="CG44" s="588"/>
      <c r="CH44" s="588"/>
      <c r="CI44" s="588"/>
      <c r="CJ44" s="588"/>
      <c r="CK44" s="588"/>
      <c r="CL44" s="588"/>
      <c r="CM44" s="588"/>
      <c r="CN44" s="588"/>
      <c r="CO44" s="588"/>
      <c r="CP44" s="588"/>
      <c r="CQ44" s="589"/>
      <c r="CR44" s="590">
        <v>971570</v>
      </c>
      <c r="CS44" s="591"/>
      <c r="CT44" s="591"/>
      <c r="CU44" s="591"/>
      <c r="CV44" s="591"/>
      <c r="CW44" s="591"/>
      <c r="CX44" s="591"/>
      <c r="CY44" s="592"/>
      <c r="CZ44" s="593">
        <v>8.4</v>
      </c>
      <c r="DA44" s="594"/>
      <c r="DB44" s="594"/>
      <c r="DC44" s="595"/>
      <c r="DD44" s="596">
        <v>199872</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339</v>
      </c>
      <c r="CG45" s="588"/>
      <c r="CH45" s="588"/>
      <c r="CI45" s="588"/>
      <c r="CJ45" s="588"/>
      <c r="CK45" s="588"/>
      <c r="CL45" s="588"/>
      <c r="CM45" s="588"/>
      <c r="CN45" s="588"/>
      <c r="CO45" s="588"/>
      <c r="CP45" s="588"/>
      <c r="CQ45" s="589"/>
      <c r="CR45" s="590">
        <v>517593</v>
      </c>
      <c r="CS45" s="609"/>
      <c r="CT45" s="609"/>
      <c r="CU45" s="609"/>
      <c r="CV45" s="609"/>
      <c r="CW45" s="609"/>
      <c r="CX45" s="609"/>
      <c r="CY45" s="610"/>
      <c r="CZ45" s="593">
        <v>4.5</v>
      </c>
      <c r="DA45" s="611"/>
      <c r="DB45" s="611"/>
      <c r="DC45" s="612"/>
      <c r="DD45" s="596">
        <v>29623</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340</v>
      </c>
      <c r="CG46" s="588"/>
      <c r="CH46" s="588"/>
      <c r="CI46" s="588"/>
      <c r="CJ46" s="588"/>
      <c r="CK46" s="588"/>
      <c r="CL46" s="588"/>
      <c r="CM46" s="588"/>
      <c r="CN46" s="588"/>
      <c r="CO46" s="588"/>
      <c r="CP46" s="588"/>
      <c r="CQ46" s="589"/>
      <c r="CR46" s="590">
        <v>433588</v>
      </c>
      <c r="CS46" s="591"/>
      <c r="CT46" s="591"/>
      <c r="CU46" s="591"/>
      <c r="CV46" s="591"/>
      <c r="CW46" s="591"/>
      <c r="CX46" s="591"/>
      <c r="CY46" s="592"/>
      <c r="CZ46" s="593">
        <v>3.8</v>
      </c>
      <c r="DA46" s="594"/>
      <c r="DB46" s="594"/>
      <c r="DC46" s="595"/>
      <c r="DD46" s="596">
        <v>156560</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341</v>
      </c>
      <c r="CG47" s="588"/>
      <c r="CH47" s="588"/>
      <c r="CI47" s="588"/>
      <c r="CJ47" s="588"/>
      <c r="CK47" s="588"/>
      <c r="CL47" s="588"/>
      <c r="CM47" s="588"/>
      <c r="CN47" s="588"/>
      <c r="CO47" s="588"/>
      <c r="CP47" s="588"/>
      <c r="CQ47" s="589"/>
      <c r="CR47" s="590">
        <v>104234</v>
      </c>
      <c r="CS47" s="609"/>
      <c r="CT47" s="609"/>
      <c r="CU47" s="609"/>
      <c r="CV47" s="609"/>
      <c r="CW47" s="609"/>
      <c r="CX47" s="609"/>
      <c r="CY47" s="610"/>
      <c r="CZ47" s="593">
        <v>0.9</v>
      </c>
      <c r="DA47" s="611"/>
      <c r="DB47" s="611"/>
      <c r="DC47" s="612"/>
      <c r="DD47" s="596">
        <v>80385</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342</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343</v>
      </c>
      <c r="CE49" s="572"/>
      <c r="CF49" s="572"/>
      <c r="CG49" s="572"/>
      <c r="CH49" s="572"/>
      <c r="CI49" s="572"/>
      <c r="CJ49" s="572"/>
      <c r="CK49" s="572"/>
      <c r="CL49" s="572"/>
      <c r="CM49" s="572"/>
      <c r="CN49" s="572"/>
      <c r="CO49" s="572"/>
      <c r="CP49" s="572"/>
      <c r="CQ49" s="573"/>
      <c r="CR49" s="574">
        <v>11520781</v>
      </c>
      <c r="CS49" s="575"/>
      <c r="CT49" s="575"/>
      <c r="CU49" s="575"/>
      <c r="CV49" s="575"/>
      <c r="CW49" s="575"/>
      <c r="CX49" s="575"/>
      <c r="CY49" s="576"/>
      <c r="CZ49" s="577">
        <v>100</v>
      </c>
      <c r="DA49" s="578"/>
      <c r="DB49" s="578"/>
      <c r="DC49" s="579"/>
      <c r="DD49" s="580">
        <v>8109026</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2" t="s">
        <v>345</v>
      </c>
      <c r="DK2" s="1113"/>
      <c r="DL2" s="1113"/>
      <c r="DM2" s="1113"/>
      <c r="DN2" s="1113"/>
      <c r="DO2" s="1114"/>
      <c r="DP2" s="202"/>
      <c r="DQ2" s="1112" t="s">
        <v>346</v>
      </c>
      <c r="DR2" s="1113"/>
      <c r="DS2" s="1113"/>
      <c r="DT2" s="1113"/>
      <c r="DU2" s="1113"/>
      <c r="DV2" s="1113"/>
      <c r="DW2" s="1113"/>
      <c r="DX2" s="1113"/>
      <c r="DY2" s="1113"/>
      <c r="DZ2" s="1114"/>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5" t="s">
        <v>347</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5"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100" t="s">
        <v>363</v>
      </c>
      <c r="DH5" s="1101"/>
      <c r="DI5" s="1101"/>
      <c r="DJ5" s="1101"/>
      <c r="DK5" s="1102"/>
      <c r="DL5" s="1100" t="s">
        <v>364</v>
      </c>
      <c r="DM5" s="1101"/>
      <c r="DN5" s="1101"/>
      <c r="DO5" s="1101"/>
      <c r="DP5" s="1102"/>
      <c r="DQ5" s="1000" t="s">
        <v>365</v>
      </c>
      <c r="DR5" s="1001"/>
      <c r="DS5" s="1001"/>
      <c r="DT5" s="1001"/>
      <c r="DU5" s="1002"/>
      <c r="DV5" s="1000" t="s">
        <v>356</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6"/>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3"/>
      <c r="DH6" s="1104"/>
      <c r="DI6" s="1104"/>
      <c r="DJ6" s="1104"/>
      <c r="DK6" s="1105"/>
      <c r="DL6" s="1103"/>
      <c r="DM6" s="1104"/>
      <c r="DN6" s="1104"/>
      <c r="DO6" s="1104"/>
      <c r="DP6" s="1105"/>
      <c r="DQ6" s="1003"/>
      <c r="DR6" s="1004"/>
      <c r="DS6" s="1004"/>
      <c r="DT6" s="1004"/>
      <c r="DU6" s="1005"/>
      <c r="DV6" s="1003"/>
      <c r="DW6" s="1004"/>
      <c r="DX6" s="1004"/>
      <c r="DY6" s="1004"/>
      <c r="DZ6" s="1017"/>
      <c r="EA6" s="207"/>
    </row>
    <row r="7" spans="1:131" s="208" customFormat="1" ht="26.25" customHeight="1" thickTop="1" x14ac:dyDescent="0.15">
      <c r="A7" s="211">
        <v>1</v>
      </c>
      <c r="B7" s="1052" t="s">
        <v>366</v>
      </c>
      <c r="C7" s="1053"/>
      <c r="D7" s="1053"/>
      <c r="E7" s="1053"/>
      <c r="F7" s="1053"/>
      <c r="G7" s="1053"/>
      <c r="H7" s="1053"/>
      <c r="I7" s="1053"/>
      <c r="J7" s="1053"/>
      <c r="K7" s="1053"/>
      <c r="L7" s="1053"/>
      <c r="M7" s="1053"/>
      <c r="N7" s="1053"/>
      <c r="O7" s="1053"/>
      <c r="P7" s="1054"/>
      <c r="Q7" s="1106">
        <v>11947</v>
      </c>
      <c r="R7" s="1107"/>
      <c r="S7" s="1107"/>
      <c r="T7" s="1107"/>
      <c r="U7" s="1107"/>
      <c r="V7" s="1107">
        <v>11577</v>
      </c>
      <c r="W7" s="1107"/>
      <c r="X7" s="1107"/>
      <c r="Y7" s="1107"/>
      <c r="Z7" s="1107"/>
      <c r="AA7" s="1107">
        <v>369</v>
      </c>
      <c r="AB7" s="1107"/>
      <c r="AC7" s="1107"/>
      <c r="AD7" s="1107"/>
      <c r="AE7" s="1108"/>
      <c r="AF7" s="1109">
        <v>249</v>
      </c>
      <c r="AG7" s="1110"/>
      <c r="AH7" s="1110"/>
      <c r="AI7" s="1110"/>
      <c r="AJ7" s="1111"/>
      <c r="AK7" s="1093">
        <v>372</v>
      </c>
      <c r="AL7" s="1094"/>
      <c r="AM7" s="1094"/>
      <c r="AN7" s="1094"/>
      <c r="AO7" s="1094"/>
      <c r="AP7" s="1094">
        <v>12160</v>
      </c>
      <c r="AQ7" s="1094"/>
      <c r="AR7" s="1094"/>
      <c r="AS7" s="1094"/>
      <c r="AT7" s="1094"/>
      <c r="AU7" s="1095"/>
      <c r="AV7" s="1095"/>
      <c r="AW7" s="1095"/>
      <c r="AX7" s="1095"/>
      <c r="AY7" s="1096"/>
      <c r="AZ7" s="205"/>
      <c r="BA7" s="205"/>
      <c r="BB7" s="205"/>
      <c r="BC7" s="205"/>
      <c r="BD7" s="205"/>
      <c r="BE7" s="206"/>
      <c r="BF7" s="206"/>
      <c r="BG7" s="206"/>
      <c r="BH7" s="206"/>
      <c r="BI7" s="206"/>
      <c r="BJ7" s="206"/>
      <c r="BK7" s="206"/>
      <c r="BL7" s="206"/>
      <c r="BM7" s="206"/>
      <c r="BN7" s="206"/>
      <c r="BO7" s="206"/>
      <c r="BP7" s="206"/>
      <c r="BQ7" s="212">
        <v>1</v>
      </c>
      <c r="BR7" s="213"/>
      <c r="BS7" s="1097" t="s">
        <v>549</v>
      </c>
      <c r="BT7" s="1098"/>
      <c r="BU7" s="1098"/>
      <c r="BV7" s="1098"/>
      <c r="BW7" s="1098"/>
      <c r="BX7" s="1098"/>
      <c r="BY7" s="1098"/>
      <c r="BZ7" s="1098"/>
      <c r="CA7" s="1098"/>
      <c r="CB7" s="1098"/>
      <c r="CC7" s="1098"/>
      <c r="CD7" s="1098"/>
      <c r="CE7" s="1098"/>
      <c r="CF7" s="1098"/>
      <c r="CG7" s="1099"/>
      <c r="CH7" s="1090">
        <v>0</v>
      </c>
      <c r="CI7" s="1091"/>
      <c r="CJ7" s="1091"/>
      <c r="CK7" s="1091"/>
      <c r="CL7" s="1092"/>
      <c r="CM7" s="1090">
        <v>56</v>
      </c>
      <c r="CN7" s="1091"/>
      <c r="CO7" s="1091"/>
      <c r="CP7" s="1091"/>
      <c r="CQ7" s="1092"/>
      <c r="CR7" s="1090">
        <v>36</v>
      </c>
      <c r="CS7" s="1091"/>
      <c r="CT7" s="1091"/>
      <c r="CU7" s="1091"/>
      <c r="CV7" s="1092"/>
      <c r="CW7" s="1090" t="s">
        <v>551</v>
      </c>
      <c r="CX7" s="1091"/>
      <c r="CY7" s="1091"/>
      <c r="CZ7" s="1091"/>
      <c r="DA7" s="1092"/>
      <c r="DB7" s="1090" t="s">
        <v>551</v>
      </c>
      <c r="DC7" s="1091"/>
      <c r="DD7" s="1091"/>
      <c r="DE7" s="1091"/>
      <c r="DF7" s="1092"/>
      <c r="DG7" s="1090" t="s">
        <v>552</v>
      </c>
      <c r="DH7" s="1091"/>
      <c r="DI7" s="1091"/>
      <c r="DJ7" s="1091"/>
      <c r="DK7" s="1092"/>
      <c r="DL7" s="1090" t="s">
        <v>552</v>
      </c>
      <c r="DM7" s="1091"/>
      <c r="DN7" s="1091"/>
      <c r="DO7" s="1091"/>
      <c r="DP7" s="1092"/>
      <c r="DQ7" s="1090" t="s">
        <v>552</v>
      </c>
      <c r="DR7" s="1091"/>
      <c r="DS7" s="1091"/>
      <c r="DT7" s="1091"/>
      <c r="DU7" s="1092"/>
      <c r="DV7" s="1117"/>
      <c r="DW7" s="1118"/>
      <c r="DX7" s="1118"/>
      <c r="DY7" s="1118"/>
      <c r="DZ7" s="1119"/>
      <c r="EA7" s="207"/>
    </row>
    <row r="8" spans="1:131" s="208" customFormat="1" ht="26.25" customHeight="1" x14ac:dyDescent="0.15">
      <c r="A8" s="214">
        <v>2</v>
      </c>
      <c r="B8" s="1036" t="s">
        <v>367</v>
      </c>
      <c r="C8" s="1037"/>
      <c r="D8" s="1037"/>
      <c r="E8" s="1037"/>
      <c r="F8" s="1037"/>
      <c r="G8" s="1037"/>
      <c r="H8" s="1037"/>
      <c r="I8" s="1037"/>
      <c r="J8" s="1037"/>
      <c r="K8" s="1037"/>
      <c r="L8" s="1037"/>
      <c r="M8" s="1037"/>
      <c r="N8" s="1037"/>
      <c r="O8" s="1037"/>
      <c r="P8" s="1038"/>
      <c r="Q8" s="1042">
        <v>6</v>
      </c>
      <c r="R8" s="1043"/>
      <c r="S8" s="1043"/>
      <c r="T8" s="1043"/>
      <c r="U8" s="1043"/>
      <c r="V8" s="1043">
        <v>6</v>
      </c>
      <c r="W8" s="1043"/>
      <c r="X8" s="1043"/>
      <c r="Y8" s="1043"/>
      <c r="Z8" s="1043"/>
      <c r="AA8" s="1043">
        <v>0</v>
      </c>
      <c r="AB8" s="1043"/>
      <c r="AC8" s="1043"/>
      <c r="AD8" s="1043"/>
      <c r="AE8" s="1044"/>
      <c r="AF8" s="1018">
        <v>0</v>
      </c>
      <c r="AG8" s="1019"/>
      <c r="AH8" s="1019"/>
      <c r="AI8" s="1019"/>
      <c r="AJ8" s="1020"/>
      <c r="AK8" s="1088">
        <v>2</v>
      </c>
      <c r="AL8" s="1089"/>
      <c r="AM8" s="1089"/>
      <c r="AN8" s="1089"/>
      <c r="AO8" s="1089"/>
      <c r="AP8" s="1089" t="s">
        <v>535</v>
      </c>
      <c r="AQ8" s="1089"/>
      <c r="AR8" s="1089"/>
      <c r="AS8" s="1089"/>
      <c r="AT8" s="1089"/>
      <c r="AU8" s="1086"/>
      <c r="AV8" s="1086"/>
      <c r="AW8" s="1086"/>
      <c r="AX8" s="1086"/>
      <c r="AY8" s="1087"/>
      <c r="AZ8" s="205"/>
      <c r="BA8" s="205"/>
      <c r="BB8" s="205"/>
      <c r="BC8" s="205"/>
      <c r="BD8" s="205"/>
      <c r="BE8" s="206"/>
      <c r="BF8" s="206"/>
      <c r="BG8" s="206"/>
      <c r="BH8" s="206"/>
      <c r="BI8" s="206"/>
      <c r="BJ8" s="206"/>
      <c r="BK8" s="206"/>
      <c r="BL8" s="206"/>
      <c r="BM8" s="206"/>
      <c r="BN8" s="206"/>
      <c r="BO8" s="206"/>
      <c r="BP8" s="206"/>
      <c r="BQ8" s="215">
        <v>2</v>
      </c>
      <c r="BR8" s="216"/>
      <c r="BS8" s="1013" t="s">
        <v>550</v>
      </c>
      <c r="BT8" s="1014"/>
      <c r="BU8" s="1014"/>
      <c r="BV8" s="1014"/>
      <c r="BW8" s="1014"/>
      <c r="BX8" s="1014"/>
      <c r="BY8" s="1014"/>
      <c r="BZ8" s="1014"/>
      <c r="CA8" s="1014"/>
      <c r="CB8" s="1014"/>
      <c r="CC8" s="1014"/>
      <c r="CD8" s="1014"/>
      <c r="CE8" s="1014"/>
      <c r="CF8" s="1014"/>
      <c r="CG8" s="1015"/>
      <c r="CH8" s="988">
        <v>0</v>
      </c>
      <c r="CI8" s="989"/>
      <c r="CJ8" s="989"/>
      <c r="CK8" s="989"/>
      <c r="CL8" s="990"/>
      <c r="CM8" s="988">
        <v>6</v>
      </c>
      <c r="CN8" s="989"/>
      <c r="CO8" s="989"/>
      <c r="CP8" s="989"/>
      <c r="CQ8" s="990"/>
      <c r="CR8" s="988">
        <v>5</v>
      </c>
      <c r="CS8" s="989"/>
      <c r="CT8" s="989"/>
      <c r="CU8" s="989"/>
      <c r="CV8" s="990"/>
      <c r="CW8" s="988" t="s">
        <v>552</v>
      </c>
      <c r="CX8" s="989"/>
      <c r="CY8" s="989"/>
      <c r="CZ8" s="989"/>
      <c r="DA8" s="990"/>
      <c r="DB8" s="988" t="s">
        <v>551</v>
      </c>
      <c r="DC8" s="989"/>
      <c r="DD8" s="989"/>
      <c r="DE8" s="989"/>
      <c r="DF8" s="990"/>
      <c r="DG8" s="988" t="s">
        <v>552</v>
      </c>
      <c r="DH8" s="989"/>
      <c r="DI8" s="989"/>
      <c r="DJ8" s="989"/>
      <c r="DK8" s="990"/>
      <c r="DL8" s="988" t="s">
        <v>551</v>
      </c>
      <c r="DM8" s="989"/>
      <c r="DN8" s="989"/>
      <c r="DO8" s="989"/>
      <c r="DP8" s="990"/>
      <c r="DQ8" s="988" t="s">
        <v>551</v>
      </c>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8"/>
      <c r="AL9" s="1089"/>
      <c r="AM9" s="1089"/>
      <c r="AN9" s="1089"/>
      <c r="AO9" s="1089"/>
      <c r="AP9" s="1089"/>
      <c r="AQ9" s="1089"/>
      <c r="AR9" s="1089"/>
      <c r="AS9" s="1089"/>
      <c r="AT9" s="1089"/>
      <c r="AU9" s="1086"/>
      <c r="AV9" s="1086"/>
      <c r="AW9" s="1086"/>
      <c r="AX9" s="1086"/>
      <c r="AY9" s="1087"/>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8"/>
      <c r="AL10" s="1089"/>
      <c r="AM10" s="1089"/>
      <c r="AN10" s="1089"/>
      <c r="AO10" s="1089"/>
      <c r="AP10" s="1089"/>
      <c r="AQ10" s="1089"/>
      <c r="AR10" s="1089"/>
      <c r="AS10" s="1089"/>
      <c r="AT10" s="1089"/>
      <c r="AU10" s="1086"/>
      <c r="AV10" s="1086"/>
      <c r="AW10" s="1086"/>
      <c r="AX10" s="1086"/>
      <c r="AY10" s="1087"/>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8"/>
      <c r="AL11" s="1089"/>
      <c r="AM11" s="1089"/>
      <c r="AN11" s="1089"/>
      <c r="AO11" s="1089"/>
      <c r="AP11" s="1089"/>
      <c r="AQ11" s="1089"/>
      <c r="AR11" s="1089"/>
      <c r="AS11" s="1089"/>
      <c r="AT11" s="1089"/>
      <c r="AU11" s="1086"/>
      <c r="AV11" s="1086"/>
      <c r="AW11" s="1086"/>
      <c r="AX11" s="1086"/>
      <c r="AY11" s="1087"/>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8"/>
      <c r="AL12" s="1089"/>
      <c r="AM12" s="1089"/>
      <c r="AN12" s="1089"/>
      <c r="AO12" s="1089"/>
      <c r="AP12" s="1089"/>
      <c r="AQ12" s="1089"/>
      <c r="AR12" s="1089"/>
      <c r="AS12" s="1089"/>
      <c r="AT12" s="1089"/>
      <c r="AU12" s="1086"/>
      <c r="AV12" s="1086"/>
      <c r="AW12" s="1086"/>
      <c r="AX12" s="1086"/>
      <c r="AY12" s="1087"/>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8"/>
      <c r="AL13" s="1089"/>
      <c r="AM13" s="1089"/>
      <c r="AN13" s="1089"/>
      <c r="AO13" s="1089"/>
      <c r="AP13" s="1089"/>
      <c r="AQ13" s="1089"/>
      <c r="AR13" s="1089"/>
      <c r="AS13" s="1089"/>
      <c r="AT13" s="1089"/>
      <c r="AU13" s="1086"/>
      <c r="AV13" s="1086"/>
      <c r="AW13" s="1086"/>
      <c r="AX13" s="1086"/>
      <c r="AY13" s="1087"/>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8"/>
      <c r="AL14" s="1089"/>
      <c r="AM14" s="1089"/>
      <c r="AN14" s="1089"/>
      <c r="AO14" s="1089"/>
      <c r="AP14" s="1089"/>
      <c r="AQ14" s="1089"/>
      <c r="AR14" s="1089"/>
      <c r="AS14" s="1089"/>
      <c r="AT14" s="1089"/>
      <c r="AU14" s="1086"/>
      <c r="AV14" s="1086"/>
      <c r="AW14" s="1086"/>
      <c r="AX14" s="1086"/>
      <c r="AY14" s="1087"/>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8"/>
      <c r="AL15" s="1089"/>
      <c r="AM15" s="1089"/>
      <c r="AN15" s="1089"/>
      <c r="AO15" s="1089"/>
      <c r="AP15" s="1089"/>
      <c r="AQ15" s="1089"/>
      <c r="AR15" s="1089"/>
      <c r="AS15" s="1089"/>
      <c r="AT15" s="1089"/>
      <c r="AU15" s="1086"/>
      <c r="AV15" s="1086"/>
      <c r="AW15" s="1086"/>
      <c r="AX15" s="1086"/>
      <c r="AY15" s="1087"/>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8"/>
      <c r="AL16" s="1089"/>
      <c r="AM16" s="1089"/>
      <c r="AN16" s="1089"/>
      <c r="AO16" s="1089"/>
      <c r="AP16" s="1089"/>
      <c r="AQ16" s="1089"/>
      <c r="AR16" s="1089"/>
      <c r="AS16" s="1089"/>
      <c r="AT16" s="1089"/>
      <c r="AU16" s="1086"/>
      <c r="AV16" s="1086"/>
      <c r="AW16" s="1086"/>
      <c r="AX16" s="1086"/>
      <c r="AY16" s="1087"/>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8"/>
      <c r="AL17" s="1089"/>
      <c r="AM17" s="1089"/>
      <c r="AN17" s="1089"/>
      <c r="AO17" s="1089"/>
      <c r="AP17" s="1089"/>
      <c r="AQ17" s="1089"/>
      <c r="AR17" s="1089"/>
      <c r="AS17" s="1089"/>
      <c r="AT17" s="1089"/>
      <c r="AU17" s="1086"/>
      <c r="AV17" s="1086"/>
      <c r="AW17" s="1086"/>
      <c r="AX17" s="1086"/>
      <c r="AY17" s="1087"/>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8"/>
      <c r="AL18" s="1089"/>
      <c r="AM18" s="1089"/>
      <c r="AN18" s="1089"/>
      <c r="AO18" s="1089"/>
      <c r="AP18" s="1089"/>
      <c r="AQ18" s="1089"/>
      <c r="AR18" s="1089"/>
      <c r="AS18" s="1089"/>
      <c r="AT18" s="1089"/>
      <c r="AU18" s="1086"/>
      <c r="AV18" s="1086"/>
      <c r="AW18" s="1086"/>
      <c r="AX18" s="1086"/>
      <c r="AY18" s="1087"/>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8"/>
      <c r="AL19" s="1089"/>
      <c r="AM19" s="1089"/>
      <c r="AN19" s="1089"/>
      <c r="AO19" s="1089"/>
      <c r="AP19" s="1089"/>
      <c r="AQ19" s="1089"/>
      <c r="AR19" s="1089"/>
      <c r="AS19" s="1089"/>
      <c r="AT19" s="1089"/>
      <c r="AU19" s="1086"/>
      <c r="AV19" s="1086"/>
      <c r="AW19" s="1086"/>
      <c r="AX19" s="1086"/>
      <c r="AY19" s="1087"/>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8"/>
      <c r="AL20" s="1089"/>
      <c r="AM20" s="1089"/>
      <c r="AN20" s="1089"/>
      <c r="AO20" s="1089"/>
      <c r="AP20" s="1089"/>
      <c r="AQ20" s="1089"/>
      <c r="AR20" s="1089"/>
      <c r="AS20" s="1089"/>
      <c r="AT20" s="1089"/>
      <c r="AU20" s="1086"/>
      <c r="AV20" s="1086"/>
      <c r="AW20" s="1086"/>
      <c r="AX20" s="1086"/>
      <c r="AY20" s="1087"/>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8"/>
      <c r="AL21" s="1089"/>
      <c r="AM21" s="1089"/>
      <c r="AN21" s="1089"/>
      <c r="AO21" s="1089"/>
      <c r="AP21" s="1089"/>
      <c r="AQ21" s="1089"/>
      <c r="AR21" s="1089"/>
      <c r="AS21" s="1089"/>
      <c r="AT21" s="1089"/>
      <c r="AU21" s="1086"/>
      <c r="AV21" s="1086"/>
      <c r="AW21" s="1086"/>
      <c r="AX21" s="1086"/>
      <c r="AY21" s="1087"/>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3"/>
      <c r="R22" s="1084"/>
      <c r="S22" s="1084"/>
      <c r="T22" s="1084"/>
      <c r="U22" s="1084"/>
      <c r="V22" s="1084"/>
      <c r="W22" s="1084"/>
      <c r="X22" s="1084"/>
      <c r="Y22" s="1084"/>
      <c r="Z22" s="1084"/>
      <c r="AA22" s="1084"/>
      <c r="AB22" s="1084"/>
      <c r="AC22" s="1084"/>
      <c r="AD22" s="1084"/>
      <c r="AE22" s="1085"/>
      <c r="AF22" s="1018"/>
      <c r="AG22" s="1019"/>
      <c r="AH22" s="1019"/>
      <c r="AI22" s="1019"/>
      <c r="AJ22" s="1020"/>
      <c r="AK22" s="1079"/>
      <c r="AL22" s="1080"/>
      <c r="AM22" s="1080"/>
      <c r="AN22" s="1080"/>
      <c r="AO22" s="1080"/>
      <c r="AP22" s="1080"/>
      <c r="AQ22" s="1080"/>
      <c r="AR22" s="1080"/>
      <c r="AS22" s="1080"/>
      <c r="AT22" s="1080"/>
      <c r="AU22" s="1081"/>
      <c r="AV22" s="1081"/>
      <c r="AW22" s="1081"/>
      <c r="AX22" s="1081"/>
      <c r="AY22" s="1082"/>
      <c r="AZ22" s="1034" t="s">
        <v>368</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369</v>
      </c>
      <c r="B23" s="943" t="s">
        <v>370</v>
      </c>
      <c r="C23" s="944"/>
      <c r="D23" s="944"/>
      <c r="E23" s="944"/>
      <c r="F23" s="944"/>
      <c r="G23" s="944"/>
      <c r="H23" s="944"/>
      <c r="I23" s="944"/>
      <c r="J23" s="944"/>
      <c r="K23" s="944"/>
      <c r="L23" s="944"/>
      <c r="M23" s="944"/>
      <c r="N23" s="944"/>
      <c r="O23" s="944"/>
      <c r="P23" s="945"/>
      <c r="Q23" s="1070">
        <v>11953</v>
      </c>
      <c r="R23" s="1071"/>
      <c r="S23" s="1071"/>
      <c r="T23" s="1071"/>
      <c r="U23" s="1071"/>
      <c r="V23" s="1071">
        <v>11583</v>
      </c>
      <c r="W23" s="1071"/>
      <c r="X23" s="1071"/>
      <c r="Y23" s="1071"/>
      <c r="Z23" s="1071"/>
      <c r="AA23" s="1071">
        <v>369</v>
      </c>
      <c r="AB23" s="1071"/>
      <c r="AC23" s="1071"/>
      <c r="AD23" s="1071"/>
      <c r="AE23" s="1072"/>
      <c r="AF23" s="1073">
        <v>249</v>
      </c>
      <c r="AG23" s="1071"/>
      <c r="AH23" s="1071"/>
      <c r="AI23" s="1071"/>
      <c r="AJ23" s="1074"/>
      <c r="AK23" s="1075"/>
      <c r="AL23" s="1076"/>
      <c r="AM23" s="1076"/>
      <c r="AN23" s="1076"/>
      <c r="AO23" s="1076"/>
      <c r="AP23" s="1071">
        <v>12160</v>
      </c>
      <c r="AQ23" s="1071"/>
      <c r="AR23" s="1071"/>
      <c r="AS23" s="1071"/>
      <c r="AT23" s="1071"/>
      <c r="AU23" s="1077"/>
      <c r="AV23" s="1077"/>
      <c r="AW23" s="1077"/>
      <c r="AX23" s="1077"/>
      <c r="AY23" s="1078"/>
      <c r="AZ23" s="1067" t="s">
        <v>112</v>
      </c>
      <c r="BA23" s="1068"/>
      <c r="BB23" s="1068"/>
      <c r="BC23" s="1068"/>
      <c r="BD23" s="1069"/>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6" t="s">
        <v>371</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5" t="s">
        <v>372</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349</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61" t="s">
        <v>376</v>
      </c>
      <c r="AG26" s="1007"/>
      <c r="AH26" s="1007"/>
      <c r="AI26" s="1007"/>
      <c r="AJ26" s="1062"/>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3"/>
      <c r="AG27" s="1010"/>
      <c r="AH27" s="1010"/>
      <c r="AI27" s="1010"/>
      <c r="AJ27" s="1064"/>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52" t="s">
        <v>381</v>
      </c>
      <c r="C28" s="1053"/>
      <c r="D28" s="1053"/>
      <c r="E28" s="1053"/>
      <c r="F28" s="1053"/>
      <c r="G28" s="1053"/>
      <c r="H28" s="1053"/>
      <c r="I28" s="1053"/>
      <c r="J28" s="1053"/>
      <c r="K28" s="1053"/>
      <c r="L28" s="1053"/>
      <c r="M28" s="1053"/>
      <c r="N28" s="1053"/>
      <c r="O28" s="1053"/>
      <c r="P28" s="1054"/>
      <c r="Q28" s="1055">
        <v>2953</v>
      </c>
      <c r="R28" s="1056"/>
      <c r="S28" s="1056"/>
      <c r="T28" s="1056"/>
      <c r="U28" s="1056"/>
      <c r="V28" s="1056">
        <v>2827</v>
      </c>
      <c r="W28" s="1056"/>
      <c r="X28" s="1056"/>
      <c r="Y28" s="1056"/>
      <c r="Z28" s="1056"/>
      <c r="AA28" s="1056">
        <v>126</v>
      </c>
      <c r="AB28" s="1056"/>
      <c r="AC28" s="1056"/>
      <c r="AD28" s="1056"/>
      <c r="AE28" s="1057"/>
      <c r="AF28" s="1058">
        <v>126</v>
      </c>
      <c r="AG28" s="1056"/>
      <c r="AH28" s="1056"/>
      <c r="AI28" s="1056"/>
      <c r="AJ28" s="1059"/>
      <c r="AK28" s="1060">
        <v>165</v>
      </c>
      <c r="AL28" s="1048"/>
      <c r="AM28" s="1048"/>
      <c r="AN28" s="1048"/>
      <c r="AO28" s="1048"/>
      <c r="AP28" s="1048" t="s">
        <v>535</v>
      </c>
      <c r="AQ28" s="1048"/>
      <c r="AR28" s="1048"/>
      <c r="AS28" s="1048"/>
      <c r="AT28" s="1048"/>
      <c r="AU28" s="1048" t="s">
        <v>535</v>
      </c>
      <c r="AV28" s="1048"/>
      <c r="AW28" s="1048"/>
      <c r="AX28" s="1048"/>
      <c r="AY28" s="1048"/>
      <c r="AZ28" s="1049"/>
      <c r="BA28" s="1049"/>
      <c r="BB28" s="1049"/>
      <c r="BC28" s="1049"/>
      <c r="BD28" s="1049"/>
      <c r="BE28" s="1050"/>
      <c r="BF28" s="1050"/>
      <c r="BG28" s="1050"/>
      <c r="BH28" s="1050"/>
      <c r="BI28" s="1051"/>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382</v>
      </c>
      <c r="C29" s="1037"/>
      <c r="D29" s="1037"/>
      <c r="E29" s="1037"/>
      <c r="F29" s="1037"/>
      <c r="G29" s="1037"/>
      <c r="H29" s="1037"/>
      <c r="I29" s="1037"/>
      <c r="J29" s="1037"/>
      <c r="K29" s="1037"/>
      <c r="L29" s="1037"/>
      <c r="M29" s="1037"/>
      <c r="N29" s="1037"/>
      <c r="O29" s="1037"/>
      <c r="P29" s="1038"/>
      <c r="Q29" s="1042">
        <v>629</v>
      </c>
      <c r="R29" s="1043"/>
      <c r="S29" s="1043"/>
      <c r="T29" s="1043"/>
      <c r="U29" s="1043"/>
      <c r="V29" s="1043">
        <v>635</v>
      </c>
      <c r="W29" s="1043"/>
      <c r="X29" s="1043"/>
      <c r="Y29" s="1043"/>
      <c r="Z29" s="1043"/>
      <c r="AA29" s="1043">
        <v>-6</v>
      </c>
      <c r="AB29" s="1043"/>
      <c r="AC29" s="1043"/>
      <c r="AD29" s="1043"/>
      <c r="AE29" s="1044"/>
      <c r="AF29" s="1018">
        <v>-6</v>
      </c>
      <c r="AG29" s="1019"/>
      <c r="AH29" s="1019"/>
      <c r="AI29" s="1019"/>
      <c r="AJ29" s="1020"/>
      <c r="AK29" s="979">
        <v>383</v>
      </c>
      <c r="AL29" s="970"/>
      <c r="AM29" s="970"/>
      <c r="AN29" s="970"/>
      <c r="AO29" s="970"/>
      <c r="AP29" s="977" t="s">
        <v>535</v>
      </c>
      <c r="AQ29" s="978"/>
      <c r="AR29" s="978"/>
      <c r="AS29" s="978"/>
      <c r="AT29" s="979"/>
      <c r="AU29" s="977" t="s">
        <v>535</v>
      </c>
      <c r="AV29" s="978"/>
      <c r="AW29" s="978"/>
      <c r="AX29" s="978"/>
      <c r="AY29" s="979"/>
      <c r="AZ29" s="1045"/>
      <c r="BA29" s="1046"/>
      <c r="BB29" s="1046"/>
      <c r="BC29" s="1046"/>
      <c r="BD29" s="1047"/>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383</v>
      </c>
      <c r="C30" s="1037"/>
      <c r="D30" s="1037"/>
      <c r="E30" s="1037"/>
      <c r="F30" s="1037"/>
      <c r="G30" s="1037"/>
      <c r="H30" s="1037"/>
      <c r="I30" s="1037"/>
      <c r="J30" s="1037"/>
      <c r="K30" s="1037"/>
      <c r="L30" s="1037"/>
      <c r="M30" s="1037"/>
      <c r="N30" s="1037"/>
      <c r="O30" s="1037"/>
      <c r="P30" s="1038"/>
      <c r="Q30" s="1042">
        <v>451</v>
      </c>
      <c r="R30" s="1043"/>
      <c r="S30" s="1043"/>
      <c r="T30" s="1043"/>
      <c r="U30" s="1043"/>
      <c r="V30" s="1043">
        <v>427</v>
      </c>
      <c r="W30" s="1043"/>
      <c r="X30" s="1043"/>
      <c r="Y30" s="1043"/>
      <c r="Z30" s="1043"/>
      <c r="AA30" s="1043">
        <v>24</v>
      </c>
      <c r="AB30" s="1043"/>
      <c r="AC30" s="1043"/>
      <c r="AD30" s="1043"/>
      <c r="AE30" s="1044"/>
      <c r="AF30" s="1018">
        <v>628</v>
      </c>
      <c r="AG30" s="1019"/>
      <c r="AH30" s="1019"/>
      <c r="AI30" s="1019"/>
      <c r="AJ30" s="1020"/>
      <c r="AK30" s="979">
        <v>13</v>
      </c>
      <c r="AL30" s="970"/>
      <c r="AM30" s="970"/>
      <c r="AN30" s="970"/>
      <c r="AO30" s="970"/>
      <c r="AP30" s="970">
        <v>1998</v>
      </c>
      <c r="AQ30" s="970"/>
      <c r="AR30" s="970"/>
      <c r="AS30" s="970"/>
      <c r="AT30" s="970"/>
      <c r="AU30" s="970">
        <v>148</v>
      </c>
      <c r="AV30" s="970"/>
      <c r="AW30" s="970"/>
      <c r="AX30" s="970"/>
      <c r="AY30" s="970"/>
      <c r="AZ30" s="1041"/>
      <c r="BA30" s="1041"/>
      <c r="BB30" s="1041"/>
      <c r="BC30" s="1041"/>
      <c r="BD30" s="1041"/>
      <c r="BE30" s="1031" t="s">
        <v>384</v>
      </c>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385</v>
      </c>
      <c r="C31" s="1037"/>
      <c r="D31" s="1037"/>
      <c r="E31" s="1037"/>
      <c r="F31" s="1037"/>
      <c r="G31" s="1037"/>
      <c r="H31" s="1037"/>
      <c r="I31" s="1037"/>
      <c r="J31" s="1037"/>
      <c r="K31" s="1037"/>
      <c r="L31" s="1037"/>
      <c r="M31" s="1037"/>
      <c r="N31" s="1037"/>
      <c r="O31" s="1037"/>
      <c r="P31" s="1038"/>
      <c r="Q31" s="1042">
        <v>189</v>
      </c>
      <c r="R31" s="1043"/>
      <c r="S31" s="1043"/>
      <c r="T31" s="1043"/>
      <c r="U31" s="1043"/>
      <c r="V31" s="1043">
        <v>187</v>
      </c>
      <c r="W31" s="1043"/>
      <c r="X31" s="1043"/>
      <c r="Y31" s="1043"/>
      <c r="Z31" s="1043"/>
      <c r="AA31" s="1043">
        <v>2</v>
      </c>
      <c r="AB31" s="1043"/>
      <c r="AC31" s="1043"/>
      <c r="AD31" s="1043"/>
      <c r="AE31" s="1044"/>
      <c r="AF31" s="1018">
        <v>2</v>
      </c>
      <c r="AG31" s="1019"/>
      <c r="AH31" s="1019"/>
      <c r="AI31" s="1019"/>
      <c r="AJ31" s="1020"/>
      <c r="AK31" s="979">
        <v>152</v>
      </c>
      <c r="AL31" s="970"/>
      <c r="AM31" s="970"/>
      <c r="AN31" s="970"/>
      <c r="AO31" s="970"/>
      <c r="AP31" s="970">
        <v>1926</v>
      </c>
      <c r="AQ31" s="970"/>
      <c r="AR31" s="970"/>
      <c r="AS31" s="970"/>
      <c r="AT31" s="970"/>
      <c r="AU31" s="970">
        <v>1625</v>
      </c>
      <c r="AV31" s="970"/>
      <c r="AW31" s="970"/>
      <c r="AX31" s="970"/>
      <c r="AY31" s="970"/>
      <c r="AZ31" s="1041"/>
      <c r="BA31" s="1041"/>
      <c r="BB31" s="1041"/>
      <c r="BC31" s="1041"/>
      <c r="BD31" s="1041"/>
      <c r="BE31" s="1031" t="s">
        <v>386</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387</v>
      </c>
      <c r="C32" s="1037"/>
      <c r="D32" s="1037"/>
      <c r="E32" s="1037"/>
      <c r="F32" s="1037"/>
      <c r="G32" s="1037"/>
      <c r="H32" s="1037"/>
      <c r="I32" s="1037"/>
      <c r="J32" s="1037"/>
      <c r="K32" s="1037"/>
      <c r="L32" s="1037"/>
      <c r="M32" s="1037"/>
      <c r="N32" s="1037"/>
      <c r="O32" s="1037"/>
      <c r="P32" s="1038"/>
      <c r="Q32" s="1042">
        <v>772</v>
      </c>
      <c r="R32" s="1043"/>
      <c r="S32" s="1043"/>
      <c r="T32" s="1043"/>
      <c r="U32" s="1043"/>
      <c r="V32" s="1043">
        <v>687</v>
      </c>
      <c r="W32" s="1043"/>
      <c r="X32" s="1043"/>
      <c r="Y32" s="1043"/>
      <c r="Z32" s="1043"/>
      <c r="AA32" s="1043">
        <v>85</v>
      </c>
      <c r="AB32" s="1043"/>
      <c r="AC32" s="1043"/>
      <c r="AD32" s="1043"/>
      <c r="AE32" s="1044"/>
      <c r="AF32" s="1018" t="s">
        <v>112</v>
      </c>
      <c r="AG32" s="1019"/>
      <c r="AH32" s="1019"/>
      <c r="AI32" s="1019"/>
      <c r="AJ32" s="1020"/>
      <c r="AK32" s="979">
        <v>14</v>
      </c>
      <c r="AL32" s="970"/>
      <c r="AM32" s="970"/>
      <c r="AN32" s="970"/>
      <c r="AO32" s="970"/>
      <c r="AP32" s="970" t="s">
        <v>535</v>
      </c>
      <c r="AQ32" s="970"/>
      <c r="AR32" s="970"/>
      <c r="AS32" s="970"/>
      <c r="AT32" s="970"/>
      <c r="AU32" s="970" t="s">
        <v>535</v>
      </c>
      <c r="AV32" s="970"/>
      <c r="AW32" s="970"/>
      <c r="AX32" s="970"/>
      <c r="AY32" s="970"/>
      <c r="AZ32" s="1041"/>
      <c r="BA32" s="1041"/>
      <c r="BB32" s="1041"/>
      <c r="BC32" s="1041"/>
      <c r="BD32" s="1041"/>
      <c r="BE32" s="1031" t="s">
        <v>386</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c r="C33" s="1037"/>
      <c r="D33" s="1037"/>
      <c r="E33" s="1037"/>
      <c r="F33" s="1037"/>
      <c r="G33" s="1037"/>
      <c r="H33" s="1037"/>
      <c r="I33" s="1037"/>
      <c r="J33" s="1037"/>
      <c r="K33" s="1037"/>
      <c r="L33" s="1037"/>
      <c r="M33" s="1037"/>
      <c r="N33" s="1037"/>
      <c r="O33" s="1037"/>
      <c r="P33" s="1038"/>
      <c r="Q33" s="1042"/>
      <c r="R33" s="1043"/>
      <c r="S33" s="1043"/>
      <c r="T33" s="1043"/>
      <c r="U33" s="1043"/>
      <c r="V33" s="1043"/>
      <c r="W33" s="1043"/>
      <c r="X33" s="1043"/>
      <c r="Y33" s="1043"/>
      <c r="Z33" s="1043"/>
      <c r="AA33" s="1043"/>
      <c r="AB33" s="1043"/>
      <c r="AC33" s="1043"/>
      <c r="AD33" s="1043"/>
      <c r="AE33" s="1044"/>
      <c r="AF33" s="1018"/>
      <c r="AG33" s="1019"/>
      <c r="AH33" s="1019"/>
      <c r="AI33" s="1019"/>
      <c r="AJ33" s="1020"/>
      <c r="AK33" s="979"/>
      <c r="AL33" s="970"/>
      <c r="AM33" s="970"/>
      <c r="AN33" s="970"/>
      <c r="AO33" s="970"/>
      <c r="AP33" s="970"/>
      <c r="AQ33" s="970"/>
      <c r="AR33" s="970"/>
      <c r="AS33" s="970"/>
      <c r="AT33" s="970"/>
      <c r="AU33" s="970"/>
      <c r="AV33" s="970"/>
      <c r="AW33" s="970"/>
      <c r="AX33" s="970"/>
      <c r="AY33" s="970"/>
      <c r="AZ33" s="1041"/>
      <c r="BA33" s="1041"/>
      <c r="BB33" s="1041"/>
      <c r="BC33" s="1041"/>
      <c r="BD33" s="1041"/>
      <c r="BE33" s="1031"/>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388</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369</v>
      </c>
      <c r="B63" s="943" t="s">
        <v>389</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749</v>
      </c>
      <c r="AG63" s="958"/>
      <c r="AH63" s="958"/>
      <c r="AI63" s="958"/>
      <c r="AJ63" s="1029"/>
      <c r="AK63" s="1030"/>
      <c r="AL63" s="962"/>
      <c r="AM63" s="962"/>
      <c r="AN63" s="962"/>
      <c r="AO63" s="962"/>
      <c r="AP63" s="958">
        <v>3924</v>
      </c>
      <c r="AQ63" s="958"/>
      <c r="AR63" s="958"/>
      <c r="AS63" s="958"/>
      <c r="AT63" s="958"/>
      <c r="AU63" s="958">
        <v>1773</v>
      </c>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391</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392</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536</v>
      </c>
      <c r="C68" s="985"/>
      <c r="D68" s="985"/>
      <c r="E68" s="985"/>
      <c r="F68" s="985"/>
      <c r="G68" s="985"/>
      <c r="H68" s="985"/>
      <c r="I68" s="985"/>
      <c r="J68" s="985"/>
      <c r="K68" s="985"/>
      <c r="L68" s="985"/>
      <c r="M68" s="985"/>
      <c r="N68" s="985"/>
      <c r="O68" s="985"/>
      <c r="P68" s="986"/>
      <c r="Q68" s="987">
        <v>5774</v>
      </c>
      <c r="R68" s="981"/>
      <c r="S68" s="981"/>
      <c r="T68" s="981"/>
      <c r="U68" s="981"/>
      <c r="V68" s="981">
        <v>5276</v>
      </c>
      <c r="W68" s="981"/>
      <c r="X68" s="981"/>
      <c r="Y68" s="981"/>
      <c r="Z68" s="981"/>
      <c r="AA68" s="981">
        <v>498</v>
      </c>
      <c r="AB68" s="981"/>
      <c r="AC68" s="981"/>
      <c r="AD68" s="981"/>
      <c r="AE68" s="981"/>
      <c r="AF68" s="981">
        <v>498</v>
      </c>
      <c r="AG68" s="981"/>
      <c r="AH68" s="981"/>
      <c r="AI68" s="981"/>
      <c r="AJ68" s="981"/>
      <c r="AK68" s="981">
        <v>718</v>
      </c>
      <c r="AL68" s="981"/>
      <c r="AM68" s="981"/>
      <c r="AN68" s="981"/>
      <c r="AO68" s="981"/>
      <c r="AP68" s="981">
        <v>2261</v>
      </c>
      <c r="AQ68" s="981"/>
      <c r="AR68" s="981"/>
      <c r="AS68" s="981"/>
      <c r="AT68" s="981"/>
      <c r="AU68" s="981">
        <v>209</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537</v>
      </c>
      <c r="C69" s="974"/>
      <c r="D69" s="974"/>
      <c r="E69" s="974"/>
      <c r="F69" s="974"/>
      <c r="G69" s="974"/>
      <c r="H69" s="974"/>
      <c r="I69" s="974"/>
      <c r="J69" s="974"/>
      <c r="K69" s="974"/>
      <c r="L69" s="974"/>
      <c r="M69" s="974"/>
      <c r="N69" s="974"/>
      <c r="O69" s="974"/>
      <c r="P69" s="975"/>
      <c r="Q69" s="976">
        <v>182</v>
      </c>
      <c r="R69" s="970"/>
      <c r="S69" s="970"/>
      <c r="T69" s="970"/>
      <c r="U69" s="970"/>
      <c r="V69" s="970">
        <v>148</v>
      </c>
      <c r="W69" s="970"/>
      <c r="X69" s="970"/>
      <c r="Y69" s="970"/>
      <c r="Z69" s="970"/>
      <c r="AA69" s="970">
        <v>34</v>
      </c>
      <c r="AB69" s="970"/>
      <c r="AC69" s="970"/>
      <c r="AD69" s="970"/>
      <c r="AE69" s="970"/>
      <c r="AF69" s="970">
        <v>34</v>
      </c>
      <c r="AG69" s="970"/>
      <c r="AH69" s="970"/>
      <c r="AI69" s="970"/>
      <c r="AJ69" s="970"/>
      <c r="AK69" s="970" t="s">
        <v>535</v>
      </c>
      <c r="AL69" s="970"/>
      <c r="AM69" s="970"/>
      <c r="AN69" s="970"/>
      <c r="AO69" s="970"/>
      <c r="AP69" s="970" t="s">
        <v>535</v>
      </c>
      <c r="AQ69" s="970"/>
      <c r="AR69" s="970"/>
      <c r="AS69" s="970"/>
      <c r="AT69" s="970"/>
      <c r="AU69" s="970" t="s">
        <v>535</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538</v>
      </c>
      <c r="C70" s="974"/>
      <c r="D70" s="974"/>
      <c r="E70" s="974"/>
      <c r="F70" s="974"/>
      <c r="G70" s="974"/>
      <c r="H70" s="974"/>
      <c r="I70" s="974"/>
      <c r="J70" s="974"/>
      <c r="K70" s="974"/>
      <c r="L70" s="974"/>
      <c r="M70" s="974"/>
      <c r="N70" s="974"/>
      <c r="O70" s="974"/>
      <c r="P70" s="975"/>
      <c r="Q70" s="976">
        <v>881</v>
      </c>
      <c r="R70" s="970"/>
      <c r="S70" s="970"/>
      <c r="T70" s="970"/>
      <c r="U70" s="970"/>
      <c r="V70" s="970">
        <v>800</v>
      </c>
      <c r="W70" s="970"/>
      <c r="X70" s="970"/>
      <c r="Y70" s="970"/>
      <c r="Z70" s="970"/>
      <c r="AA70" s="970">
        <v>80</v>
      </c>
      <c r="AB70" s="970"/>
      <c r="AC70" s="970"/>
      <c r="AD70" s="970"/>
      <c r="AE70" s="970"/>
      <c r="AF70" s="970">
        <v>80</v>
      </c>
      <c r="AG70" s="970"/>
      <c r="AH70" s="970"/>
      <c r="AI70" s="970"/>
      <c r="AJ70" s="970"/>
      <c r="AK70" s="970" t="s">
        <v>535</v>
      </c>
      <c r="AL70" s="970"/>
      <c r="AM70" s="970"/>
      <c r="AN70" s="970"/>
      <c r="AO70" s="970"/>
      <c r="AP70" s="970">
        <v>208</v>
      </c>
      <c r="AQ70" s="970"/>
      <c r="AR70" s="970"/>
      <c r="AS70" s="970"/>
      <c r="AT70" s="970"/>
      <c r="AU70" s="970">
        <v>55</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539</v>
      </c>
      <c r="C71" s="974"/>
      <c r="D71" s="974"/>
      <c r="E71" s="974"/>
      <c r="F71" s="974"/>
      <c r="G71" s="974"/>
      <c r="H71" s="974"/>
      <c r="I71" s="974"/>
      <c r="J71" s="974"/>
      <c r="K71" s="974"/>
      <c r="L71" s="974"/>
      <c r="M71" s="974"/>
      <c r="N71" s="974"/>
      <c r="O71" s="974"/>
      <c r="P71" s="975"/>
      <c r="Q71" s="976">
        <v>8796</v>
      </c>
      <c r="R71" s="970"/>
      <c r="S71" s="970"/>
      <c r="T71" s="970"/>
      <c r="U71" s="970"/>
      <c r="V71" s="970">
        <v>7320</v>
      </c>
      <c r="W71" s="970"/>
      <c r="X71" s="970"/>
      <c r="Y71" s="970"/>
      <c r="Z71" s="970"/>
      <c r="AA71" s="970">
        <v>1475</v>
      </c>
      <c r="AB71" s="970"/>
      <c r="AC71" s="970"/>
      <c r="AD71" s="970"/>
      <c r="AE71" s="970"/>
      <c r="AF71" s="970">
        <v>1475</v>
      </c>
      <c r="AG71" s="970"/>
      <c r="AH71" s="970"/>
      <c r="AI71" s="970"/>
      <c r="AJ71" s="970"/>
      <c r="AK71" s="970">
        <v>14</v>
      </c>
      <c r="AL71" s="970"/>
      <c r="AM71" s="970"/>
      <c r="AN71" s="970"/>
      <c r="AO71" s="970"/>
      <c r="AP71" s="970" t="s">
        <v>535</v>
      </c>
      <c r="AQ71" s="970"/>
      <c r="AR71" s="970"/>
      <c r="AS71" s="970"/>
      <c r="AT71" s="970"/>
      <c r="AU71" s="970" t="s">
        <v>535</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540</v>
      </c>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c r="B73" s="973" t="s">
        <v>541</v>
      </c>
      <c r="C73" s="974"/>
      <c r="D73" s="974"/>
      <c r="E73" s="974"/>
      <c r="F73" s="974"/>
      <c r="G73" s="974"/>
      <c r="H73" s="974"/>
      <c r="I73" s="974"/>
      <c r="J73" s="974"/>
      <c r="K73" s="974"/>
      <c r="L73" s="974"/>
      <c r="M73" s="974"/>
      <c r="N73" s="974"/>
      <c r="O73" s="974"/>
      <c r="P73" s="975"/>
      <c r="Q73" s="976">
        <v>141</v>
      </c>
      <c r="R73" s="970"/>
      <c r="S73" s="970"/>
      <c r="T73" s="970"/>
      <c r="U73" s="970"/>
      <c r="V73" s="970">
        <v>138</v>
      </c>
      <c r="W73" s="970"/>
      <c r="X73" s="970"/>
      <c r="Y73" s="970"/>
      <c r="Z73" s="970"/>
      <c r="AA73" s="970">
        <v>3</v>
      </c>
      <c r="AB73" s="970"/>
      <c r="AC73" s="970"/>
      <c r="AD73" s="970"/>
      <c r="AE73" s="970"/>
      <c r="AF73" s="970">
        <v>3</v>
      </c>
      <c r="AG73" s="970"/>
      <c r="AH73" s="970"/>
      <c r="AI73" s="970"/>
      <c r="AJ73" s="970"/>
      <c r="AK73" s="970" t="s">
        <v>535</v>
      </c>
      <c r="AL73" s="970"/>
      <c r="AM73" s="970"/>
      <c r="AN73" s="970"/>
      <c r="AO73" s="970"/>
      <c r="AP73" s="970" t="s">
        <v>546</v>
      </c>
      <c r="AQ73" s="970"/>
      <c r="AR73" s="970"/>
      <c r="AS73" s="970"/>
      <c r="AT73" s="970"/>
      <c r="AU73" s="970" t="s">
        <v>535</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c r="B74" s="973" t="s">
        <v>542</v>
      </c>
      <c r="C74" s="974"/>
      <c r="D74" s="974"/>
      <c r="E74" s="974"/>
      <c r="F74" s="974"/>
      <c r="G74" s="974"/>
      <c r="H74" s="974"/>
      <c r="I74" s="974"/>
      <c r="J74" s="974"/>
      <c r="K74" s="974"/>
      <c r="L74" s="974"/>
      <c r="M74" s="974"/>
      <c r="N74" s="974"/>
      <c r="O74" s="974"/>
      <c r="P74" s="975"/>
      <c r="Q74" s="976">
        <v>146048</v>
      </c>
      <c r="R74" s="970"/>
      <c r="S74" s="970"/>
      <c r="T74" s="970"/>
      <c r="U74" s="970"/>
      <c r="V74" s="970">
        <v>144307</v>
      </c>
      <c r="W74" s="970"/>
      <c r="X74" s="970"/>
      <c r="Y74" s="970"/>
      <c r="Z74" s="970"/>
      <c r="AA74" s="970">
        <v>1742</v>
      </c>
      <c r="AB74" s="970"/>
      <c r="AC74" s="970"/>
      <c r="AD74" s="970"/>
      <c r="AE74" s="970"/>
      <c r="AF74" s="970">
        <v>1742</v>
      </c>
      <c r="AG74" s="970"/>
      <c r="AH74" s="970"/>
      <c r="AI74" s="970"/>
      <c r="AJ74" s="970"/>
      <c r="AK74" s="970" t="s">
        <v>535</v>
      </c>
      <c r="AL74" s="970"/>
      <c r="AM74" s="970"/>
      <c r="AN74" s="970"/>
      <c r="AO74" s="970"/>
      <c r="AP74" s="970" t="s">
        <v>535</v>
      </c>
      <c r="AQ74" s="970"/>
      <c r="AR74" s="970"/>
      <c r="AS74" s="970"/>
      <c r="AT74" s="970"/>
      <c r="AU74" s="970" t="s">
        <v>546</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6</v>
      </c>
      <c r="B75" s="973" t="s">
        <v>543</v>
      </c>
      <c r="C75" s="974"/>
      <c r="D75" s="974"/>
      <c r="E75" s="974"/>
      <c r="F75" s="974"/>
      <c r="G75" s="974"/>
      <c r="H75" s="974"/>
      <c r="I75" s="974"/>
      <c r="J75" s="974"/>
      <c r="K75" s="974"/>
      <c r="L75" s="974"/>
      <c r="M75" s="974"/>
      <c r="N75" s="974"/>
      <c r="O75" s="974"/>
      <c r="P75" s="975"/>
      <c r="Q75" s="980">
        <v>1</v>
      </c>
      <c r="R75" s="978"/>
      <c r="S75" s="978"/>
      <c r="T75" s="978"/>
      <c r="U75" s="979"/>
      <c r="V75" s="977">
        <v>0</v>
      </c>
      <c r="W75" s="978"/>
      <c r="X75" s="978"/>
      <c r="Y75" s="978"/>
      <c r="Z75" s="979"/>
      <c r="AA75" s="977">
        <v>1</v>
      </c>
      <c r="AB75" s="978"/>
      <c r="AC75" s="978"/>
      <c r="AD75" s="978"/>
      <c r="AE75" s="979"/>
      <c r="AF75" s="977">
        <v>1</v>
      </c>
      <c r="AG75" s="978"/>
      <c r="AH75" s="978"/>
      <c r="AI75" s="978"/>
      <c r="AJ75" s="979"/>
      <c r="AK75" s="970" t="s">
        <v>535</v>
      </c>
      <c r="AL75" s="970"/>
      <c r="AM75" s="970"/>
      <c r="AN75" s="970"/>
      <c r="AO75" s="970"/>
      <c r="AP75" s="970" t="s">
        <v>535</v>
      </c>
      <c r="AQ75" s="970"/>
      <c r="AR75" s="970"/>
      <c r="AS75" s="970"/>
      <c r="AT75" s="970"/>
      <c r="AU75" s="970" t="s">
        <v>546</v>
      </c>
      <c r="AV75" s="970"/>
      <c r="AW75" s="970"/>
      <c r="AX75" s="970"/>
      <c r="AY75" s="970"/>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7</v>
      </c>
      <c r="B76" s="973" t="s">
        <v>544</v>
      </c>
      <c r="C76" s="974"/>
      <c r="D76" s="974"/>
      <c r="E76" s="974"/>
      <c r="F76" s="974"/>
      <c r="G76" s="974"/>
      <c r="H76" s="974"/>
      <c r="I76" s="974"/>
      <c r="J76" s="974"/>
      <c r="K76" s="974"/>
      <c r="L76" s="974"/>
      <c r="M76" s="974"/>
      <c r="N76" s="974"/>
      <c r="O76" s="974"/>
      <c r="P76" s="975"/>
      <c r="Q76" s="980"/>
      <c r="R76" s="978"/>
      <c r="S76" s="978"/>
      <c r="T76" s="978"/>
      <c r="U76" s="979"/>
      <c r="V76" s="977"/>
      <c r="W76" s="978"/>
      <c r="X76" s="978"/>
      <c r="Y76" s="978"/>
      <c r="Z76" s="979"/>
      <c r="AA76" s="977"/>
      <c r="AB76" s="978"/>
      <c r="AC76" s="978"/>
      <c r="AD76" s="978"/>
      <c r="AE76" s="979"/>
      <c r="AF76" s="977"/>
      <c r="AG76" s="978"/>
      <c r="AH76" s="978"/>
      <c r="AI76" s="978"/>
      <c r="AJ76" s="979"/>
      <c r="AK76" s="977"/>
      <c r="AL76" s="978"/>
      <c r="AM76" s="978"/>
      <c r="AN76" s="978"/>
      <c r="AO76" s="979"/>
      <c r="AP76" s="977"/>
      <c r="AQ76" s="978"/>
      <c r="AR76" s="978"/>
      <c r="AS76" s="978"/>
      <c r="AT76" s="979"/>
      <c r="AU76" s="977"/>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c r="B77" s="973" t="s">
        <v>541</v>
      </c>
      <c r="C77" s="974"/>
      <c r="D77" s="974"/>
      <c r="E77" s="974"/>
      <c r="F77" s="974"/>
      <c r="G77" s="974"/>
      <c r="H77" s="974"/>
      <c r="I77" s="974"/>
      <c r="J77" s="974"/>
      <c r="K77" s="974"/>
      <c r="L77" s="974"/>
      <c r="M77" s="974"/>
      <c r="N77" s="974"/>
      <c r="O77" s="974"/>
      <c r="P77" s="975"/>
      <c r="Q77" s="980">
        <v>38</v>
      </c>
      <c r="R77" s="978"/>
      <c r="S77" s="978"/>
      <c r="T77" s="978"/>
      <c r="U77" s="979"/>
      <c r="V77" s="977">
        <v>35</v>
      </c>
      <c r="W77" s="978"/>
      <c r="X77" s="978"/>
      <c r="Y77" s="978"/>
      <c r="Z77" s="979"/>
      <c r="AA77" s="977">
        <v>2</v>
      </c>
      <c r="AB77" s="978"/>
      <c r="AC77" s="978"/>
      <c r="AD77" s="978"/>
      <c r="AE77" s="979"/>
      <c r="AF77" s="977">
        <v>2</v>
      </c>
      <c r="AG77" s="978"/>
      <c r="AH77" s="978"/>
      <c r="AI77" s="978"/>
      <c r="AJ77" s="979"/>
      <c r="AK77" s="977" t="s">
        <v>535</v>
      </c>
      <c r="AL77" s="978"/>
      <c r="AM77" s="978"/>
      <c r="AN77" s="978"/>
      <c r="AO77" s="979"/>
      <c r="AP77" s="977" t="s">
        <v>535</v>
      </c>
      <c r="AQ77" s="978"/>
      <c r="AR77" s="978"/>
      <c r="AS77" s="978"/>
      <c r="AT77" s="979"/>
      <c r="AU77" s="977" t="s">
        <v>546</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c r="B78" s="973" t="s">
        <v>545</v>
      </c>
      <c r="C78" s="974"/>
      <c r="D78" s="974"/>
      <c r="E78" s="974"/>
      <c r="F78" s="974"/>
      <c r="G78" s="974"/>
      <c r="H78" s="974"/>
      <c r="I78" s="974"/>
      <c r="J78" s="974"/>
      <c r="K78" s="974"/>
      <c r="L78" s="974"/>
      <c r="M78" s="974"/>
      <c r="N78" s="974"/>
      <c r="O78" s="974"/>
      <c r="P78" s="975"/>
      <c r="Q78" s="976">
        <v>5496</v>
      </c>
      <c r="R78" s="970"/>
      <c r="S78" s="970"/>
      <c r="T78" s="970"/>
      <c r="U78" s="970"/>
      <c r="V78" s="970">
        <v>5253</v>
      </c>
      <c r="W78" s="970"/>
      <c r="X78" s="970"/>
      <c r="Y78" s="970"/>
      <c r="Z78" s="970"/>
      <c r="AA78" s="970">
        <v>244</v>
      </c>
      <c r="AB78" s="970"/>
      <c r="AC78" s="970"/>
      <c r="AD78" s="970"/>
      <c r="AE78" s="970"/>
      <c r="AF78" s="970">
        <v>244</v>
      </c>
      <c r="AG78" s="970"/>
      <c r="AH78" s="970"/>
      <c r="AI78" s="970"/>
      <c r="AJ78" s="970"/>
      <c r="AK78" s="970" t="s">
        <v>546</v>
      </c>
      <c r="AL78" s="970"/>
      <c r="AM78" s="970"/>
      <c r="AN78" s="970"/>
      <c r="AO78" s="970"/>
      <c r="AP78" s="970" t="s">
        <v>546</v>
      </c>
      <c r="AQ78" s="970"/>
      <c r="AR78" s="970"/>
      <c r="AS78" s="970"/>
      <c r="AT78" s="970"/>
      <c r="AU78" s="970" t="s">
        <v>535</v>
      </c>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c r="B79" s="973" t="s">
        <v>547</v>
      </c>
      <c r="C79" s="974"/>
      <c r="D79" s="974"/>
      <c r="E79" s="974"/>
      <c r="F79" s="974"/>
      <c r="G79" s="974"/>
      <c r="H79" s="974"/>
      <c r="I79" s="974"/>
      <c r="J79" s="974"/>
      <c r="K79" s="974"/>
      <c r="L79" s="974"/>
      <c r="M79" s="974"/>
      <c r="N79" s="974"/>
      <c r="O79" s="974"/>
      <c r="P79" s="975"/>
      <c r="Q79" s="976">
        <v>46</v>
      </c>
      <c r="R79" s="970"/>
      <c r="S79" s="970"/>
      <c r="T79" s="970"/>
      <c r="U79" s="970"/>
      <c r="V79" s="970">
        <v>42</v>
      </c>
      <c r="W79" s="970"/>
      <c r="X79" s="970"/>
      <c r="Y79" s="970"/>
      <c r="Z79" s="970"/>
      <c r="AA79" s="970">
        <v>4</v>
      </c>
      <c r="AB79" s="970"/>
      <c r="AC79" s="970"/>
      <c r="AD79" s="970"/>
      <c r="AE79" s="970"/>
      <c r="AF79" s="970">
        <v>4</v>
      </c>
      <c r="AG79" s="970"/>
      <c r="AH79" s="970"/>
      <c r="AI79" s="970"/>
      <c r="AJ79" s="970"/>
      <c r="AK79" s="970" t="s">
        <v>546</v>
      </c>
      <c r="AL79" s="970"/>
      <c r="AM79" s="970"/>
      <c r="AN79" s="970"/>
      <c r="AO79" s="970"/>
      <c r="AP79" s="970" t="s">
        <v>535</v>
      </c>
      <c r="AQ79" s="970"/>
      <c r="AR79" s="970"/>
      <c r="AS79" s="970"/>
      <c r="AT79" s="970"/>
      <c r="AU79" s="970" t="s">
        <v>548</v>
      </c>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c r="B80" s="973" t="s">
        <v>556</v>
      </c>
      <c r="C80" s="974"/>
      <c r="D80" s="974"/>
      <c r="E80" s="974"/>
      <c r="F80" s="974"/>
      <c r="G80" s="974"/>
      <c r="H80" s="974"/>
      <c r="I80" s="974"/>
      <c r="J80" s="974"/>
      <c r="K80" s="974"/>
      <c r="L80" s="974"/>
      <c r="M80" s="974"/>
      <c r="N80" s="974"/>
      <c r="O80" s="974"/>
      <c r="P80" s="975"/>
      <c r="Q80" s="980">
        <v>1997</v>
      </c>
      <c r="R80" s="978"/>
      <c r="S80" s="978"/>
      <c r="T80" s="978"/>
      <c r="U80" s="979"/>
      <c r="V80" s="977">
        <v>1943</v>
      </c>
      <c r="W80" s="978"/>
      <c r="X80" s="978"/>
      <c r="Y80" s="978"/>
      <c r="Z80" s="979"/>
      <c r="AA80" s="977">
        <v>54</v>
      </c>
      <c r="AB80" s="978"/>
      <c r="AC80" s="978"/>
      <c r="AD80" s="978"/>
      <c r="AE80" s="979"/>
      <c r="AF80" s="977">
        <v>202</v>
      </c>
      <c r="AG80" s="978"/>
      <c r="AH80" s="978"/>
      <c r="AI80" s="978"/>
      <c r="AJ80" s="979"/>
      <c r="AK80" s="977" t="s">
        <v>553</v>
      </c>
      <c r="AL80" s="978"/>
      <c r="AM80" s="978"/>
      <c r="AN80" s="978"/>
      <c r="AO80" s="979"/>
      <c r="AP80" s="977">
        <v>21281</v>
      </c>
      <c r="AQ80" s="978"/>
      <c r="AR80" s="978"/>
      <c r="AS80" s="978"/>
      <c r="AT80" s="979"/>
      <c r="AU80" s="977">
        <v>12291</v>
      </c>
      <c r="AV80" s="978"/>
      <c r="AW80" s="978"/>
      <c r="AX80" s="978"/>
      <c r="AY80" s="979"/>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8</v>
      </c>
      <c r="B81" s="973" t="s">
        <v>554</v>
      </c>
      <c r="C81" s="974"/>
      <c r="D81" s="974"/>
      <c r="E81" s="974"/>
      <c r="F81" s="974"/>
      <c r="G81" s="974"/>
      <c r="H81" s="974"/>
      <c r="I81" s="974"/>
      <c r="J81" s="974"/>
      <c r="K81" s="974"/>
      <c r="L81" s="974"/>
      <c r="M81" s="974"/>
      <c r="N81" s="974"/>
      <c r="O81" s="974"/>
      <c r="P81" s="975"/>
      <c r="Q81" s="980">
        <v>5</v>
      </c>
      <c r="R81" s="978"/>
      <c r="S81" s="978"/>
      <c r="T81" s="978"/>
      <c r="U81" s="979"/>
      <c r="V81" s="977">
        <v>3</v>
      </c>
      <c r="W81" s="978"/>
      <c r="X81" s="978"/>
      <c r="Y81" s="978"/>
      <c r="Z81" s="979"/>
      <c r="AA81" s="977">
        <v>2</v>
      </c>
      <c r="AB81" s="978"/>
      <c r="AC81" s="978"/>
      <c r="AD81" s="978"/>
      <c r="AE81" s="979"/>
      <c r="AF81" s="977">
        <v>0</v>
      </c>
      <c r="AG81" s="978"/>
      <c r="AH81" s="978"/>
      <c r="AI81" s="978"/>
      <c r="AJ81" s="979"/>
      <c r="AK81" s="977" t="s">
        <v>553</v>
      </c>
      <c r="AL81" s="978"/>
      <c r="AM81" s="978"/>
      <c r="AN81" s="978"/>
      <c r="AO81" s="979"/>
      <c r="AP81" s="977" t="s">
        <v>555</v>
      </c>
      <c r="AQ81" s="978"/>
      <c r="AR81" s="978"/>
      <c r="AS81" s="978"/>
      <c r="AT81" s="979"/>
      <c r="AU81" s="977" t="s">
        <v>555</v>
      </c>
      <c r="AV81" s="978"/>
      <c r="AW81" s="978"/>
      <c r="AX81" s="978"/>
      <c r="AY81" s="979"/>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c r="B82" s="973"/>
      <c r="C82" s="974"/>
      <c r="D82" s="974"/>
      <c r="E82" s="974"/>
      <c r="F82" s="974"/>
      <c r="G82" s="974"/>
      <c r="H82" s="974"/>
      <c r="I82" s="974"/>
      <c r="J82" s="974"/>
      <c r="K82" s="974"/>
      <c r="L82" s="974"/>
      <c r="M82" s="974"/>
      <c r="N82" s="974"/>
      <c r="O82" s="974"/>
      <c r="P82" s="975"/>
      <c r="Q82" s="980"/>
      <c r="R82" s="978"/>
      <c r="S82" s="978"/>
      <c r="T82" s="978"/>
      <c r="U82" s="979"/>
      <c r="V82" s="977"/>
      <c r="W82" s="978"/>
      <c r="X82" s="978"/>
      <c r="Y82" s="978"/>
      <c r="Z82" s="979"/>
      <c r="AA82" s="977"/>
      <c r="AB82" s="978"/>
      <c r="AC82" s="978"/>
      <c r="AD82" s="978"/>
      <c r="AE82" s="979"/>
      <c r="AF82" s="977"/>
      <c r="AG82" s="978"/>
      <c r="AH82" s="978"/>
      <c r="AI82" s="978"/>
      <c r="AJ82" s="979"/>
      <c r="AK82" s="977"/>
      <c r="AL82" s="978"/>
      <c r="AM82" s="978"/>
      <c r="AN82" s="978"/>
      <c r="AO82" s="979"/>
      <c r="AP82" s="977"/>
      <c r="AQ82" s="978"/>
      <c r="AR82" s="978"/>
      <c r="AS82" s="978"/>
      <c r="AT82" s="979"/>
      <c r="AU82" s="977"/>
      <c r="AV82" s="978"/>
      <c r="AW82" s="978"/>
      <c r="AX82" s="978"/>
      <c r="AY82" s="979"/>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369</v>
      </c>
      <c r="B88" s="943" t="s">
        <v>393</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4285</v>
      </c>
      <c r="AG88" s="958"/>
      <c r="AH88" s="958"/>
      <c r="AI88" s="958"/>
      <c r="AJ88" s="958"/>
      <c r="AK88" s="962"/>
      <c r="AL88" s="962"/>
      <c r="AM88" s="962"/>
      <c r="AN88" s="962"/>
      <c r="AO88" s="962"/>
      <c r="AP88" s="958">
        <v>23750</v>
      </c>
      <c r="AQ88" s="958"/>
      <c r="AR88" s="958"/>
      <c r="AS88" s="958"/>
      <c r="AT88" s="958"/>
      <c r="AU88" s="958">
        <v>12555</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394</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41</v>
      </c>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395</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396</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399</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400</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402</v>
      </c>
      <c r="AB109" s="893"/>
      <c r="AC109" s="893"/>
      <c r="AD109" s="893"/>
      <c r="AE109" s="894"/>
      <c r="AF109" s="895" t="s">
        <v>287</v>
      </c>
      <c r="AG109" s="893"/>
      <c r="AH109" s="893"/>
      <c r="AI109" s="893"/>
      <c r="AJ109" s="894"/>
      <c r="AK109" s="895" t="s">
        <v>286</v>
      </c>
      <c r="AL109" s="893"/>
      <c r="AM109" s="893"/>
      <c r="AN109" s="893"/>
      <c r="AO109" s="894"/>
      <c r="AP109" s="895" t="s">
        <v>403</v>
      </c>
      <c r="AQ109" s="893"/>
      <c r="AR109" s="893"/>
      <c r="AS109" s="893"/>
      <c r="AT109" s="924"/>
      <c r="AU109" s="892" t="s">
        <v>401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402</v>
      </c>
      <c r="BR109" s="893"/>
      <c r="BS109" s="893"/>
      <c r="BT109" s="893"/>
      <c r="BU109" s="894"/>
      <c r="BV109" s="895" t="s">
        <v>287</v>
      </c>
      <c r="BW109" s="893"/>
      <c r="BX109" s="893"/>
      <c r="BY109" s="893"/>
      <c r="BZ109" s="894"/>
      <c r="CA109" s="895" t="s">
        <v>286</v>
      </c>
      <c r="CB109" s="893"/>
      <c r="CC109" s="893"/>
      <c r="CD109" s="893"/>
      <c r="CE109" s="894"/>
      <c r="CF109" s="931" t="s">
        <v>403</v>
      </c>
      <c r="CG109" s="931"/>
      <c r="CH109" s="931"/>
      <c r="CI109" s="931"/>
      <c r="CJ109" s="931"/>
      <c r="CK109" s="895" t="s">
        <v>404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402</v>
      </c>
      <c r="DH109" s="893"/>
      <c r="DI109" s="893"/>
      <c r="DJ109" s="893"/>
      <c r="DK109" s="894"/>
      <c r="DL109" s="895" t="s">
        <v>287</v>
      </c>
      <c r="DM109" s="893"/>
      <c r="DN109" s="893"/>
      <c r="DO109" s="893"/>
      <c r="DP109" s="894"/>
      <c r="DQ109" s="895" t="s">
        <v>286</v>
      </c>
      <c r="DR109" s="893"/>
      <c r="DS109" s="893"/>
      <c r="DT109" s="893"/>
      <c r="DU109" s="894"/>
      <c r="DV109" s="895" t="s">
        <v>403</v>
      </c>
      <c r="DW109" s="893"/>
      <c r="DX109" s="893"/>
      <c r="DY109" s="893"/>
      <c r="DZ109" s="924"/>
    </row>
    <row r="110" spans="1:131" s="199" customFormat="1" ht="26.25" customHeight="1" x14ac:dyDescent="0.15">
      <c r="A110" s="795" t="s">
        <v>405</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1512560</v>
      </c>
      <c r="AB110" s="886"/>
      <c r="AC110" s="886"/>
      <c r="AD110" s="886"/>
      <c r="AE110" s="887"/>
      <c r="AF110" s="888">
        <v>1507348</v>
      </c>
      <c r="AG110" s="886"/>
      <c r="AH110" s="886"/>
      <c r="AI110" s="886"/>
      <c r="AJ110" s="887"/>
      <c r="AK110" s="888">
        <v>1530969</v>
      </c>
      <c r="AL110" s="886"/>
      <c r="AM110" s="886"/>
      <c r="AN110" s="886"/>
      <c r="AO110" s="887"/>
      <c r="AP110" s="889">
        <v>25.6</v>
      </c>
      <c r="AQ110" s="890"/>
      <c r="AR110" s="890"/>
      <c r="AS110" s="890"/>
      <c r="AT110" s="891"/>
      <c r="AU110" s="925" t="s">
        <v>61</v>
      </c>
      <c r="AV110" s="926"/>
      <c r="AW110" s="926"/>
      <c r="AX110" s="926"/>
      <c r="AY110" s="926"/>
      <c r="AZ110" s="851" t="s">
        <v>406</v>
      </c>
      <c r="BA110" s="796"/>
      <c r="BB110" s="796"/>
      <c r="BC110" s="796"/>
      <c r="BD110" s="796"/>
      <c r="BE110" s="796"/>
      <c r="BF110" s="796"/>
      <c r="BG110" s="796"/>
      <c r="BH110" s="796"/>
      <c r="BI110" s="796"/>
      <c r="BJ110" s="796"/>
      <c r="BK110" s="796"/>
      <c r="BL110" s="796"/>
      <c r="BM110" s="796"/>
      <c r="BN110" s="796"/>
      <c r="BO110" s="796"/>
      <c r="BP110" s="797"/>
      <c r="BQ110" s="852">
        <v>13607545</v>
      </c>
      <c r="BR110" s="833"/>
      <c r="BS110" s="833"/>
      <c r="BT110" s="833"/>
      <c r="BU110" s="833"/>
      <c r="BV110" s="833">
        <v>12963697</v>
      </c>
      <c r="BW110" s="833"/>
      <c r="BX110" s="833"/>
      <c r="BY110" s="833"/>
      <c r="BZ110" s="833"/>
      <c r="CA110" s="833">
        <v>12159510</v>
      </c>
      <c r="CB110" s="833"/>
      <c r="CC110" s="833"/>
      <c r="CD110" s="833"/>
      <c r="CE110" s="833"/>
      <c r="CF110" s="857">
        <v>203.6</v>
      </c>
      <c r="CG110" s="858"/>
      <c r="CH110" s="858"/>
      <c r="CI110" s="858"/>
      <c r="CJ110" s="858"/>
      <c r="CK110" s="921" t="s">
        <v>407</v>
      </c>
      <c r="CL110" s="807"/>
      <c r="CM110" s="882" t="s">
        <v>408</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x14ac:dyDescent="0.15">
      <c r="A111" s="762" t="s">
        <v>409</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410</v>
      </c>
      <c r="BA111" s="738"/>
      <c r="BB111" s="738"/>
      <c r="BC111" s="738"/>
      <c r="BD111" s="738"/>
      <c r="BE111" s="738"/>
      <c r="BF111" s="738"/>
      <c r="BG111" s="738"/>
      <c r="BH111" s="738"/>
      <c r="BI111" s="738"/>
      <c r="BJ111" s="738"/>
      <c r="BK111" s="738"/>
      <c r="BL111" s="738"/>
      <c r="BM111" s="738"/>
      <c r="BN111" s="738"/>
      <c r="BO111" s="738"/>
      <c r="BP111" s="739"/>
      <c r="BQ111" s="804">
        <v>187616</v>
      </c>
      <c r="BR111" s="805"/>
      <c r="BS111" s="805"/>
      <c r="BT111" s="805"/>
      <c r="BU111" s="805"/>
      <c r="BV111" s="805">
        <v>141111</v>
      </c>
      <c r="BW111" s="805"/>
      <c r="BX111" s="805"/>
      <c r="BY111" s="805"/>
      <c r="BZ111" s="805"/>
      <c r="CA111" s="805">
        <v>112677</v>
      </c>
      <c r="CB111" s="805"/>
      <c r="CC111" s="805"/>
      <c r="CD111" s="805"/>
      <c r="CE111" s="805"/>
      <c r="CF111" s="866">
        <v>1.9</v>
      </c>
      <c r="CG111" s="867"/>
      <c r="CH111" s="867"/>
      <c r="CI111" s="867"/>
      <c r="CJ111" s="867"/>
      <c r="CK111" s="922"/>
      <c r="CL111" s="809"/>
      <c r="CM111" s="812" t="s">
        <v>411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412</v>
      </c>
      <c r="B112" s="908"/>
      <c r="C112" s="738" t="s">
        <v>413</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414</v>
      </c>
      <c r="BA112" s="738"/>
      <c r="BB112" s="738"/>
      <c r="BC112" s="738"/>
      <c r="BD112" s="738"/>
      <c r="BE112" s="738"/>
      <c r="BF112" s="738"/>
      <c r="BG112" s="738"/>
      <c r="BH112" s="738"/>
      <c r="BI112" s="738"/>
      <c r="BJ112" s="738"/>
      <c r="BK112" s="738"/>
      <c r="BL112" s="738"/>
      <c r="BM112" s="738"/>
      <c r="BN112" s="738"/>
      <c r="BO112" s="738"/>
      <c r="BP112" s="739"/>
      <c r="BQ112" s="804">
        <v>1863139</v>
      </c>
      <c r="BR112" s="805"/>
      <c r="BS112" s="805"/>
      <c r="BT112" s="805"/>
      <c r="BU112" s="805"/>
      <c r="BV112" s="805">
        <v>1851010</v>
      </c>
      <c r="BW112" s="805"/>
      <c r="BX112" s="805"/>
      <c r="BY112" s="805"/>
      <c r="BZ112" s="805"/>
      <c r="CA112" s="805">
        <v>1886871</v>
      </c>
      <c r="CB112" s="805"/>
      <c r="CC112" s="805"/>
      <c r="CD112" s="805"/>
      <c r="CE112" s="805"/>
      <c r="CF112" s="866">
        <v>31.6</v>
      </c>
      <c r="CG112" s="867"/>
      <c r="CH112" s="867"/>
      <c r="CI112" s="867"/>
      <c r="CJ112" s="867"/>
      <c r="CK112" s="922"/>
      <c r="CL112" s="809"/>
      <c r="CM112" s="812" t="s">
        <v>415</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x14ac:dyDescent="0.15">
      <c r="A113" s="909"/>
      <c r="B113" s="910"/>
      <c r="C113" s="738" t="s">
        <v>416</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120964</v>
      </c>
      <c r="AB113" s="914"/>
      <c r="AC113" s="914"/>
      <c r="AD113" s="914"/>
      <c r="AE113" s="915"/>
      <c r="AF113" s="916">
        <v>123834</v>
      </c>
      <c r="AG113" s="914"/>
      <c r="AH113" s="914"/>
      <c r="AI113" s="914"/>
      <c r="AJ113" s="915"/>
      <c r="AK113" s="916">
        <v>149533</v>
      </c>
      <c r="AL113" s="914"/>
      <c r="AM113" s="914"/>
      <c r="AN113" s="914"/>
      <c r="AO113" s="915"/>
      <c r="AP113" s="917">
        <v>2.5</v>
      </c>
      <c r="AQ113" s="918"/>
      <c r="AR113" s="918"/>
      <c r="AS113" s="918"/>
      <c r="AT113" s="919"/>
      <c r="AU113" s="927"/>
      <c r="AV113" s="928"/>
      <c r="AW113" s="928"/>
      <c r="AX113" s="928"/>
      <c r="AY113" s="928"/>
      <c r="AZ113" s="803" t="s">
        <v>417</v>
      </c>
      <c r="BA113" s="738"/>
      <c r="BB113" s="738"/>
      <c r="BC113" s="738"/>
      <c r="BD113" s="738"/>
      <c r="BE113" s="738"/>
      <c r="BF113" s="738"/>
      <c r="BG113" s="738"/>
      <c r="BH113" s="738"/>
      <c r="BI113" s="738"/>
      <c r="BJ113" s="738"/>
      <c r="BK113" s="738"/>
      <c r="BL113" s="738"/>
      <c r="BM113" s="738"/>
      <c r="BN113" s="738"/>
      <c r="BO113" s="738"/>
      <c r="BP113" s="739"/>
      <c r="BQ113" s="804">
        <v>13152693</v>
      </c>
      <c r="BR113" s="805"/>
      <c r="BS113" s="805"/>
      <c r="BT113" s="805"/>
      <c r="BU113" s="805"/>
      <c r="BV113" s="805">
        <v>12790064</v>
      </c>
      <c r="BW113" s="805"/>
      <c r="BX113" s="805"/>
      <c r="BY113" s="805"/>
      <c r="BZ113" s="805"/>
      <c r="CA113" s="805">
        <v>12554755</v>
      </c>
      <c r="CB113" s="805"/>
      <c r="CC113" s="805"/>
      <c r="CD113" s="805"/>
      <c r="CE113" s="805"/>
      <c r="CF113" s="866">
        <v>210.2</v>
      </c>
      <c r="CG113" s="867"/>
      <c r="CH113" s="867"/>
      <c r="CI113" s="867"/>
      <c r="CJ113" s="867"/>
      <c r="CK113" s="922"/>
      <c r="CL113" s="809"/>
      <c r="CM113" s="812" t="s">
        <v>418</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x14ac:dyDescent="0.15">
      <c r="A114" s="909"/>
      <c r="B114" s="910"/>
      <c r="C114" s="738" t="s">
        <v>419</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598794</v>
      </c>
      <c r="AB114" s="768"/>
      <c r="AC114" s="768"/>
      <c r="AD114" s="768"/>
      <c r="AE114" s="769"/>
      <c r="AF114" s="770">
        <v>655837</v>
      </c>
      <c r="AG114" s="768"/>
      <c r="AH114" s="768"/>
      <c r="AI114" s="768"/>
      <c r="AJ114" s="769"/>
      <c r="AK114" s="770">
        <v>641990</v>
      </c>
      <c r="AL114" s="768"/>
      <c r="AM114" s="768"/>
      <c r="AN114" s="768"/>
      <c r="AO114" s="769"/>
      <c r="AP114" s="815">
        <v>10.7</v>
      </c>
      <c r="AQ114" s="816"/>
      <c r="AR114" s="816"/>
      <c r="AS114" s="816"/>
      <c r="AT114" s="817"/>
      <c r="AU114" s="927"/>
      <c r="AV114" s="928"/>
      <c r="AW114" s="928"/>
      <c r="AX114" s="928"/>
      <c r="AY114" s="928"/>
      <c r="AZ114" s="803" t="s">
        <v>420</v>
      </c>
      <c r="BA114" s="738"/>
      <c r="BB114" s="738"/>
      <c r="BC114" s="738"/>
      <c r="BD114" s="738"/>
      <c r="BE114" s="738"/>
      <c r="BF114" s="738"/>
      <c r="BG114" s="738"/>
      <c r="BH114" s="738"/>
      <c r="BI114" s="738"/>
      <c r="BJ114" s="738"/>
      <c r="BK114" s="738"/>
      <c r="BL114" s="738"/>
      <c r="BM114" s="738"/>
      <c r="BN114" s="738"/>
      <c r="BO114" s="738"/>
      <c r="BP114" s="739"/>
      <c r="BQ114" s="804">
        <v>2150033</v>
      </c>
      <c r="BR114" s="805"/>
      <c r="BS114" s="805"/>
      <c r="BT114" s="805"/>
      <c r="BU114" s="805"/>
      <c r="BV114" s="805">
        <v>1964715</v>
      </c>
      <c r="BW114" s="805"/>
      <c r="BX114" s="805"/>
      <c r="BY114" s="805"/>
      <c r="BZ114" s="805"/>
      <c r="CA114" s="805">
        <v>1902003</v>
      </c>
      <c r="CB114" s="805"/>
      <c r="CC114" s="805"/>
      <c r="CD114" s="805"/>
      <c r="CE114" s="805"/>
      <c r="CF114" s="866">
        <v>31.8</v>
      </c>
      <c r="CG114" s="867"/>
      <c r="CH114" s="867"/>
      <c r="CI114" s="867"/>
      <c r="CJ114" s="867"/>
      <c r="CK114" s="922"/>
      <c r="CL114" s="809"/>
      <c r="CM114" s="812" t="s">
        <v>421</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x14ac:dyDescent="0.15">
      <c r="A115" s="909"/>
      <c r="B115" s="910"/>
      <c r="C115" s="738" t="s">
        <v>422</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48048</v>
      </c>
      <c r="AB115" s="914"/>
      <c r="AC115" s="914"/>
      <c r="AD115" s="914"/>
      <c r="AE115" s="915"/>
      <c r="AF115" s="916">
        <v>46504</v>
      </c>
      <c r="AG115" s="914"/>
      <c r="AH115" s="914"/>
      <c r="AI115" s="914"/>
      <c r="AJ115" s="915"/>
      <c r="AK115" s="916">
        <v>28433</v>
      </c>
      <c r="AL115" s="914"/>
      <c r="AM115" s="914"/>
      <c r="AN115" s="914"/>
      <c r="AO115" s="915"/>
      <c r="AP115" s="917">
        <v>0.5</v>
      </c>
      <c r="AQ115" s="918"/>
      <c r="AR115" s="918"/>
      <c r="AS115" s="918"/>
      <c r="AT115" s="919"/>
      <c r="AU115" s="927"/>
      <c r="AV115" s="928"/>
      <c r="AW115" s="928"/>
      <c r="AX115" s="928"/>
      <c r="AY115" s="928"/>
      <c r="AZ115" s="803" t="s">
        <v>423</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424</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x14ac:dyDescent="0.15">
      <c r="A116" s="911"/>
      <c r="B116" s="912"/>
      <c r="C116" s="871" t="s">
        <v>425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7</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426</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427</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136286</v>
      </c>
      <c r="DH116" s="768"/>
      <c r="DI116" s="768"/>
      <c r="DJ116" s="768"/>
      <c r="DK116" s="769"/>
      <c r="DL116" s="770">
        <v>102901</v>
      </c>
      <c r="DM116" s="768"/>
      <c r="DN116" s="768"/>
      <c r="DO116" s="768"/>
      <c r="DP116" s="769"/>
      <c r="DQ116" s="770">
        <v>85624</v>
      </c>
      <c r="DR116" s="768"/>
      <c r="DS116" s="768"/>
      <c r="DT116" s="768"/>
      <c r="DU116" s="769"/>
      <c r="DV116" s="815">
        <v>1.4</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428</v>
      </c>
      <c r="Z117" s="894"/>
      <c r="AA117" s="899">
        <v>2280373</v>
      </c>
      <c r="AB117" s="900"/>
      <c r="AC117" s="900"/>
      <c r="AD117" s="900"/>
      <c r="AE117" s="901"/>
      <c r="AF117" s="902">
        <v>2333523</v>
      </c>
      <c r="AG117" s="900"/>
      <c r="AH117" s="900"/>
      <c r="AI117" s="900"/>
      <c r="AJ117" s="901"/>
      <c r="AK117" s="902">
        <v>2350925</v>
      </c>
      <c r="AL117" s="900"/>
      <c r="AM117" s="900"/>
      <c r="AN117" s="900"/>
      <c r="AO117" s="901"/>
      <c r="AP117" s="903"/>
      <c r="AQ117" s="904"/>
      <c r="AR117" s="904"/>
      <c r="AS117" s="904"/>
      <c r="AT117" s="905"/>
      <c r="AU117" s="927"/>
      <c r="AV117" s="928"/>
      <c r="AW117" s="928"/>
      <c r="AX117" s="928"/>
      <c r="AY117" s="928"/>
      <c r="AZ117" s="854" t="s">
        <v>429</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430</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404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402</v>
      </c>
      <c r="AB118" s="893"/>
      <c r="AC118" s="893"/>
      <c r="AD118" s="893"/>
      <c r="AE118" s="894"/>
      <c r="AF118" s="895" t="s">
        <v>287</v>
      </c>
      <c r="AG118" s="893"/>
      <c r="AH118" s="893"/>
      <c r="AI118" s="893"/>
      <c r="AJ118" s="894"/>
      <c r="AK118" s="895" t="s">
        <v>286</v>
      </c>
      <c r="AL118" s="893"/>
      <c r="AM118" s="893"/>
      <c r="AN118" s="893"/>
      <c r="AO118" s="894"/>
      <c r="AP118" s="896" t="s">
        <v>403</v>
      </c>
      <c r="AQ118" s="897"/>
      <c r="AR118" s="897"/>
      <c r="AS118" s="897"/>
      <c r="AT118" s="898"/>
      <c r="AU118" s="927"/>
      <c r="AV118" s="928"/>
      <c r="AW118" s="928"/>
      <c r="AX118" s="928"/>
      <c r="AY118" s="928"/>
      <c r="AZ118" s="870" t="s">
        <v>431</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432</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15">
      <c r="A119" s="806" t="s">
        <v>407</v>
      </c>
      <c r="B119" s="807"/>
      <c r="C119" s="882" t="s">
        <v>408</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433</v>
      </c>
      <c r="BP119" s="869"/>
      <c r="BQ119" s="873">
        <v>30961026</v>
      </c>
      <c r="BR119" s="836"/>
      <c r="BS119" s="836"/>
      <c r="BT119" s="836"/>
      <c r="BU119" s="836"/>
      <c r="BV119" s="836">
        <v>29710597</v>
      </c>
      <c r="BW119" s="836"/>
      <c r="BX119" s="836"/>
      <c r="BY119" s="836"/>
      <c r="BZ119" s="836"/>
      <c r="CA119" s="836">
        <v>28615816</v>
      </c>
      <c r="CB119" s="836"/>
      <c r="CC119" s="836"/>
      <c r="CD119" s="836"/>
      <c r="CE119" s="836"/>
      <c r="CF119" s="734"/>
      <c r="CG119" s="735"/>
      <c r="CH119" s="735"/>
      <c r="CI119" s="735"/>
      <c r="CJ119" s="825"/>
      <c r="CK119" s="923"/>
      <c r="CL119" s="811"/>
      <c r="CM119" s="829" t="s">
        <v>434</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51330</v>
      </c>
      <c r="DH119" s="751"/>
      <c r="DI119" s="751"/>
      <c r="DJ119" s="751"/>
      <c r="DK119" s="752"/>
      <c r="DL119" s="753">
        <v>38210</v>
      </c>
      <c r="DM119" s="751"/>
      <c r="DN119" s="751"/>
      <c r="DO119" s="751"/>
      <c r="DP119" s="752"/>
      <c r="DQ119" s="753">
        <v>27053</v>
      </c>
      <c r="DR119" s="751"/>
      <c r="DS119" s="751"/>
      <c r="DT119" s="751"/>
      <c r="DU119" s="752"/>
      <c r="DV119" s="839">
        <v>0.5</v>
      </c>
      <c r="DW119" s="840"/>
      <c r="DX119" s="840"/>
      <c r="DY119" s="840"/>
      <c r="DZ119" s="841"/>
    </row>
    <row r="120" spans="1:130" s="199" customFormat="1" ht="26.25" customHeight="1" x14ac:dyDescent="0.15">
      <c r="A120" s="808"/>
      <c r="B120" s="809"/>
      <c r="C120" s="812" t="s">
        <v>411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435</v>
      </c>
      <c r="AV120" s="875"/>
      <c r="AW120" s="875"/>
      <c r="AX120" s="875"/>
      <c r="AY120" s="876"/>
      <c r="AZ120" s="851" t="s">
        <v>436</v>
      </c>
      <c r="BA120" s="796"/>
      <c r="BB120" s="796"/>
      <c r="BC120" s="796"/>
      <c r="BD120" s="796"/>
      <c r="BE120" s="796"/>
      <c r="BF120" s="796"/>
      <c r="BG120" s="796"/>
      <c r="BH120" s="796"/>
      <c r="BI120" s="796"/>
      <c r="BJ120" s="796"/>
      <c r="BK120" s="796"/>
      <c r="BL120" s="796"/>
      <c r="BM120" s="796"/>
      <c r="BN120" s="796"/>
      <c r="BO120" s="796"/>
      <c r="BP120" s="797"/>
      <c r="BQ120" s="852">
        <v>3487950</v>
      </c>
      <c r="BR120" s="833"/>
      <c r="BS120" s="833"/>
      <c r="BT120" s="833"/>
      <c r="BU120" s="833"/>
      <c r="BV120" s="833">
        <v>3713887</v>
      </c>
      <c r="BW120" s="833"/>
      <c r="BX120" s="833"/>
      <c r="BY120" s="833"/>
      <c r="BZ120" s="833"/>
      <c r="CA120" s="833">
        <v>3675855</v>
      </c>
      <c r="CB120" s="833"/>
      <c r="CC120" s="833"/>
      <c r="CD120" s="833"/>
      <c r="CE120" s="833"/>
      <c r="CF120" s="857">
        <v>61.5</v>
      </c>
      <c r="CG120" s="858"/>
      <c r="CH120" s="858"/>
      <c r="CI120" s="858"/>
      <c r="CJ120" s="858"/>
      <c r="CK120" s="859" t="s">
        <v>437</v>
      </c>
      <c r="CL120" s="843"/>
      <c r="CM120" s="843"/>
      <c r="CN120" s="843"/>
      <c r="CO120" s="844"/>
      <c r="CP120" s="863" t="s">
        <v>385</v>
      </c>
      <c r="CQ120" s="864"/>
      <c r="CR120" s="864"/>
      <c r="CS120" s="864"/>
      <c r="CT120" s="864"/>
      <c r="CU120" s="864"/>
      <c r="CV120" s="864"/>
      <c r="CW120" s="864"/>
      <c r="CX120" s="864"/>
      <c r="CY120" s="864"/>
      <c r="CZ120" s="864"/>
      <c r="DA120" s="864"/>
      <c r="DB120" s="864"/>
      <c r="DC120" s="864"/>
      <c r="DD120" s="864"/>
      <c r="DE120" s="864"/>
      <c r="DF120" s="865"/>
      <c r="DG120" s="852">
        <v>1686601</v>
      </c>
      <c r="DH120" s="833"/>
      <c r="DI120" s="833"/>
      <c r="DJ120" s="833"/>
      <c r="DK120" s="833"/>
      <c r="DL120" s="833">
        <v>1684517</v>
      </c>
      <c r="DM120" s="833"/>
      <c r="DN120" s="833"/>
      <c r="DO120" s="833"/>
      <c r="DP120" s="833"/>
      <c r="DQ120" s="833">
        <v>1738988</v>
      </c>
      <c r="DR120" s="833"/>
      <c r="DS120" s="833"/>
      <c r="DT120" s="833"/>
      <c r="DU120" s="833"/>
      <c r="DV120" s="834">
        <v>29.1</v>
      </c>
      <c r="DW120" s="834"/>
      <c r="DX120" s="834"/>
      <c r="DY120" s="834"/>
      <c r="DZ120" s="835"/>
    </row>
    <row r="121" spans="1:130" s="199" customFormat="1" ht="26.25" customHeight="1" x14ac:dyDescent="0.15">
      <c r="A121" s="808"/>
      <c r="B121" s="809"/>
      <c r="C121" s="854" t="s">
        <v>438</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439</v>
      </c>
      <c r="BA121" s="738"/>
      <c r="BB121" s="738"/>
      <c r="BC121" s="738"/>
      <c r="BD121" s="738"/>
      <c r="BE121" s="738"/>
      <c r="BF121" s="738"/>
      <c r="BG121" s="738"/>
      <c r="BH121" s="738"/>
      <c r="BI121" s="738"/>
      <c r="BJ121" s="738"/>
      <c r="BK121" s="738"/>
      <c r="BL121" s="738"/>
      <c r="BM121" s="738"/>
      <c r="BN121" s="738"/>
      <c r="BO121" s="738"/>
      <c r="BP121" s="739"/>
      <c r="BQ121" s="804">
        <v>523402</v>
      </c>
      <c r="BR121" s="805"/>
      <c r="BS121" s="805"/>
      <c r="BT121" s="805"/>
      <c r="BU121" s="805"/>
      <c r="BV121" s="805">
        <v>448872</v>
      </c>
      <c r="BW121" s="805"/>
      <c r="BX121" s="805"/>
      <c r="BY121" s="805"/>
      <c r="BZ121" s="805"/>
      <c r="CA121" s="805">
        <v>392205</v>
      </c>
      <c r="CB121" s="805"/>
      <c r="CC121" s="805"/>
      <c r="CD121" s="805"/>
      <c r="CE121" s="805"/>
      <c r="CF121" s="866">
        <v>6.6</v>
      </c>
      <c r="CG121" s="867"/>
      <c r="CH121" s="867"/>
      <c r="CI121" s="867"/>
      <c r="CJ121" s="867"/>
      <c r="CK121" s="860"/>
      <c r="CL121" s="846"/>
      <c r="CM121" s="846"/>
      <c r="CN121" s="846"/>
      <c r="CO121" s="847"/>
      <c r="CP121" s="826" t="s">
        <v>383</v>
      </c>
      <c r="CQ121" s="827"/>
      <c r="CR121" s="827"/>
      <c r="CS121" s="827"/>
      <c r="CT121" s="827"/>
      <c r="CU121" s="827"/>
      <c r="CV121" s="827"/>
      <c r="CW121" s="827"/>
      <c r="CX121" s="827"/>
      <c r="CY121" s="827"/>
      <c r="CZ121" s="827"/>
      <c r="DA121" s="827"/>
      <c r="DB121" s="827"/>
      <c r="DC121" s="827"/>
      <c r="DD121" s="827"/>
      <c r="DE121" s="827"/>
      <c r="DF121" s="828"/>
      <c r="DG121" s="804">
        <v>176538</v>
      </c>
      <c r="DH121" s="805"/>
      <c r="DI121" s="805"/>
      <c r="DJ121" s="805"/>
      <c r="DK121" s="805"/>
      <c r="DL121" s="805">
        <v>166493</v>
      </c>
      <c r="DM121" s="805"/>
      <c r="DN121" s="805"/>
      <c r="DO121" s="805"/>
      <c r="DP121" s="805"/>
      <c r="DQ121" s="805">
        <v>147883</v>
      </c>
      <c r="DR121" s="805"/>
      <c r="DS121" s="805"/>
      <c r="DT121" s="805"/>
      <c r="DU121" s="805"/>
      <c r="DV121" s="782">
        <v>2.5</v>
      </c>
      <c r="DW121" s="782"/>
      <c r="DX121" s="782"/>
      <c r="DY121" s="782"/>
      <c r="DZ121" s="783"/>
    </row>
    <row r="122" spans="1:130" s="199" customFormat="1" ht="26.25" customHeight="1" x14ac:dyDescent="0.15">
      <c r="A122" s="808"/>
      <c r="B122" s="809"/>
      <c r="C122" s="812" t="s">
        <v>421</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440</v>
      </c>
      <c r="BA122" s="871"/>
      <c r="BB122" s="871"/>
      <c r="BC122" s="871"/>
      <c r="BD122" s="871"/>
      <c r="BE122" s="871"/>
      <c r="BF122" s="871"/>
      <c r="BG122" s="871"/>
      <c r="BH122" s="871"/>
      <c r="BI122" s="871"/>
      <c r="BJ122" s="871"/>
      <c r="BK122" s="871"/>
      <c r="BL122" s="871"/>
      <c r="BM122" s="871"/>
      <c r="BN122" s="871"/>
      <c r="BO122" s="871"/>
      <c r="BP122" s="872"/>
      <c r="BQ122" s="873">
        <v>15906221</v>
      </c>
      <c r="BR122" s="836"/>
      <c r="BS122" s="836"/>
      <c r="BT122" s="836"/>
      <c r="BU122" s="836"/>
      <c r="BV122" s="836">
        <v>15558637</v>
      </c>
      <c r="BW122" s="836"/>
      <c r="BX122" s="836"/>
      <c r="BY122" s="836"/>
      <c r="BZ122" s="836"/>
      <c r="CA122" s="836">
        <v>15323481</v>
      </c>
      <c r="CB122" s="836"/>
      <c r="CC122" s="836"/>
      <c r="CD122" s="836"/>
      <c r="CE122" s="836"/>
      <c r="CF122" s="837">
        <v>256.60000000000002</v>
      </c>
      <c r="CG122" s="838"/>
      <c r="CH122" s="838"/>
      <c r="CI122" s="838"/>
      <c r="CJ122" s="838"/>
      <c r="CK122" s="860"/>
      <c r="CL122" s="846"/>
      <c r="CM122" s="846"/>
      <c r="CN122" s="846"/>
      <c r="CO122" s="847"/>
      <c r="CP122" s="826" t="s">
        <v>382</v>
      </c>
      <c r="CQ122" s="827"/>
      <c r="CR122" s="827"/>
      <c r="CS122" s="827"/>
      <c r="CT122" s="827"/>
      <c r="CU122" s="827"/>
      <c r="CV122" s="827"/>
      <c r="CW122" s="827"/>
      <c r="CX122" s="827"/>
      <c r="CY122" s="827"/>
      <c r="CZ122" s="827"/>
      <c r="DA122" s="827"/>
      <c r="DB122" s="827"/>
      <c r="DC122" s="827"/>
      <c r="DD122" s="827"/>
      <c r="DE122" s="827"/>
      <c r="DF122" s="828"/>
      <c r="DG122" s="804" t="s">
        <v>112</v>
      </c>
      <c r="DH122" s="805"/>
      <c r="DI122" s="805"/>
      <c r="DJ122" s="805"/>
      <c r="DK122" s="805"/>
      <c r="DL122" s="805" t="s">
        <v>112</v>
      </c>
      <c r="DM122" s="805"/>
      <c r="DN122" s="805"/>
      <c r="DO122" s="805"/>
      <c r="DP122" s="805"/>
      <c r="DQ122" s="805" t="s">
        <v>112</v>
      </c>
      <c r="DR122" s="805"/>
      <c r="DS122" s="805"/>
      <c r="DT122" s="805"/>
      <c r="DU122" s="805"/>
      <c r="DV122" s="782" t="s">
        <v>112</v>
      </c>
      <c r="DW122" s="782"/>
      <c r="DX122" s="782"/>
      <c r="DY122" s="782"/>
      <c r="DZ122" s="783"/>
    </row>
    <row r="123" spans="1:130" s="199" customFormat="1" ht="26.25" customHeight="1" x14ac:dyDescent="0.15">
      <c r="A123" s="808"/>
      <c r="B123" s="809"/>
      <c r="C123" s="812" t="s">
        <v>427</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33539</v>
      </c>
      <c r="AB123" s="768"/>
      <c r="AC123" s="768"/>
      <c r="AD123" s="768"/>
      <c r="AE123" s="769"/>
      <c r="AF123" s="770">
        <v>33383</v>
      </c>
      <c r="AG123" s="768"/>
      <c r="AH123" s="768"/>
      <c r="AI123" s="768"/>
      <c r="AJ123" s="769"/>
      <c r="AK123" s="770">
        <v>17276</v>
      </c>
      <c r="AL123" s="768"/>
      <c r="AM123" s="768"/>
      <c r="AN123" s="768"/>
      <c r="AO123" s="769"/>
      <c r="AP123" s="815">
        <v>0.3</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441</v>
      </c>
      <c r="BP123" s="869"/>
      <c r="BQ123" s="823">
        <v>19917573</v>
      </c>
      <c r="BR123" s="824"/>
      <c r="BS123" s="824"/>
      <c r="BT123" s="824"/>
      <c r="BU123" s="824"/>
      <c r="BV123" s="824">
        <v>19721396</v>
      </c>
      <c r="BW123" s="824"/>
      <c r="BX123" s="824"/>
      <c r="BY123" s="824"/>
      <c r="BZ123" s="824"/>
      <c r="CA123" s="824">
        <v>19391541</v>
      </c>
      <c r="CB123" s="824"/>
      <c r="CC123" s="824"/>
      <c r="CD123" s="824"/>
      <c r="CE123" s="824"/>
      <c r="CF123" s="734"/>
      <c r="CG123" s="735"/>
      <c r="CH123" s="735"/>
      <c r="CI123" s="735"/>
      <c r="CJ123" s="825"/>
      <c r="CK123" s="860"/>
      <c r="CL123" s="846"/>
      <c r="CM123" s="846"/>
      <c r="CN123" s="846"/>
      <c r="CO123" s="847"/>
      <c r="CP123" s="826" t="s">
        <v>381</v>
      </c>
      <c r="CQ123" s="827"/>
      <c r="CR123" s="827"/>
      <c r="CS123" s="827"/>
      <c r="CT123" s="827"/>
      <c r="CU123" s="827"/>
      <c r="CV123" s="827"/>
      <c r="CW123" s="827"/>
      <c r="CX123" s="827"/>
      <c r="CY123" s="827"/>
      <c r="CZ123" s="827"/>
      <c r="DA123" s="827"/>
      <c r="DB123" s="827"/>
      <c r="DC123" s="827"/>
      <c r="DD123" s="827"/>
      <c r="DE123" s="827"/>
      <c r="DF123" s="828"/>
      <c r="DG123" s="767" t="s">
        <v>112</v>
      </c>
      <c r="DH123" s="768"/>
      <c r="DI123" s="768"/>
      <c r="DJ123" s="768"/>
      <c r="DK123" s="769"/>
      <c r="DL123" s="770" t="s">
        <v>112</v>
      </c>
      <c r="DM123" s="768"/>
      <c r="DN123" s="768"/>
      <c r="DO123" s="768"/>
      <c r="DP123" s="769"/>
      <c r="DQ123" s="770" t="s">
        <v>112</v>
      </c>
      <c r="DR123" s="768"/>
      <c r="DS123" s="768"/>
      <c r="DT123" s="768"/>
      <c r="DU123" s="769"/>
      <c r="DV123" s="815" t="s">
        <v>112</v>
      </c>
      <c r="DW123" s="816"/>
      <c r="DX123" s="816"/>
      <c r="DY123" s="816"/>
      <c r="DZ123" s="817"/>
    </row>
    <row r="124" spans="1:130" s="199" customFormat="1" ht="26.25" customHeight="1" thickBot="1" x14ac:dyDescent="0.2">
      <c r="A124" s="808"/>
      <c r="B124" s="809"/>
      <c r="C124" s="812" t="s">
        <v>430</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442</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188.9</v>
      </c>
      <c r="BR124" s="822"/>
      <c r="BS124" s="822"/>
      <c r="BT124" s="822"/>
      <c r="BU124" s="822"/>
      <c r="BV124" s="822">
        <v>165.4</v>
      </c>
      <c r="BW124" s="822"/>
      <c r="BX124" s="822"/>
      <c r="BY124" s="822"/>
      <c r="BZ124" s="822"/>
      <c r="CA124" s="822">
        <v>154.4</v>
      </c>
      <c r="CB124" s="822"/>
      <c r="CC124" s="822"/>
      <c r="CD124" s="822"/>
      <c r="CE124" s="822"/>
      <c r="CF124" s="712"/>
      <c r="CG124" s="713"/>
      <c r="CH124" s="713"/>
      <c r="CI124" s="713"/>
      <c r="CJ124" s="853"/>
      <c r="CK124" s="861"/>
      <c r="CL124" s="861"/>
      <c r="CM124" s="861"/>
      <c r="CN124" s="861"/>
      <c r="CO124" s="862"/>
      <c r="CP124" s="826" t="s">
        <v>443</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x14ac:dyDescent="0.15">
      <c r="A125" s="808"/>
      <c r="B125" s="809"/>
      <c r="C125" s="812" t="s">
        <v>432</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444</v>
      </c>
      <c r="CL125" s="843"/>
      <c r="CM125" s="843"/>
      <c r="CN125" s="843"/>
      <c r="CO125" s="844"/>
      <c r="CP125" s="851" t="s">
        <v>445</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434</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14509</v>
      </c>
      <c r="AB126" s="768"/>
      <c r="AC126" s="768"/>
      <c r="AD126" s="768"/>
      <c r="AE126" s="769"/>
      <c r="AF126" s="770">
        <v>13121</v>
      </c>
      <c r="AG126" s="768"/>
      <c r="AH126" s="768"/>
      <c r="AI126" s="768"/>
      <c r="AJ126" s="769"/>
      <c r="AK126" s="770">
        <v>11157</v>
      </c>
      <c r="AL126" s="768"/>
      <c r="AM126" s="768"/>
      <c r="AN126" s="768"/>
      <c r="AO126" s="769"/>
      <c r="AP126" s="815">
        <v>0.2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446</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15">
      <c r="A127" s="810"/>
      <c r="B127" s="811"/>
      <c r="C127" s="829" t="s">
        <v>447</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112</v>
      </c>
      <c r="AB127" s="768"/>
      <c r="AC127" s="768"/>
      <c r="AD127" s="768"/>
      <c r="AE127" s="769"/>
      <c r="AF127" s="770" t="s">
        <v>112</v>
      </c>
      <c r="AG127" s="768"/>
      <c r="AH127" s="768"/>
      <c r="AI127" s="768"/>
      <c r="AJ127" s="769"/>
      <c r="AK127" s="770" t="s">
        <v>112</v>
      </c>
      <c r="AL127" s="768"/>
      <c r="AM127" s="768"/>
      <c r="AN127" s="768"/>
      <c r="AO127" s="769"/>
      <c r="AP127" s="815" t="s">
        <v>112</v>
      </c>
      <c r="AQ127" s="816"/>
      <c r="AR127" s="816"/>
      <c r="AS127" s="816"/>
      <c r="AT127" s="817"/>
      <c r="AU127" s="235"/>
      <c r="AV127" s="235"/>
      <c r="AW127" s="235"/>
      <c r="AX127" s="832" t="s">
        <v>448</v>
      </c>
      <c r="AY127" s="800"/>
      <c r="AZ127" s="800"/>
      <c r="BA127" s="800"/>
      <c r="BB127" s="800"/>
      <c r="BC127" s="800"/>
      <c r="BD127" s="800"/>
      <c r="BE127" s="801"/>
      <c r="BF127" s="799" t="s">
        <v>449</v>
      </c>
      <c r="BG127" s="800"/>
      <c r="BH127" s="800"/>
      <c r="BI127" s="800"/>
      <c r="BJ127" s="800"/>
      <c r="BK127" s="800"/>
      <c r="BL127" s="801"/>
      <c r="BM127" s="799" t="s">
        <v>450</v>
      </c>
      <c r="BN127" s="800"/>
      <c r="BO127" s="800"/>
      <c r="BP127" s="800"/>
      <c r="BQ127" s="800"/>
      <c r="BR127" s="800"/>
      <c r="BS127" s="801"/>
      <c r="BT127" s="799" t="s">
        <v>451</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452</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453</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454</v>
      </c>
      <c r="X128" s="786"/>
      <c r="Y128" s="786"/>
      <c r="Z128" s="787"/>
      <c r="AA128" s="788">
        <v>63026</v>
      </c>
      <c r="AB128" s="789"/>
      <c r="AC128" s="789"/>
      <c r="AD128" s="789"/>
      <c r="AE128" s="790"/>
      <c r="AF128" s="791">
        <v>65933</v>
      </c>
      <c r="AG128" s="789"/>
      <c r="AH128" s="789"/>
      <c r="AI128" s="789"/>
      <c r="AJ128" s="790"/>
      <c r="AK128" s="791">
        <v>68050</v>
      </c>
      <c r="AL128" s="789"/>
      <c r="AM128" s="789"/>
      <c r="AN128" s="789"/>
      <c r="AO128" s="790"/>
      <c r="AP128" s="792"/>
      <c r="AQ128" s="793"/>
      <c r="AR128" s="793"/>
      <c r="AS128" s="793"/>
      <c r="AT128" s="794"/>
      <c r="AU128" s="235"/>
      <c r="AV128" s="235"/>
      <c r="AW128" s="235"/>
      <c r="AX128" s="795" t="s">
        <v>455</v>
      </c>
      <c r="AY128" s="796"/>
      <c r="AZ128" s="796"/>
      <c r="BA128" s="796"/>
      <c r="BB128" s="796"/>
      <c r="BC128" s="796"/>
      <c r="BD128" s="796"/>
      <c r="BE128" s="797"/>
      <c r="BF128" s="774" t="s">
        <v>112</v>
      </c>
      <c r="BG128" s="775"/>
      <c r="BH128" s="775"/>
      <c r="BI128" s="775"/>
      <c r="BJ128" s="775"/>
      <c r="BK128" s="775"/>
      <c r="BL128" s="798"/>
      <c r="BM128" s="774">
        <v>13.93</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456</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457</v>
      </c>
      <c r="X129" s="765"/>
      <c r="Y129" s="765"/>
      <c r="Z129" s="766"/>
      <c r="AA129" s="767">
        <v>7199041</v>
      </c>
      <c r="AB129" s="768"/>
      <c r="AC129" s="768"/>
      <c r="AD129" s="768"/>
      <c r="AE129" s="769"/>
      <c r="AF129" s="770">
        <v>7400720</v>
      </c>
      <c r="AG129" s="768"/>
      <c r="AH129" s="768"/>
      <c r="AI129" s="768"/>
      <c r="AJ129" s="769"/>
      <c r="AK129" s="770">
        <v>7354607</v>
      </c>
      <c r="AL129" s="768"/>
      <c r="AM129" s="768"/>
      <c r="AN129" s="768"/>
      <c r="AO129" s="769"/>
      <c r="AP129" s="771"/>
      <c r="AQ129" s="772"/>
      <c r="AR129" s="772"/>
      <c r="AS129" s="772"/>
      <c r="AT129" s="773"/>
      <c r="AU129" s="237"/>
      <c r="AV129" s="237"/>
      <c r="AW129" s="237"/>
      <c r="AX129" s="737" t="s">
        <v>458</v>
      </c>
      <c r="AY129" s="738"/>
      <c r="AZ129" s="738"/>
      <c r="BA129" s="738"/>
      <c r="BB129" s="738"/>
      <c r="BC129" s="738"/>
      <c r="BD129" s="738"/>
      <c r="BE129" s="739"/>
      <c r="BF129" s="757" t="s">
        <v>112</v>
      </c>
      <c r="BG129" s="758"/>
      <c r="BH129" s="758"/>
      <c r="BI129" s="758"/>
      <c r="BJ129" s="758"/>
      <c r="BK129" s="758"/>
      <c r="BL129" s="759"/>
      <c r="BM129" s="757">
        <v>18.93</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459</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460</v>
      </c>
      <c r="X130" s="765"/>
      <c r="Y130" s="765"/>
      <c r="Z130" s="766"/>
      <c r="AA130" s="767">
        <v>1353341</v>
      </c>
      <c r="AB130" s="768"/>
      <c r="AC130" s="768"/>
      <c r="AD130" s="768"/>
      <c r="AE130" s="769"/>
      <c r="AF130" s="770">
        <v>1362703</v>
      </c>
      <c r="AG130" s="768"/>
      <c r="AH130" s="768"/>
      <c r="AI130" s="768"/>
      <c r="AJ130" s="769"/>
      <c r="AK130" s="770">
        <v>1382005</v>
      </c>
      <c r="AL130" s="768"/>
      <c r="AM130" s="768"/>
      <c r="AN130" s="768"/>
      <c r="AO130" s="769"/>
      <c r="AP130" s="771"/>
      <c r="AQ130" s="772"/>
      <c r="AR130" s="772"/>
      <c r="AS130" s="772"/>
      <c r="AT130" s="773"/>
      <c r="AU130" s="237"/>
      <c r="AV130" s="237"/>
      <c r="AW130" s="237"/>
      <c r="AX130" s="737" t="s">
        <v>461</v>
      </c>
      <c r="AY130" s="738"/>
      <c r="AZ130" s="738"/>
      <c r="BA130" s="738"/>
      <c r="BB130" s="738"/>
      <c r="BC130" s="738"/>
      <c r="BD130" s="738"/>
      <c r="BE130" s="739"/>
      <c r="BF130" s="740">
        <v>14.9</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462</v>
      </c>
      <c r="X131" s="748"/>
      <c r="Y131" s="748"/>
      <c r="Z131" s="749"/>
      <c r="AA131" s="750">
        <v>5845700</v>
      </c>
      <c r="AB131" s="751"/>
      <c r="AC131" s="751"/>
      <c r="AD131" s="751"/>
      <c r="AE131" s="752"/>
      <c r="AF131" s="753">
        <v>6038017</v>
      </c>
      <c r="AG131" s="751"/>
      <c r="AH131" s="751"/>
      <c r="AI131" s="751"/>
      <c r="AJ131" s="752"/>
      <c r="AK131" s="753">
        <v>5972602</v>
      </c>
      <c r="AL131" s="751"/>
      <c r="AM131" s="751"/>
      <c r="AN131" s="751"/>
      <c r="AO131" s="752"/>
      <c r="AP131" s="754"/>
      <c r="AQ131" s="755"/>
      <c r="AR131" s="755"/>
      <c r="AS131" s="755"/>
      <c r="AT131" s="756"/>
      <c r="AU131" s="237"/>
      <c r="AV131" s="237"/>
      <c r="AW131" s="237"/>
      <c r="AX131" s="715" t="s">
        <v>463</v>
      </c>
      <c r="AY131" s="716"/>
      <c r="AZ131" s="716"/>
      <c r="BA131" s="716"/>
      <c r="BB131" s="716"/>
      <c r="BC131" s="716"/>
      <c r="BD131" s="716"/>
      <c r="BE131" s="717"/>
      <c r="BF131" s="718">
        <v>154.4</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464</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465</v>
      </c>
      <c r="W132" s="728"/>
      <c r="X132" s="728"/>
      <c r="Y132" s="728"/>
      <c r="Z132" s="729"/>
      <c r="AA132" s="730">
        <v>14.78019741</v>
      </c>
      <c r="AB132" s="731"/>
      <c r="AC132" s="731"/>
      <c r="AD132" s="731"/>
      <c r="AE132" s="732"/>
      <c r="AF132" s="733">
        <v>14.986493080000001</v>
      </c>
      <c r="AG132" s="731"/>
      <c r="AH132" s="731"/>
      <c r="AI132" s="731"/>
      <c r="AJ132" s="732"/>
      <c r="AK132" s="733">
        <v>15.083375719999999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466</v>
      </c>
      <c r="W133" s="707"/>
      <c r="X133" s="707"/>
      <c r="Y133" s="707"/>
      <c r="Z133" s="708"/>
      <c r="AA133" s="709">
        <v>14.1</v>
      </c>
      <c r="AB133" s="710"/>
      <c r="AC133" s="710"/>
      <c r="AD133" s="710"/>
      <c r="AE133" s="711"/>
      <c r="AF133" s="709">
        <v>14.8</v>
      </c>
      <c r="AG133" s="710"/>
      <c r="AH133" s="710"/>
      <c r="AI133" s="710"/>
      <c r="AJ133" s="711"/>
      <c r="AK133" s="709">
        <v>14.9</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25" t="s">
        <v>469</v>
      </c>
      <c r="L7" s="256"/>
      <c r="M7" s="257" t="s">
        <v>470</v>
      </c>
      <c r="N7" s="258"/>
    </row>
    <row r="8" spans="1:16" x14ac:dyDescent="0.15">
      <c r="A8" s="250"/>
      <c r="B8" s="246"/>
      <c r="C8" s="246"/>
      <c r="D8" s="246"/>
      <c r="E8" s="246"/>
      <c r="F8" s="246"/>
      <c r="G8" s="259"/>
      <c r="H8" s="260"/>
      <c r="I8" s="260"/>
      <c r="J8" s="261"/>
      <c r="K8" s="1126"/>
      <c r="L8" s="262" t="s">
        <v>471</v>
      </c>
      <c r="M8" s="263" t="s">
        <v>472</v>
      </c>
      <c r="N8" s="264" t="s">
        <v>473</v>
      </c>
    </row>
    <row r="9" spans="1:16" x14ac:dyDescent="0.15">
      <c r="A9" s="250"/>
      <c r="B9" s="246"/>
      <c r="C9" s="246"/>
      <c r="D9" s="246"/>
      <c r="E9" s="246"/>
      <c r="F9" s="246"/>
      <c r="G9" s="1139" t="s">
        <v>474</v>
      </c>
      <c r="H9" s="1140"/>
      <c r="I9" s="1140"/>
      <c r="J9" s="1141"/>
      <c r="K9" s="265">
        <v>2004987</v>
      </c>
      <c r="L9" s="266">
        <v>75446</v>
      </c>
      <c r="M9" s="267">
        <v>55845</v>
      </c>
      <c r="N9" s="268">
        <v>35.1</v>
      </c>
    </row>
    <row r="10" spans="1:16" x14ac:dyDescent="0.15">
      <c r="A10" s="250"/>
      <c r="B10" s="246"/>
      <c r="C10" s="246"/>
      <c r="D10" s="246"/>
      <c r="E10" s="246"/>
      <c r="F10" s="246"/>
      <c r="G10" s="1139" t="s">
        <v>475</v>
      </c>
      <c r="H10" s="1140"/>
      <c r="I10" s="1140"/>
      <c r="J10" s="1141"/>
      <c r="K10" s="269">
        <v>106946</v>
      </c>
      <c r="L10" s="270">
        <v>4024</v>
      </c>
      <c r="M10" s="271">
        <v>5607</v>
      </c>
      <c r="N10" s="272">
        <v>-28.2</v>
      </c>
    </row>
    <row r="11" spans="1:16" ht="13.5" customHeight="1" x14ac:dyDescent="0.15">
      <c r="A11" s="250"/>
      <c r="B11" s="246"/>
      <c r="C11" s="246"/>
      <c r="D11" s="246"/>
      <c r="E11" s="246"/>
      <c r="F11" s="246"/>
      <c r="G11" s="1139" t="s">
        <v>476</v>
      </c>
      <c r="H11" s="1140"/>
      <c r="I11" s="1140"/>
      <c r="J11" s="1141"/>
      <c r="K11" s="269">
        <v>36813</v>
      </c>
      <c r="L11" s="270">
        <v>1385</v>
      </c>
      <c r="M11" s="271">
        <v>8384</v>
      </c>
      <c r="N11" s="272">
        <v>-83.5</v>
      </c>
    </row>
    <row r="12" spans="1:16" ht="13.5" customHeight="1" x14ac:dyDescent="0.15">
      <c r="A12" s="250"/>
      <c r="B12" s="246"/>
      <c r="C12" s="246"/>
      <c r="D12" s="246"/>
      <c r="E12" s="246"/>
      <c r="F12" s="246"/>
      <c r="G12" s="1139" t="s">
        <v>477</v>
      </c>
      <c r="H12" s="1140"/>
      <c r="I12" s="1140"/>
      <c r="J12" s="1141"/>
      <c r="K12" s="269" t="s">
        <v>478</v>
      </c>
      <c r="L12" s="270" t="s">
        <v>478</v>
      </c>
      <c r="M12" s="271">
        <v>147</v>
      </c>
      <c r="N12" s="272" t="s">
        <v>478</v>
      </c>
    </row>
    <row r="13" spans="1:16" ht="13.5" customHeight="1" x14ac:dyDescent="0.15">
      <c r="A13" s="250"/>
      <c r="B13" s="246"/>
      <c r="C13" s="246"/>
      <c r="D13" s="246"/>
      <c r="E13" s="246"/>
      <c r="F13" s="246"/>
      <c r="G13" s="1139" t="s">
        <v>479</v>
      </c>
      <c r="H13" s="1140"/>
      <c r="I13" s="1140"/>
      <c r="J13" s="1141"/>
      <c r="K13" s="269" t="s">
        <v>478</v>
      </c>
      <c r="L13" s="270" t="s">
        <v>478</v>
      </c>
      <c r="M13" s="271">
        <v>6</v>
      </c>
      <c r="N13" s="272" t="s">
        <v>478</v>
      </c>
    </row>
    <row r="14" spans="1:16" ht="13.5" customHeight="1" x14ac:dyDescent="0.15">
      <c r="A14" s="250"/>
      <c r="B14" s="246"/>
      <c r="C14" s="246"/>
      <c r="D14" s="246"/>
      <c r="E14" s="246"/>
      <c r="F14" s="246"/>
      <c r="G14" s="1139" t="s">
        <v>480</v>
      </c>
      <c r="H14" s="1140"/>
      <c r="I14" s="1140"/>
      <c r="J14" s="1141"/>
      <c r="K14" s="269">
        <v>67211</v>
      </c>
      <c r="L14" s="270">
        <v>2529</v>
      </c>
      <c r="M14" s="271">
        <v>2653</v>
      </c>
      <c r="N14" s="272">
        <v>-4.7</v>
      </c>
    </row>
    <row r="15" spans="1:16" ht="13.5" customHeight="1" x14ac:dyDescent="0.15">
      <c r="A15" s="250"/>
      <c r="B15" s="246"/>
      <c r="C15" s="246"/>
      <c r="D15" s="246"/>
      <c r="E15" s="246"/>
      <c r="F15" s="246"/>
      <c r="G15" s="1139" t="s">
        <v>481</v>
      </c>
      <c r="H15" s="1140"/>
      <c r="I15" s="1140"/>
      <c r="J15" s="1141"/>
      <c r="K15" s="269" t="s">
        <v>478</v>
      </c>
      <c r="L15" s="270" t="s">
        <v>478</v>
      </c>
      <c r="M15" s="271">
        <v>1240</v>
      </c>
      <c r="N15" s="272" t="s">
        <v>478</v>
      </c>
    </row>
    <row r="16" spans="1:16" x14ac:dyDescent="0.15">
      <c r="A16" s="250"/>
      <c r="B16" s="246"/>
      <c r="C16" s="246"/>
      <c r="D16" s="246"/>
      <c r="E16" s="246"/>
      <c r="F16" s="246"/>
      <c r="G16" s="1142" t="s">
        <v>482</v>
      </c>
      <c r="H16" s="1143"/>
      <c r="I16" s="1143"/>
      <c r="J16" s="1144"/>
      <c r="K16" s="270">
        <v>-247899</v>
      </c>
      <c r="L16" s="270">
        <v>-9328</v>
      </c>
      <c r="M16" s="271">
        <v>-5294</v>
      </c>
      <c r="N16" s="272">
        <v>76.2</v>
      </c>
    </row>
    <row r="17" spans="1:16" x14ac:dyDescent="0.15">
      <c r="A17" s="250"/>
      <c r="B17" s="246"/>
      <c r="C17" s="246"/>
      <c r="D17" s="246"/>
      <c r="E17" s="246"/>
      <c r="F17" s="246"/>
      <c r="G17" s="1142" t="s">
        <v>170</v>
      </c>
      <c r="H17" s="1143"/>
      <c r="I17" s="1143"/>
      <c r="J17" s="1144"/>
      <c r="K17" s="270">
        <v>1968058</v>
      </c>
      <c r="L17" s="270">
        <v>74057</v>
      </c>
      <c r="M17" s="271">
        <v>68586</v>
      </c>
      <c r="N17" s="272">
        <v>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36" t="s">
        <v>487</v>
      </c>
      <c r="H21" s="1137"/>
      <c r="I21" s="1137"/>
      <c r="J21" s="1138"/>
      <c r="K21" s="282">
        <v>8.43</v>
      </c>
      <c r="L21" s="283">
        <v>6.42</v>
      </c>
      <c r="M21" s="284">
        <v>2.0099999999999998</v>
      </c>
      <c r="N21" s="251"/>
      <c r="O21" s="285"/>
      <c r="P21" s="281"/>
    </row>
    <row r="22" spans="1:16" s="286" customFormat="1" x14ac:dyDescent="0.15">
      <c r="A22" s="281"/>
      <c r="B22" s="251"/>
      <c r="C22" s="251"/>
      <c r="D22" s="251"/>
      <c r="E22" s="251"/>
      <c r="F22" s="251"/>
      <c r="G22" s="1136" t="s">
        <v>488</v>
      </c>
      <c r="H22" s="1137"/>
      <c r="I22" s="1137"/>
      <c r="J22" s="1138"/>
      <c r="K22" s="287">
        <v>98.1</v>
      </c>
      <c r="L22" s="288">
        <v>97.3</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25" t="s">
        <v>469</v>
      </c>
      <c r="L30" s="256"/>
      <c r="M30" s="257" t="s">
        <v>470</v>
      </c>
      <c r="N30" s="258"/>
    </row>
    <row r="31" spans="1:16" x14ac:dyDescent="0.15">
      <c r="A31" s="250"/>
      <c r="B31" s="246"/>
      <c r="C31" s="246"/>
      <c r="D31" s="246"/>
      <c r="E31" s="246"/>
      <c r="F31" s="246"/>
      <c r="G31" s="259"/>
      <c r="H31" s="260"/>
      <c r="I31" s="260"/>
      <c r="J31" s="261"/>
      <c r="K31" s="1126"/>
      <c r="L31" s="262" t="s">
        <v>471</v>
      </c>
      <c r="M31" s="263" t="s">
        <v>472</v>
      </c>
      <c r="N31" s="264" t="s">
        <v>473</v>
      </c>
    </row>
    <row r="32" spans="1:16" ht="27" customHeight="1" x14ac:dyDescent="0.15">
      <c r="A32" s="250"/>
      <c r="B32" s="246"/>
      <c r="C32" s="246"/>
      <c r="D32" s="246"/>
      <c r="E32" s="246"/>
      <c r="F32" s="246"/>
      <c r="G32" s="1127" t="s">
        <v>492</v>
      </c>
      <c r="H32" s="1128"/>
      <c r="I32" s="1128"/>
      <c r="J32" s="1129"/>
      <c r="K32" s="296">
        <v>1530969</v>
      </c>
      <c r="L32" s="296">
        <v>57609</v>
      </c>
      <c r="M32" s="297">
        <v>31128</v>
      </c>
      <c r="N32" s="298">
        <v>85.1</v>
      </c>
    </row>
    <row r="33" spans="1:16" ht="13.5" customHeight="1" x14ac:dyDescent="0.15">
      <c r="A33" s="250"/>
      <c r="B33" s="246"/>
      <c r="C33" s="246"/>
      <c r="D33" s="246"/>
      <c r="E33" s="246"/>
      <c r="F33" s="246"/>
      <c r="G33" s="1127" t="s">
        <v>493</v>
      </c>
      <c r="H33" s="1128"/>
      <c r="I33" s="1128"/>
      <c r="J33" s="1129"/>
      <c r="K33" s="296" t="s">
        <v>478</v>
      </c>
      <c r="L33" s="296" t="s">
        <v>478</v>
      </c>
      <c r="M33" s="297" t="s">
        <v>478</v>
      </c>
      <c r="N33" s="298" t="s">
        <v>478</v>
      </c>
    </row>
    <row r="34" spans="1:16" ht="27" customHeight="1" x14ac:dyDescent="0.15">
      <c r="A34" s="250"/>
      <c r="B34" s="246"/>
      <c r="C34" s="246"/>
      <c r="D34" s="246"/>
      <c r="E34" s="246"/>
      <c r="F34" s="246"/>
      <c r="G34" s="1127" t="s">
        <v>494</v>
      </c>
      <c r="H34" s="1128"/>
      <c r="I34" s="1128"/>
      <c r="J34" s="1129"/>
      <c r="K34" s="296" t="s">
        <v>478</v>
      </c>
      <c r="L34" s="296" t="s">
        <v>478</v>
      </c>
      <c r="M34" s="297" t="s">
        <v>478</v>
      </c>
      <c r="N34" s="298" t="s">
        <v>478</v>
      </c>
    </row>
    <row r="35" spans="1:16" ht="27" customHeight="1" x14ac:dyDescent="0.15">
      <c r="A35" s="250"/>
      <c r="B35" s="246"/>
      <c r="C35" s="246"/>
      <c r="D35" s="246"/>
      <c r="E35" s="246"/>
      <c r="F35" s="246"/>
      <c r="G35" s="1127" t="s">
        <v>495</v>
      </c>
      <c r="H35" s="1128"/>
      <c r="I35" s="1128"/>
      <c r="J35" s="1129"/>
      <c r="K35" s="296">
        <v>149533</v>
      </c>
      <c r="L35" s="296">
        <v>5627</v>
      </c>
      <c r="M35" s="297">
        <v>9784</v>
      </c>
      <c r="N35" s="298">
        <v>-42.5</v>
      </c>
    </row>
    <row r="36" spans="1:16" ht="27" customHeight="1" x14ac:dyDescent="0.15">
      <c r="A36" s="250"/>
      <c r="B36" s="246"/>
      <c r="C36" s="246"/>
      <c r="D36" s="246"/>
      <c r="E36" s="246"/>
      <c r="F36" s="246"/>
      <c r="G36" s="1127" t="s">
        <v>496</v>
      </c>
      <c r="H36" s="1128"/>
      <c r="I36" s="1128"/>
      <c r="J36" s="1129"/>
      <c r="K36" s="296">
        <v>641990</v>
      </c>
      <c r="L36" s="296">
        <v>24158</v>
      </c>
      <c r="M36" s="297">
        <v>2611</v>
      </c>
      <c r="N36" s="298">
        <v>825.2</v>
      </c>
    </row>
    <row r="37" spans="1:16" ht="13.5" customHeight="1" x14ac:dyDescent="0.15">
      <c r="A37" s="250"/>
      <c r="B37" s="246"/>
      <c r="C37" s="246"/>
      <c r="D37" s="246"/>
      <c r="E37" s="246"/>
      <c r="F37" s="246"/>
      <c r="G37" s="1127" t="s">
        <v>497</v>
      </c>
      <c r="H37" s="1128"/>
      <c r="I37" s="1128"/>
      <c r="J37" s="1129"/>
      <c r="K37" s="296">
        <v>28433</v>
      </c>
      <c r="L37" s="296">
        <v>1070</v>
      </c>
      <c r="M37" s="297">
        <v>1177</v>
      </c>
      <c r="N37" s="298">
        <v>-9.1</v>
      </c>
    </row>
    <row r="38" spans="1:16" ht="27" customHeight="1" x14ac:dyDescent="0.15">
      <c r="A38" s="250"/>
      <c r="B38" s="246"/>
      <c r="C38" s="246"/>
      <c r="D38" s="246"/>
      <c r="E38" s="246"/>
      <c r="F38" s="246"/>
      <c r="G38" s="1130" t="s">
        <v>498</v>
      </c>
      <c r="H38" s="1131"/>
      <c r="I38" s="1131"/>
      <c r="J38" s="1132"/>
      <c r="K38" s="299" t="s">
        <v>478</v>
      </c>
      <c r="L38" s="299" t="s">
        <v>478</v>
      </c>
      <c r="M38" s="300">
        <v>1</v>
      </c>
      <c r="N38" s="301" t="s">
        <v>478</v>
      </c>
      <c r="O38" s="295"/>
    </row>
    <row r="39" spans="1:16" x14ac:dyDescent="0.15">
      <c r="A39" s="250"/>
      <c r="B39" s="246"/>
      <c r="C39" s="246"/>
      <c r="D39" s="246"/>
      <c r="E39" s="246"/>
      <c r="F39" s="246"/>
      <c r="G39" s="1130" t="s">
        <v>499</v>
      </c>
      <c r="H39" s="1131"/>
      <c r="I39" s="1131"/>
      <c r="J39" s="1132"/>
      <c r="K39" s="302">
        <v>-68050</v>
      </c>
      <c r="L39" s="302">
        <v>-2561</v>
      </c>
      <c r="M39" s="303">
        <v>-3247</v>
      </c>
      <c r="N39" s="304">
        <v>-21.1</v>
      </c>
      <c r="O39" s="295"/>
    </row>
    <row r="40" spans="1:16" ht="27" customHeight="1" x14ac:dyDescent="0.15">
      <c r="A40" s="250"/>
      <c r="B40" s="246"/>
      <c r="C40" s="246"/>
      <c r="D40" s="246"/>
      <c r="E40" s="246"/>
      <c r="F40" s="246"/>
      <c r="G40" s="1127" t="s">
        <v>500</v>
      </c>
      <c r="H40" s="1128"/>
      <c r="I40" s="1128"/>
      <c r="J40" s="1129"/>
      <c r="K40" s="302">
        <v>-1382005</v>
      </c>
      <c r="L40" s="302">
        <v>-52004</v>
      </c>
      <c r="M40" s="303">
        <v>-28558</v>
      </c>
      <c r="N40" s="304">
        <v>82.1</v>
      </c>
      <c r="O40" s="295"/>
    </row>
    <row r="41" spans="1:16" x14ac:dyDescent="0.15">
      <c r="A41" s="250"/>
      <c r="B41" s="246"/>
      <c r="C41" s="246"/>
      <c r="D41" s="246"/>
      <c r="E41" s="246"/>
      <c r="F41" s="246"/>
      <c r="G41" s="1133" t="s">
        <v>281</v>
      </c>
      <c r="H41" s="1134"/>
      <c r="I41" s="1134"/>
      <c r="J41" s="1135"/>
      <c r="K41" s="296">
        <v>900870</v>
      </c>
      <c r="L41" s="302">
        <v>33899</v>
      </c>
      <c r="M41" s="303">
        <v>12895</v>
      </c>
      <c r="N41" s="304">
        <v>162.9</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20" t="s">
        <v>469</v>
      </c>
      <c r="J49" s="1122" t="s">
        <v>504</v>
      </c>
      <c r="K49" s="1123"/>
      <c r="L49" s="1123"/>
      <c r="M49" s="1123"/>
      <c r="N49" s="1124"/>
    </row>
    <row r="50" spans="1:14" x14ac:dyDescent="0.15">
      <c r="A50" s="250"/>
      <c r="B50" s="246"/>
      <c r="C50" s="246"/>
      <c r="D50" s="246"/>
      <c r="E50" s="246"/>
      <c r="F50" s="246"/>
      <c r="G50" s="314"/>
      <c r="H50" s="315"/>
      <c r="I50" s="1121"/>
      <c r="J50" s="316" t="s">
        <v>505</v>
      </c>
      <c r="K50" s="317" t="s">
        <v>506</v>
      </c>
      <c r="L50" s="318" t="s">
        <v>507</v>
      </c>
      <c r="M50" s="319" t="s">
        <v>508</v>
      </c>
      <c r="N50" s="320" t="s">
        <v>509</v>
      </c>
    </row>
    <row r="51" spans="1:14" x14ac:dyDescent="0.15">
      <c r="A51" s="250"/>
      <c r="B51" s="246"/>
      <c r="C51" s="246"/>
      <c r="D51" s="246"/>
      <c r="E51" s="246"/>
      <c r="F51" s="246"/>
      <c r="G51" s="312" t="s">
        <v>510</v>
      </c>
      <c r="H51" s="313"/>
      <c r="I51" s="321">
        <v>2388572</v>
      </c>
      <c r="J51" s="322">
        <v>87184</v>
      </c>
      <c r="K51" s="323">
        <v>-22.9</v>
      </c>
      <c r="L51" s="324">
        <v>46819</v>
      </c>
      <c r="M51" s="325">
        <v>9.3000000000000007</v>
      </c>
      <c r="N51" s="326">
        <v>-32.200000000000003</v>
      </c>
    </row>
    <row r="52" spans="1:14" x14ac:dyDescent="0.15">
      <c r="A52" s="250"/>
      <c r="B52" s="246"/>
      <c r="C52" s="246"/>
      <c r="D52" s="246"/>
      <c r="E52" s="246"/>
      <c r="F52" s="246"/>
      <c r="G52" s="327"/>
      <c r="H52" s="328" t="s">
        <v>511</v>
      </c>
      <c r="I52" s="329">
        <v>969665</v>
      </c>
      <c r="J52" s="330">
        <v>35393</v>
      </c>
      <c r="K52" s="331">
        <v>41</v>
      </c>
      <c r="L52" s="332">
        <v>24121</v>
      </c>
      <c r="M52" s="333">
        <v>9.5</v>
      </c>
      <c r="N52" s="334">
        <v>31.5</v>
      </c>
    </row>
    <row r="53" spans="1:14" x14ac:dyDescent="0.15">
      <c r="A53" s="250"/>
      <c r="B53" s="246"/>
      <c r="C53" s="246"/>
      <c r="D53" s="246"/>
      <c r="E53" s="246"/>
      <c r="F53" s="246"/>
      <c r="G53" s="312" t="s">
        <v>512</v>
      </c>
      <c r="H53" s="313"/>
      <c r="I53" s="321">
        <v>3271223</v>
      </c>
      <c r="J53" s="322">
        <v>120288</v>
      </c>
      <c r="K53" s="323">
        <v>38</v>
      </c>
      <c r="L53" s="324">
        <v>53270</v>
      </c>
      <c r="M53" s="325">
        <v>13.8</v>
      </c>
      <c r="N53" s="326">
        <v>24.2</v>
      </c>
    </row>
    <row r="54" spans="1:14" x14ac:dyDescent="0.15">
      <c r="A54" s="250"/>
      <c r="B54" s="246"/>
      <c r="C54" s="246"/>
      <c r="D54" s="246"/>
      <c r="E54" s="246"/>
      <c r="F54" s="246"/>
      <c r="G54" s="327"/>
      <c r="H54" s="328" t="s">
        <v>511</v>
      </c>
      <c r="I54" s="329">
        <v>732886</v>
      </c>
      <c r="J54" s="330">
        <v>26949</v>
      </c>
      <c r="K54" s="331">
        <v>-23.9</v>
      </c>
      <c r="L54" s="332">
        <v>24316</v>
      </c>
      <c r="M54" s="333">
        <v>0.8</v>
      </c>
      <c r="N54" s="334">
        <v>-24.7</v>
      </c>
    </row>
    <row r="55" spans="1:14" x14ac:dyDescent="0.15">
      <c r="A55" s="250"/>
      <c r="B55" s="246"/>
      <c r="C55" s="246"/>
      <c r="D55" s="246"/>
      <c r="E55" s="246"/>
      <c r="F55" s="246"/>
      <c r="G55" s="312" t="s">
        <v>513</v>
      </c>
      <c r="H55" s="313"/>
      <c r="I55" s="321">
        <v>2864667</v>
      </c>
      <c r="J55" s="322">
        <v>106166</v>
      </c>
      <c r="K55" s="323">
        <v>-11.7</v>
      </c>
      <c r="L55" s="324">
        <v>53292</v>
      </c>
      <c r="M55" s="325">
        <v>0</v>
      </c>
      <c r="N55" s="326">
        <v>-11.7</v>
      </c>
    </row>
    <row r="56" spans="1:14" x14ac:dyDescent="0.15">
      <c r="A56" s="250"/>
      <c r="B56" s="246"/>
      <c r="C56" s="246"/>
      <c r="D56" s="246"/>
      <c r="E56" s="246"/>
      <c r="F56" s="246"/>
      <c r="G56" s="327"/>
      <c r="H56" s="328" t="s">
        <v>511</v>
      </c>
      <c r="I56" s="329">
        <v>1557871</v>
      </c>
      <c r="J56" s="330">
        <v>57735</v>
      </c>
      <c r="K56" s="331">
        <v>114.2</v>
      </c>
      <c r="L56" s="332">
        <v>28900</v>
      </c>
      <c r="M56" s="333">
        <v>18.899999999999999</v>
      </c>
      <c r="N56" s="334">
        <v>95.3</v>
      </c>
    </row>
    <row r="57" spans="1:14" x14ac:dyDescent="0.15">
      <c r="A57" s="250"/>
      <c r="B57" s="246"/>
      <c r="C57" s="246"/>
      <c r="D57" s="246"/>
      <c r="E57" s="246"/>
      <c r="F57" s="246"/>
      <c r="G57" s="312" t="s">
        <v>514</v>
      </c>
      <c r="H57" s="313"/>
      <c r="I57" s="321">
        <v>1196676</v>
      </c>
      <c r="J57" s="322">
        <v>44732</v>
      </c>
      <c r="K57" s="323">
        <v>-57.9</v>
      </c>
      <c r="L57" s="324">
        <v>49919</v>
      </c>
      <c r="M57" s="325">
        <v>-6.3</v>
      </c>
      <c r="N57" s="326">
        <v>-51.6</v>
      </c>
    </row>
    <row r="58" spans="1:14" x14ac:dyDescent="0.15">
      <c r="A58" s="250"/>
      <c r="B58" s="246"/>
      <c r="C58" s="246"/>
      <c r="D58" s="246"/>
      <c r="E58" s="246"/>
      <c r="F58" s="246"/>
      <c r="G58" s="327"/>
      <c r="H58" s="328" t="s">
        <v>511</v>
      </c>
      <c r="I58" s="329">
        <v>582304</v>
      </c>
      <c r="J58" s="330">
        <v>21767</v>
      </c>
      <c r="K58" s="331">
        <v>-62.3</v>
      </c>
      <c r="L58" s="332">
        <v>26398</v>
      </c>
      <c r="M58" s="333">
        <v>-8.6999999999999993</v>
      </c>
      <c r="N58" s="334">
        <v>-53.6</v>
      </c>
    </row>
    <row r="59" spans="1:14" x14ac:dyDescent="0.15">
      <c r="A59" s="250"/>
      <c r="B59" s="246"/>
      <c r="C59" s="246"/>
      <c r="D59" s="246"/>
      <c r="E59" s="246"/>
      <c r="F59" s="246"/>
      <c r="G59" s="312" t="s">
        <v>515</v>
      </c>
      <c r="H59" s="313"/>
      <c r="I59" s="321">
        <v>971570</v>
      </c>
      <c r="J59" s="322">
        <v>36560</v>
      </c>
      <c r="K59" s="323">
        <v>-18.3</v>
      </c>
      <c r="L59" s="324">
        <v>47738</v>
      </c>
      <c r="M59" s="325">
        <v>-4.4000000000000004</v>
      </c>
      <c r="N59" s="326">
        <v>-13.9</v>
      </c>
    </row>
    <row r="60" spans="1:14" x14ac:dyDescent="0.15">
      <c r="A60" s="250"/>
      <c r="B60" s="246"/>
      <c r="C60" s="246"/>
      <c r="D60" s="246"/>
      <c r="E60" s="246"/>
      <c r="F60" s="246"/>
      <c r="G60" s="327"/>
      <c r="H60" s="328" t="s">
        <v>511</v>
      </c>
      <c r="I60" s="335">
        <v>433588</v>
      </c>
      <c r="J60" s="330">
        <v>16316</v>
      </c>
      <c r="K60" s="331">
        <v>-25</v>
      </c>
      <c r="L60" s="332">
        <v>24937</v>
      </c>
      <c r="M60" s="333">
        <v>-5.5</v>
      </c>
      <c r="N60" s="334">
        <v>-19.5</v>
      </c>
    </row>
    <row r="61" spans="1:14" x14ac:dyDescent="0.15">
      <c r="A61" s="250"/>
      <c r="B61" s="246"/>
      <c r="C61" s="246"/>
      <c r="D61" s="246"/>
      <c r="E61" s="246"/>
      <c r="F61" s="246"/>
      <c r="G61" s="312" t="s">
        <v>516</v>
      </c>
      <c r="H61" s="336"/>
      <c r="I61" s="337">
        <v>2138542</v>
      </c>
      <c r="J61" s="338">
        <v>78986</v>
      </c>
      <c r="K61" s="339">
        <v>-14.6</v>
      </c>
      <c r="L61" s="340">
        <v>50208</v>
      </c>
      <c r="M61" s="341">
        <v>2.5</v>
      </c>
      <c r="N61" s="326">
        <v>-17.100000000000001</v>
      </c>
    </row>
    <row r="62" spans="1:14" x14ac:dyDescent="0.15">
      <c r="A62" s="250"/>
      <c r="B62" s="246"/>
      <c r="C62" s="246"/>
      <c r="D62" s="246"/>
      <c r="E62" s="246"/>
      <c r="F62" s="246"/>
      <c r="G62" s="327"/>
      <c r="H62" s="328" t="s">
        <v>511</v>
      </c>
      <c r="I62" s="329">
        <v>855263</v>
      </c>
      <c r="J62" s="330">
        <v>31632</v>
      </c>
      <c r="K62" s="331">
        <v>8.8000000000000007</v>
      </c>
      <c r="L62" s="332">
        <v>25734</v>
      </c>
      <c r="M62" s="333">
        <v>3</v>
      </c>
      <c r="N62" s="334">
        <v>5.8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45" t="s">
        <v>3</v>
      </c>
      <c r="D47" s="1145"/>
      <c r="E47" s="1146"/>
      <c r="F47" s="11">
        <v>11.59</v>
      </c>
      <c r="G47" s="12">
        <v>11.99</v>
      </c>
      <c r="H47" s="12">
        <v>12.64</v>
      </c>
      <c r="I47" s="12">
        <v>13.65</v>
      </c>
      <c r="J47" s="13">
        <v>13.8</v>
      </c>
    </row>
    <row r="48" spans="2:10" ht="57.75" customHeight="1" x14ac:dyDescent="0.15">
      <c r="B48" s="14"/>
      <c r="C48" s="1147" t="s">
        <v>4</v>
      </c>
      <c r="D48" s="1147"/>
      <c r="E48" s="1148"/>
      <c r="F48" s="15">
        <v>3.83</v>
      </c>
      <c r="G48" s="16">
        <v>7.23</v>
      </c>
      <c r="H48" s="16">
        <v>3.51</v>
      </c>
      <c r="I48" s="16">
        <v>2.42</v>
      </c>
      <c r="J48" s="17">
        <v>2.4</v>
      </c>
    </row>
    <row r="49" spans="2:10" ht="57.75" customHeight="1" thickBot="1" x14ac:dyDescent="0.2">
      <c r="B49" s="18"/>
      <c r="C49" s="1149" t="s">
        <v>5</v>
      </c>
      <c r="D49" s="1149"/>
      <c r="E49" s="1150"/>
      <c r="F49" s="19">
        <v>3.02</v>
      </c>
      <c r="G49" s="20">
        <v>3.83</v>
      </c>
      <c r="H49" s="20" t="s">
        <v>523</v>
      </c>
      <c r="I49" s="20">
        <v>0.37</v>
      </c>
      <c r="J49" s="21">
        <v>2.34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2018-03-02T06:13:29Z</cp:lastPrinted>
  <dcterms:created xsi:type="dcterms:W3CDTF">2018-01-24T04:45:03Z</dcterms:created>
  <dcterms:modified xsi:type="dcterms:W3CDTF">2018-11-29T02:00:33Z</dcterms:modified>
</cp:coreProperties>
</file>