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1965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U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E34" i="9" l="1"/>
  <c r="BE35" i="9" s="1"/>
  <c r="BE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<sst xmlns="http://schemas.openxmlformats.org/spreadsheetml/2006/main" count="1064" uniqueCount="566">
  <si>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</si>
  <si>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</si>
  <si>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</si>
  <si>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</si>
  <si>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</si>
  <si>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</si>
  <si>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</si>
  <si>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</si>
  <si>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</si>
  <si>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</si>
  <si>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</si>
  <si>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</si>
  <si>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</si>
  <si>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</si>
  <si>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</si>
  <si>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</si>
  <si>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</si>
  <si>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</si>
  <si>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</si>
  <si>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</si>
  <si>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</si>
  <si>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</si>
  <si>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</si>
  <si>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</si>
  <si>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</si>
  <si>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</si>
  <si>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</si>
  <si>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</si>
  <si>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</si>
  <si>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</si>
  <si>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</si>
  <si>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</si>
  <si>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</si>
  <si>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</si>
  <si>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</si>
  <si>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</si>
  <si>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</si>
  <si>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</si>
  <si>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</si>
  <si>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</si>
  <si>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</si>
  <si>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</si>
  <si>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</si>
  <si>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</si>
  <si>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</si>
  <si>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</si>
  <si>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</si>
  <si>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</si>
  <si>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</si>
  <si>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</si>
  <si>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</si>
  <si>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</si>
  <si>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</si>
  <si>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</si>
  <si>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</si>
  <si>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</si>
  <si>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</si>
  <si>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</si>
  <si>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</si>
  <si>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</si>
  <si>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</si>
  <si>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</si>
  <si>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</si>
  <si>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</si>
  <si>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</si>
  <si>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</si>
  <si>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</si>
  <si>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</si>
  <si>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</si>
  <si>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</si>
  <si>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</si>
  <si>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</si>
  <si>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</si>
  <si>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</si>
  <si>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</si>
  <si>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</si>
  <si>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</si>
  <si>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</si>
  <si>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</si>
  <si>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</si>
  <si>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</si>
  <si>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</si>
  <si>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</si>
  <si>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</si>
  <si>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</si>
  <si>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</si>
  <si>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</si>
  <si>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</si>
  <si>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</si>
  <si>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</si>
  <si>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</si>
  <si>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</si>
  <si>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</si>
  <si>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</si>
  <si>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</si>
  <si>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</si>
  <si>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</si>
  <si>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</si>
  <si>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</si>
  <si>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</si>
  <si>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</si>
  <si>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</si>
  <si>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</si>
  <si>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</si>
  <si>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</si>
  <si>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</si>
  <si>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</si>
  <si>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</si>
  <si>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</si>
  <si>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</si>
  <si>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</si>
  <si>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</si>
  <si>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</si>
  <si>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</si>
  <si>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</si>
  <si>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</si>
  <si>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</si>
  <si>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</si>
  <si>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</si>
  <si>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</si>
  <si>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</si>
  <si>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</si>
  <si>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</si>
  <si>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</si>
  <si>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</si>
  <si>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</si>
  <si>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</si>
  <si>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</si>
  <si>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</si>
  <si>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</si>
  <si>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</si>
  <si>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</si>
  <si>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</si>
  <si>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</si>
  <si>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</si>
  <si>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</si>
  <si>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</si>
  <si>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</si>
  <si>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</si>
  <si>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</si>
  <si>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</si>
  <si>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</si>
  <si>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</si>
  <si>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</si>
  <si>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</si>
  <si>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</si>
  <si>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</si>
  <si>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</si>
  <si>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</si>
  <si>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</si>
  <si>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</si>
  <si>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</si>
  <si>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</si>
  <si>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</si>
  <si>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</si>
  <si>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</si>
  <si>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</si>
  <si>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</si>
  <si>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</si>
  <si>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</si>
  <si>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</si>
  <si>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</si>
  <si>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</si>
  <si>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</si>
  <si>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</si>
  <si>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</si>
  <si>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</si>
  <si>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</si>
  <si>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</si>
  <si>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</si>
  <si>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</si>
  <si>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</si>
  <si>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</si>
  <si>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</si>
  <si>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</si>
  <si>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</si>
  <si>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</si>
  <si>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</si>
  <si>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</si>
  <si>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</si>
  <si>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</si>
  <si>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</si>
  <si>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</si>
  <si>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</si>
  <si>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</si>
  <si>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</si>
  <si>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</si>
  <si>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</si>
  <si>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</si>
  <si>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</si>
  <si>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</si>
  <si>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</si>
  <si>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</si>
  <si>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</si>
  <si>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</si>
  <si>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</si>
  <si>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富山県入善町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</si>
  <si>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</si>
  <si>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</si>
  <si>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</si>
  <si>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</si>
  <si>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</si>
  <si>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</si>
  <si>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</si>
  <si>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</si>
  <si>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</si>
  <si>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</si>
  <si>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</si>
  <si>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</si>
  <si>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</si>
  <si>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</si>
  <si>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</si>
  <si>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</si>
  <si>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</si>
  <si>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</si>
  <si>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</si>
  <si>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</si>
  <si>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</si>
  <si>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</si>
  <si>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</si>
  <si>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</si>
  <si>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</si>
  <si>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</si>
  <si>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</si>
  <si>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</si>
  <si>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</si>
  <si>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</si>
  <si>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</si>
  <si>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</si>
  <si>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</si>
  <si>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</si>
  <si>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</si>
  <si>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</si>
  <si>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</si>
  <si>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</si>
  <si>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</si>
  <si>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</si>
  <si>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</si>
  <si>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</si>
  <si>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</si>
  <si>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</si>
  <si>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</si>
  <si>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</si>
  <si>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</si>
  <si>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</si>
  <si>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</si>
  <si>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</si>
  <si>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</si>
  <si>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</si>
  <si>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</si>
  <si>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</si>
  <si>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</si>
  <si>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</si>
  <si>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</si>
  <si>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</si>
  <si>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</si>
  <si>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</si>
  <si>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</si>
  <si>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</si>
  <si>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</si>
  <si>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</si>
  <si>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</si>
  <si>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</si>
  <si>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</si>
  <si>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</si>
  <si>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</si>
  <si>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</si>
  <si>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</si>
  <si>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</si>
  <si>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</si>
  <si>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</si>
  <si>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</si>
  <si>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</si>
  <si>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</si>
  <si>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</si>
  <si>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</si>
  <si>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</si>
  <si>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</si>
  <si>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</si>
  <si>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</si>
  <si>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</si>
  <si>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</si>
  <si>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</si>
  <si>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</si>
  <si>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</si>
  <si>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</si>
  <si>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</si>
  <si>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</si>
  <si>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</si>
  <si>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</si>
  <si>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</si>
  <si>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</si>
  <si>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</si>
  <si>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</si>
  <si>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</si>
  <si>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</si>
  <si>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</si>
  <si>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</si>
  <si>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</si>
  <si>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</si>
  <si>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</si>
  <si>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</si>
  <si>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</si>
  <si>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</si>
  <si>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</si>
  <si>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</si>
  <si>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</si>
  <si>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</si>
  <si>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</si>
  <si>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</si>
  <si>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</si>
  <si>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</si>
  <si>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</si>
  <si>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</si>
  <si>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</si>
  <si>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</si>
  <si>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</si>
  <si>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</si>
  <si>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</si>
  <si>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</si>
  <si>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</si>
  <si>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</si>
  <si>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</si>
  <si>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</si>
  <si>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</si>
  <si>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</si>
  <si>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</si>
  <si>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</si>
  <si>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</si>
  <si>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</si>
  <si>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</si>
  <si>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</si>
  <si>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</si>
  <si>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</si>
  <si>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</si>
  <si>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</si>
  <si>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</si>
  <si>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</si>
  <si>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</si>
  <si>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</si>
  <si>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</si>
  <si>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</si>
  <si>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</si>
  <si>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</si>
  <si>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</si>
  <si>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富山県入善町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</si>
  <si>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</si>
  <si>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</si>
  <si>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</si>
  <si>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</si>
  <si>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</si>
  <si>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</si>
  <si>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</si>
  <si>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</si>
  <si>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</si>
  <si>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</si>
  <si>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</si>
  <si>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</si>
  <si>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</si>
  <si>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</si>
  <si>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</si>
  <si>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</si>
  <si>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</si>
  <si>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</si>
  <si>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</si>
  <si>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</si>
  <si>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</si>
  <si>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</si>
  <si>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</si>
  <si>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</si>
  <si>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</si>
  <si>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</si>
  <si>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</si>
  <si>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</si>
  <si>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</si>
  <si>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</si>
  <si>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</si>
  <si>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</si>
  <si>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</si>
  <si>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</si>
  <si>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</si>
  <si>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</si>
  <si>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</si>
  <si>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</si>
  <si>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</si>
  <si>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</si>
  <si>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</si>
  <si>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</si>
  <si>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</si>
  <si>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</si>
  <si>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</si>
  <si>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</si>
  <si>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</si>
  <si>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</si>
  <si>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</si>
  <si>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</si>
  <si>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</si>
  <si>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</si>
  <si>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</si>
  <si>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</si>
  <si>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</si>
  <si>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</si>
  <si>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</si>
  <si>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</si>
  <si>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</si>
  <si>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</si>
  <si>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</si>
  <si>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</si>
  <si>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</si>
  <si>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</si>
  <si>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</si>
  <si>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</si>
  <si>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</si>
  <si>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</si>
  <si>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</si>
  <si>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</si>
  <si>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</si>
  <si>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</si>
  <si>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</si>
  <si>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</si>
  <si>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</si>
  <si>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</si>
  <si>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</si>
  <si>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</si>
  <si>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</si>
  <si>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</si>
  <si>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</si>
  <si>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</si>
  <si>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</si>
  <si>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</si>
  <si>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</si>
  <si>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</si>
  <si>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</si>
  <si>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</si>
  <si>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</si>
  <si>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</si>
  <si>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</si>
  <si>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</si>
  <si>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</si>
  <si>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</si>
  <si>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</si>
  <si>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</si>
  <si>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</si>
  <si>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</si>
  <si>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</si>
  <si>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</si>
  <si>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</si>
  <si>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</si>
  <si>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</si>
  <si>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</si>
  <si>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</si>
  <si>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</si>
  <si>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</si>
  <si>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</si>
  <si>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</si>
  <si>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</si>
  <si>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</si>
  <si>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</si>
  <si>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</si>
  <si>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</si>
  <si>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</si>
  <si>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</si>
  <si>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</si>
  <si>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</si>
  <si>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</si>
  <si>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</si>
  <si>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</si>
  <si>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</si>
  <si>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</si>
  <si>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</si>
  <si>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</si>
  <si>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</si>
  <si>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</si>
  <si>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</si>
  <si>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</si>
  <si>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</si>
  <si>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</si>
  <si>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</si>
  <si>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</si>
  <si>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</si>
  <si>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</si>
  <si>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</si>
  <si>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</si>
  <si>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</si>
  <si>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</si>
  <si>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</si>
  <si>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</si>
  <si>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</si>
  <si>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</si>
  <si>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</si>
  <si>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</si>
  <si>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</si>
  <si>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</si>
  <si>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</si>
  <si>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</si>
  <si>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</si>
  <si>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</si>
  <si>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</si>
  <si>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</si>
  <si>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</si>
  <si>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</si>
  <si>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</si>
  <si>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</si>
  <si>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</si>
  <si>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</si>
  <si>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</si>
  <si>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</si>
  <si>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</si>
  <si>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</si>
  <si>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</si>
  <si>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</si>
  <si>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</si>
  <si>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</si>
  <si>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</si>
  <si>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</si>
  <si>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</si>
  <si>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</si>
  <si>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</si>
  <si>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</si>
  <si>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</si>
  <si>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</si>
  <si>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0.71</t>
  </si>
  <si>
    <t>▲ 1.12</t>
  </si>
  <si>
    <t>一般会計</t>
  </si>
  <si>
    <t>入善町国民健康保険特別会計</t>
  </si>
  <si>
    <t>下水道特別会計</t>
  </si>
  <si>
    <t>簡易水道特別会計</t>
  </si>
  <si>
    <t>入善町育英奨学資金特別会計</t>
  </si>
  <si>
    <t>入善町後期高齢者医療特別会計</t>
  </si>
  <si>
    <t>農業集落排水特別会計</t>
  </si>
  <si>
    <t>その他会計（赤字）</t>
  </si>
  <si>
    <t>その他会計（黒字）</t>
  </si>
  <si>
    <t>-</t>
    <phoneticPr fontId="2"/>
  </si>
  <si>
    <t>-</t>
    <phoneticPr fontId="2"/>
  </si>
  <si>
    <t>-</t>
    <phoneticPr fontId="2"/>
  </si>
  <si>
    <t>-</t>
    <phoneticPr fontId="2"/>
  </si>
  <si>
    <t>入善町文化振興財団</t>
  </si>
  <si>
    <t>入善町体育協会</t>
    <rPh sb="0" eb="3">
      <t>ニュウゼンマチ</t>
    </rPh>
    <rPh sb="3" eb="5">
      <t>タイイク</t>
    </rPh>
    <rPh sb="5" eb="7">
      <t>キョウカイ</t>
    </rPh>
    <phoneticPr fontId="5"/>
  </si>
  <si>
    <t>入善町農業公社</t>
    <rPh sb="0" eb="3">
      <t>ニュウゼンマチ</t>
    </rPh>
    <rPh sb="3" eb="5">
      <t>ノウギョウ</t>
    </rPh>
    <rPh sb="5" eb="7">
      <t>コウシャ</t>
    </rPh>
    <phoneticPr fontId="5"/>
  </si>
  <si>
    <t>入善里山観光開発株式会社</t>
    <rPh sb="8" eb="10">
      <t>カブシキ</t>
    </rPh>
    <rPh sb="10" eb="12">
      <t>カイシャ</t>
    </rPh>
    <phoneticPr fontId="5"/>
  </si>
  <si>
    <t>-</t>
    <phoneticPr fontId="2"/>
  </si>
  <si>
    <t>-</t>
    <phoneticPr fontId="2"/>
  </si>
  <si>
    <t>-</t>
    <phoneticPr fontId="2"/>
  </si>
  <si>
    <t>-</t>
    <phoneticPr fontId="2"/>
  </si>
  <si>
    <t>新川広域圏事務組合</t>
    <phoneticPr fontId="5"/>
  </si>
  <si>
    <t>新川地域介護保険・ケーブルテレビ事業組合</t>
    <rPh sb="0" eb="2">
      <t>ニイカワ</t>
    </rPh>
    <rPh sb="2" eb="4">
      <t>チイキ</t>
    </rPh>
    <rPh sb="16" eb="18">
      <t>ジギョウ</t>
    </rPh>
    <rPh sb="18" eb="20">
      <t>クミアイ</t>
    </rPh>
    <phoneticPr fontId="2"/>
  </si>
  <si>
    <t>富山県後期高齢者医療連合</t>
    <rPh sb="0" eb="3">
      <t>トヤマケン</t>
    </rPh>
    <rPh sb="3" eb="5">
      <t>コウキ</t>
    </rPh>
    <rPh sb="5" eb="8">
      <t>コウレイシャ</t>
    </rPh>
    <rPh sb="8" eb="10">
      <t>イリョウ</t>
    </rPh>
    <rPh sb="10" eb="12">
      <t>レンゴウ</t>
    </rPh>
    <phoneticPr fontId="2"/>
  </si>
  <si>
    <t>富山県市町村会館管理組合</t>
    <rPh sb="0" eb="3">
      <t>トヤマケン</t>
    </rPh>
    <rPh sb="3" eb="6">
      <t>シチョウソン</t>
    </rPh>
    <rPh sb="6" eb="8">
      <t>カイカン</t>
    </rPh>
    <phoneticPr fontId="2"/>
  </si>
  <si>
    <t>富山県市町村総合事務組合</t>
    <rPh sb="0" eb="3">
      <t>トヤマケン</t>
    </rPh>
    <rPh sb="3" eb="6">
      <t>シチョウソン</t>
    </rPh>
    <rPh sb="6" eb="8">
      <t>ソウゴウ</t>
    </rPh>
    <rPh sb="8" eb="10">
      <t>ジム</t>
    </rPh>
    <phoneticPr fontId="2"/>
  </si>
  <si>
    <t>下山用水組合</t>
    <phoneticPr fontId="2"/>
  </si>
  <si>
    <t>黒東合口用水組合</t>
    <phoneticPr fontId="2"/>
  </si>
  <si>
    <t>新川地域消防組合</t>
    <rPh sb="0" eb="2">
      <t>ニイカワ</t>
    </rPh>
    <rPh sb="2" eb="4">
      <t>チイキ</t>
    </rPh>
    <rPh sb="4" eb="6">
      <t>ショウボウ</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</si>
  <si>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</si>
  <si>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</si>
  <si>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</si>
  <si>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を下回っているものの、有形固定資産減価償却率は上回っている。数年で将来負担比率に大きく影響を及ぼす有形固定資産はないものの、施設等の維持修繕や更新に注視する必要がある。</t>
  </si>
  <si>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</si>
  <si>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</si>
  <si>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</si>
  <si>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</si>
  <si>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</si>
  <si>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</si>
  <si>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</si>
  <si>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将来負担比率は類似団体を下回っているものの、実質公債費比率は類似団体を上回っている。
今後、将来負担比率は類似団体並みの数値で推移する予定である。また、総合計画に基づく大型事業の償還開始が集中する平成30年度において償還額がピークになると見込まれるため、後年度を見据えた計画的な借入れと堅実な財政計画を立てながら実質公債費比率の増加を抑えるよう努める。</t>
  </si>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</sst>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13" xfId="30" quotePrefix="1" applyNumberFormat="1" applyFont="1" applyBorder="1" applyAlignment="1" applyProtection="1">
      <alignment horizontal="right" vertical="center" shrinkToFit="1"/>
      <protection locked="0"/>
    </xf>
    <xf numFmtId="177" fontId="26" fillId="0" borderId="120"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63298</c:v>
                </c:pt>
                <c:pt idx="1">
                  <c:v>113432</c:v>
                </c:pt>
                <c:pt idx="2">
                  <c:v>162055</c:v>
                </c:pt>
                <c:pt idx="3">
                  <c:v>73132</c:v>
                </c:pt>
                <c:pt idx="4">
                  <c:v>87867</c:v>
                </c:pt>
              </c:numCache>
            </c:numRef>
          </c:val>
          <c:smooth val="0"/>
        </c:ser>
        <c:dLbls>
          <c:showLegendKey val="0"/>
          <c:showVal val="0"/>
          <c:showCatName val="0"/>
          <c:showSerName val="0"/>
          <c:showPercent val="0"/>
          <c:showBubbleSize val="0"/>
        </c:dLbls>
        <c:marker val="1"/>
        <c:smooth val="0"/>
        <c:axId val="163513088"/>
        <c:axId val="167214464"/>
      </c:lineChart>
      <c:catAx>
        <c:axId val="16351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14464"/>
        <c:crosses val="autoZero"/>
        <c:auto val="1"/>
        <c:lblAlgn val="ctr"/>
        <c:lblOffset val="100"/>
        <c:tickLblSkip val="1"/>
        <c:tickMarkSkip val="1"/>
        <c:noMultiLvlLbl val="0"/>
      </c:catAx>
      <c:valAx>
        <c:axId val="1672144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1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6.29</c:v>
                </c:pt>
                <c:pt idx="1">
                  <c:v>6.09</c:v>
                </c:pt>
                <c:pt idx="2">
                  <c:v>6.11</c:v>
                </c:pt>
                <c:pt idx="3">
                  <c:v>6.78</c:v>
                </c:pt>
                <c:pt idx="4">
                  <c:v>5.73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23.37</c:v>
                </c:pt>
                <c:pt idx="1">
                  <c:v>23.71</c:v>
                </c:pt>
                <c:pt idx="2">
                  <c:v>23.82</c:v>
                </c:pt>
                <c:pt idx="3">
                  <c:v>23.28</c:v>
                </c:pt>
                <c:pt idx="4">
                  <c:v>23.63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1091456"/>
        <c:axId val="17109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-0.71</c:v>
                </c:pt>
                <c:pt idx="1">
                  <c:v>0.48</c:v>
                </c:pt>
                <c:pt idx="2">
                  <c:v>-0.71</c:v>
                </c:pt>
                <c:pt idx="3">
                  <c:v>0.84</c:v>
                </c:pt>
                <c:pt idx="4">
                  <c:v>-1.1200000000000001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1091456"/>
        <c:axId val="171093376"/>
      </c:lineChart>
      <c:catAx>
        <c:axId val="1710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093376"/>
        <c:crosses val="autoZero"/>
        <c:auto val="1"/>
        <c:lblAlgn val="ctr"/>
        <c:lblOffset val="100"/>
        <c:tickLblSkip val="1"/>
        <c:tickMarkSkip val="1"/>
        <c:noMultiLvlLbl val="0"/>
      </c:catAx>
      <c:valAx>
        <c:axId val="17109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09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0.15</c:v>
                </c:pt>
                <c:pt idx="4">
                  <c:v>#N/A</c:v>
                </c:pt>
                <c:pt idx="5">
                  <c:v>0.15</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入善町後期高齢者医療特別会計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0.03</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0.48</c:v>
                </c:pt>
                <c:pt idx="4">
                  <c:v>#N/A</c:v>
                </c:pt>
                <c:pt idx="5">
                  <c:v>0.54</c:v>
                </c:pt>
                <c:pt idx="6">
                  <c:v>#N/A</c:v>
                </c:pt>
                <c:pt idx="7">
                  <c:v>0.54</c:v>
                </c:pt>
                <c:pt idx="8">
                  <c:v>#N/A</c:v>
                </c:pt>
                <c:pt idx="9">
                  <c:v>0.81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2.21</c:v>
                </c:pt>
                <c:pt idx="2">
                  <c:v>#N/A</c:v>
                </c:pt>
                <c:pt idx="3">
                  <c:v>1.57</c:v>
                </c:pt>
                <c:pt idx="4">
                  <c:v>#N/A</c:v>
                </c:pt>
                <c:pt idx="5">
                  <c:v>2.2000000000000002</c:v>
                </c:pt>
                <c:pt idx="6">
                  <c:v>#N/A</c:v>
                </c:pt>
                <c:pt idx="7">
                  <c:v>1.88</c:v>
                </c:pt>
                <c:pt idx="8">
                  <c:v>#N/A</c:v>
                </c:pt>
                <c:pt idx="9">
                  <c:v>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6.27</c:v>
                </c:pt>
                <c:pt idx="2">
                  <c:v>#N/A</c:v>
                </c:pt>
                <c:pt idx="3">
                  <c:v>6.07</c:v>
                </c:pt>
                <c:pt idx="4">
                  <c:v>#N/A</c:v>
                </c:pt>
                <c:pt idx="5">
                  <c:v>6.09</c:v>
                </c:pt>
                <c:pt idx="6">
                  <c:v>#N/A</c:v>
                </c:pt>
                <c:pt idx="7">
                  <c:v>6.76</c:v>
                </c:pt>
                <c:pt idx="8">
                  <c:v>#N/A</c:v>
                </c:pt>
                <c:pt idx="9">
                  <c:v>5.71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1243008"/>
        <c:axId val="171244544"/>
      </c:barChart>
      <c:catAx>
        <c:axId val="1712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244544"/>
        <c:crosses val="autoZero"/>
        <c:auto val="1"/>
        <c:lblAlgn val="ctr"/>
        <c:lblOffset val="100"/>
        <c:tickLblSkip val="1"/>
        <c:tickMarkSkip val="1"/>
        <c:noMultiLvlLbl val="0"/>
      </c:catAx>
      <c:valAx>
        <c:axId val="17124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43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1306</c:v>
                </c:pt>
                <c:pt idx="5">
                  <c:v>1324</c:v>
                </c:pt>
                <c:pt idx="8">
                  <c:v>1259</c:v>
                </c:pt>
                <c:pt idx="11">
                  <c:v>1171</c:v>
                </c:pt>
                <c:pt idx="14">
                  <c:v>1163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24</c:v>
                </c:pt>
                <c:pt idx="6">
                  <c:v>36</c:v>
                </c:pt>
                <c:pt idx="9">
                  <c:v>44</c:v>
                </c:pt>
                <c:pt idx="12">
                  <c:v>56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223</c:v>
                </c:pt>
                <c:pt idx="3">
                  <c:v>78</c:v>
                </c:pt>
                <c:pt idx="6">
                  <c:v>48</c:v>
                </c:pt>
                <c:pt idx="9">
                  <c:v>37</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413</c:v>
                </c:pt>
                <c:pt idx="3">
                  <c:v>448</c:v>
                </c:pt>
                <c:pt idx="6">
                  <c:v>384</c:v>
                </c:pt>
                <c:pt idx="9">
                  <c:v>387</c:v>
                </c:pt>
                <c:pt idx="12">
                  <c:v>437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1336</c:v>
                </c:pt>
                <c:pt idx="3">
                  <c:v>1308</c:v>
                </c:pt>
                <c:pt idx="6">
                  <c:v>1274</c:v>
                </c:pt>
                <c:pt idx="9">
                  <c:v>1245</c:v>
                </c:pt>
                <c:pt idx="12">
                  <c:v>1311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4014848"/>
        <c:axId val="17401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690</c:v>
                </c:pt>
                <c:pt idx="2">
                  <c:v>#N/A</c:v>
                </c:pt>
                <c:pt idx="3">
                  <c:v>#N/A</c:v>
                </c:pt>
                <c:pt idx="4">
                  <c:v>534</c:v>
                </c:pt>
                <c:pt idx="5">
                  <c:v>#N/A</c:v>
                </c:pt>
                <c:pt idx="6">
                  <c:v>#N/A</c:v>
                </c:pt>
                <c:pt idx="7">
                  <c:v>483</c:v>
                </c:pt>
                <c:pt idx="8">
                  <c:v>#N/A</c:v>
                </c:pt>
                <c:pt idx="9">
                  <c:v>#N/A</c:v>
                </c:pt>
                <c:pt idx="10">
                  <c:v>542</c:v>
                </c:pt>
                <c:pt idx="11">
                  <c:v>#N/A</c:v>
                </c:pt>
                <c:pt idx="12">
                  <c:v>#N/A</c:v>
                </c:pt>
                <c:pt idx="13">
                  <c:v>705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4014848"/>
        <c:axId val="174016768"/>
      </c:lineChart>
      <c:catAx>
        <c:axId val="1740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16768"/>
        <c:crosses val="autoZero"/>
        <c:auto val="1"/>
        <c:lblAlgn val="ctr"/>
        <c:lblOffset val="100"/>
        <c:tickLblSkip val="1"/>
        <c:tickMarkSkip val="1"/>
        <c:noMultiLvlLbl val="0"/>
      </c:catAx>
      <c:valAx>
        <c:axId val="17401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1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15037</c:v>
                </c:pt>
                <c:pt idx="5">
                  <c:v>15507</c:v>
                </c:pt>
                <c:pt idx="8">
                  <c:v>15330</c:v>
                </c:pt>
                <c:pt idx="11">
                  <c:v>15238</c:v>
                </c:pt>
                <c:pt idx="14">
                  <c:v>15305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383</c:v>
                </c:pt>
                <c:pt idx="5">
                  <c:v>904</c:v>
                </c:pt>
                <c:pt idx="8">
                  <c:v>884</c:v>
                </c:pt>
                <c:pt idx="11">
                  <c:v>838</c:v>
                </c:pt>
                <c:pt idx="14">
                  <c:v>822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6856</c:v>
                </c:pt>
                <c:pt idx="5">
                  <c:v>7032</c:v>
                </c:pt>
                <c:pt idx="8">
                  <c:v>6969</c:v>
                </c:pt>
                <c:pt idx="11">
                  <c:v>7148</c:v>
                </c:pt>
                <c:pt idx="14">
                  <c:v>7011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2000</c:v>
                </c:pt>
                <c:pt idx="3">
                  <c:v>1894</c:v>
                </c:pt>
                <c:pt idx="6">
                  <c:v>1725</c:v>
                </c:pt>
                <c:pt idx="9">
                  <c:v>1599</c:v>
                </c:pt>
                <c:pt idx="12">
                  <c:v>1547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555</c:v>
                </c:pt>
                <c:pt idx="3">
                  <c:v>495</c:v>
                </c:pt>
                <c:pt idx="6">
                  <c:v>709</c:v>
                </c:pt>
                <c:pt idx="9">
                  <c:v>837</c:v>
                </c:pt>
                <c:pt idx="12">
                  <c:v>792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7832</c:v>
                </c:pt>
                <c:pt idx="3">
                  <c:v>7988</c:v>
                </c:pt>
                <c:pt idx="6">
                  <c:v>7711</c:v>
                </c:pt>
                <c:pt idx="9">
                  <c:v>7125</c:v>
                </c:pt>
                <c:pt idx="12">
                  <c:v>8134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285</c:v>
                </c:pt>
                <c:pt idx="3">
                  <c:v>261</c:v>
                </c:pt>
                <c:pt idx="6">
                  <c:v>221</c:v>
                </c:pt>
                <c:pt idx="9">
                  <c:v>191</c:v>
                </c:pt>
                <c:pt idx="12">
                  <c:v>161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10719</c:v>
                </c:pt>
                <c:pt idx="3">
                  <c:v>11344</c:v>
                </c:pt>
                <c:pt idx="6">
                  <c:v>12600</c:v>
                </c:pt>
                <c:pt idx="9">
                  <c:v>12537</c:v>
                </c:pt>
                <c:pt idx="12">
                  <c:v>12778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1126144"/>
        <c:axId val="17113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273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1126144"/>
        <c:axId val="171132416"/>
      </c:lineChart>
      <c:catAx>
        <c:axId val="17112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132416"/>
        <c:crosses val="autoZero"/>
        <c:auto val="1"/>
        <c:lblAlgn val="ctr"/>
        <c:lblOffset val="100"/>
        <c:tickLblSkip val="1"/>
        <c:tickMarkSkip val="1"/>
        <c:noMultiLvlLbl val="0"/>
      </c:catAx>
      <c:valAx>
        <c:axId val="17113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2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54.3</c:v>
                </c:pt>
                <c:pt idx="4">
                  <c:v>55.5</c:v>
                </c:pt>
              </c:numCache>
            </c:numRef>
          </c:xVal>
          <c:yVal>
            <c:numRef>
              <c:f>公会計指標分析・財政指標組合せ分析表!$K$51:$O$51</c:f>
              <c:numCache>
                <c:formatCode>#,##0.0;"▲ "#,##0.0</c:formatCode>
                <c:ptCount val="5"/>
                <c:pt idx="4">
                  <c:v>4.7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1020160"/>
        <c:axId val="181021696"/>
      </c:scatterChart>
      <c:valAx>
        <c:axId val="181020160"/>
        <c:scaling>
          <c:orientation val="minMax"/>
          <c:max val="55.6"/>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021696"/>
        <c:crosses val="autoZero"/>
        <c:crossBetween val="midCat"/>
      </c:valAx>
      <c:valAx>
        <c:axId val="181021696"/>
        <c:scaling>
          <c:orientation val="minMax"/>
          <c:max val="2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020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11.4</c:v>
                </c:pt>
                <c:pt idx="2">
                  <c:v>10.1</c:v>
                </c:pt>
                <c:pt idx="3">
                  <c:v>9.1</c:v>
                </c:pt>
                <c:pt idx="4">
                  <c:v>10</c:v>
                </c:pt>
              </c:numCache>
            </c:numRef>
          </c:xVal>
          <c:yVal>
            <c:numRef>
              <c:f>公会計指標分析・財政指標組合せ分析表!$K$73:$O$73</c:f>
              <c:numCache>
                <c:formatCode>#,##0.0;"▲ "#,##0.0</c:formatCode>
                <c:ptCount val="5"/>
                <c:pt idx="4">
                  <c:v>4.7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1347456"/>
        <c:axId val="181349376"/>
      </c:scatterChart>
      <c:valAx>
        <c:axId val="181347456"/>
        <c:scaling>
          <c:orientation val="minMax"/>
          <c:max val="10.7"/>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349376"/>
        <c:crosses val="autoZero"/>
        <c:crossBetween val="midCat"/>
      </c:valAx>
      <c:valAx>
        <c:axId val="181349376"/>
        <c:scaling>
          <c:orientation val="minMax"/>
          <c:max val="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347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総合計画に基づく大型事業の償還が始まり、元利償還金が増加した。また、下水道事業において高資本費対策による繰出金が増えたほか、一部事務組合においても新たな起債償還が始まったことにより元利償還金等の額が増加している。</a:t>
          </a:r>
        </a:p>
        <a:p>
          <a:r>
            <a:rPr kumimoji="1" lang="ja-JP" altLang="en-US" sz="1200">
              <a:latin typeface="ＭＳ ゴシック" pitchFamily="49" charset="-128"/>
              <a:ea typeface="ＭＳ ゴシック" pitchFamily="49" charset="-128"/>
            </a:rPr>
            <a:t>　現在、総合計画に基づく大型事業に順次着手しており、その償還開始が集中する平成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年度において償還額がピークになると見込まれるが、後年度を見据えた計画的な借入れと堅実な財政計画を立てながら数値の増加を抑えるよう努める。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総合計画に基づく大型事業の着手により、地方債残高は上昇傾向である。</a:t>
          </a:r>
        </a:p>
        <a:p>
          <a:r>
            <a:rPr kumimoji="1" lang="ja-JP" altLang="en-US" sz="1400">
              <a:latin typeface="ＭＳ ゴシック" pitchFamily="49" charset="-128"/>
              <a:ea typeface="ＭＳ ゴシック" pitchFamily="49" charset="-128"/>
            </a:rPr>
            <a:t>　公営企業債等繰入見込額は、下水道の資本費平準化債の借入れが続いていることにより、増加に転じている。</a:t>
          </a:r>
        </a:p>
        <a:p>
          <a:r>
            <a:rPr kumimoji="1" lang="ja-JP" altLang="en-US" sz="1400">
              <a:latin typeface="ＭＳ ゴシック" pitchFamily="49" charset="-128"/>
              <a:ea typeface="ＭＳ ゴシック" pitchFamily="49" charset="-128"/>
            </a:rPr>
            <a:t>　退職手当負担見込においては団塊世代の職員が退職となり、人員の若年化が起こっていることなどから減少傾向にある。</a:t>
          </a:r>
        </a:p>
        <a:p>
          <a:r>
            <a:rPr kumimoji="1" lang="ja-JP" altLang="en-US" sz="1400">
              <a:latin typeface="ＭＳ ゴシック" pitchFamily="49" charset="-128"/>
              <a:ea typeface="ＭＳ ゴシック" pitchFamily="49" charset="-128"/>
            </a:rPr>
            <a:t>　充当可能財源等は前年度並みになっているが、上記の増加が大きいため、将来負担比率の分子がプラス算定となっている。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下水道の資本費平準化債の借入れが続くことから、将来負担比率の分子は当面プラス算定となる見込みである。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25,498
25,172
71.25
12,104,572
11,518,360
393,944
6,869,603
12,777,538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a:t>
          </a:r>
          <a:r>
            <a:rPr kumimoji="1" lang="en-US" altLang="ja-JP" sz="1100">
              <a:latin typeface="ＭＳ Ｐゴシック"/>
            </a:rPr>
            <a:t>1.2</a:t>
          </a:r>
          <a:r>
            <a:rPr kumimoji="1" lang="ja-JP" altLang="en-US" sz="1100">
              <a:latin typeface="ＭＳ Ｐゴシック"/>
            </a:rPr>
            <a:t>ポイント増加し、有形固定資産全体の老朽化が進んでいることから、維持修繕費の増加が懸念される。</a:t>
          </a:r>
        </a:p>
        <a:p>
          <a:r>
            <a:rPr kumimoji="1" lang="ja-JP" altLang="en-US" sz="1100">
              <a:latin typeface="ＭＳ Ｐゴシック"/>
            </a:rPr>
            <a:t>　今後は公共施設等総合管理計画に基づき、現況把握と将来見通しを立てながら効率的かつ効果的な管理に努める。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9" name="直線コネクタ 68"/>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2"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3" name="直線コネクタ 72"/>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44044</xdr:rowOff>
    </xdr:from>
    <xdr:ext cx="405111" cy="259045"/>
    <xdr:sp macro="" textlink="">
      <xdr:nvSpPr>
        <xdr:cNvPr id="74" name="有形固定資産減価償却率平均値テキスト"/>
        <xdr:cNvSpPr txBox="1"/>
      </xdr:nvSpPr>
      <xdr:spPr>
        <a:xfrm>
          <a:off x="4813300" y="5797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5" name="フローチャート : 判断 74"/>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6" name="フローチャート : 判断 75"/>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82" name="円/楕円 81"/>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171044</xdr:rowOff>
    </xdr:from>
    <xdr:ext cx="405111" cy="259045"/>
    <xdr:sp macro="" textlink="">
      <xdr:nvSpPr>
        <xdr:cNvPr id="83" name="有形固定資産減価償却率該当値テキスト"/>
        <xdr:cNvSpPr txBox="1"/>
      </xdr:nvSpPr>
      <xdr:spPr>
        <a:xfrm>
          <a:off x="4813300" y="592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107527</xdr:rowOff>
    </xdr:from>
    <xdr:to>
      <xdr:col>3</xdr:col>
      <xdr:colOff>511175</xdr:colOff>
      <xdr:row>31</xdr:row>
      <xdr:rowOff>37677</xdr:rowOff>
    </xdr:to>
    <xdr:sp macro="" textlink="">
      <xdr:nvSpPr>
        <xdr:cNvPr id="84" name="円/楕円 83"/>
        <xdr:cNvSpPr/>
      </xdr:nvSpPr>
      <xdr:spPr>
        <a:xfrm>
          <a:off x="4000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71967</xdr:rowOff>
    </xdr:from>
    <xdr:to>
      <xdr:col>3</xdr:col>
      <xdr:colOff>1171575</xdr:colOff>
      <xdr:row>30</xdr:row>
      <xdr:rowOff>158327</xdr:rowOff>
    </xdr:to>
    <xdr:cxnSp macro="">
      <xdr:nvCxnSpPr>
        <xdr:cNvPr id="85" name="直線コネクタ 84"/>
        <xdr:cNvCxnSpPr/>
      </xdr:nvCxnSpPr>
      <xdr:spPr>
        <a:xfrm flipV="1">
          <a:off x="4051300" y="5996517"/>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39810</xdr:rowOff>
    </xdr:from>
    <xdr:ext cx="405111" cy="259045"/>
    <xdr:sp macro="" textlink="">
      <xdr:nvSpPr>
        <xdr:cNvPr id="86" name="n_1ave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28804</xdr:rowOff>
    </xdr:from>
    <xdr:ext cx="405111" cy="259045"/>
    <xdr:sp macro="" textlink="">
      <xdr:nvSpPr>
        <xdr:cNvPr id="87" name="n_1mainValue有形固定資産減価償却率"/>
        <xdr:cNvSpPr txBox="1"/>
      </xdr:nvSpPr>
      <xdr:spPr>
        <a:xfrm>
          <a:off x="3836043"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25,498
25,172
71.25
12,104,572
11,518,360
393,944
6,869,603
12,777,538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6350</xdr:rowOff>
    </xdr:from>
    <xdr:to>
      <xdr:col>6</xdr:col>
      <xdr:colOff>561975</xdr:colOff>
      <xdr:row>33</xdr:row>
      <xdr:rowOff>107950</xdr:rowOff>
    </xdr:to>
    <xdr:sp macro="" textlink="">
      <xdr:nvSpPr>
        <xdr:cNvPr id="70" name="円/楕円 69"/>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130827</xdr:rowOff>
    </xdr:from>
    <xdr:ext cx="405111" cy="259045"/>
    <xdr:sp macro="" textlink="">
      <xdr:nvSpPr>
        <xdr:cNvPr id="71" name="【道路】&#10;有形固定資産減価償却率該当値テキスト"/>
        <xdr:cNvSpPr txBox="1"/>
      </xdr:nvSpPr>
      <xdr:spPr>
        <a:xfrm>
          <a:off x="47244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128270</xdr:rowOff>
    </xdr:from>
    <xdr:to>
      <xdr:col>5</xdr:col>
      <xdr:colOff>409575</xdr:colOff>
      <xdr:row>34</xdr:row>
      <xdr:rowOff>58420</xdr:rowOff>
    </xdr:to>
    <xdr:sp macro="" textlink="">
      <xdr:nvSpPr>
        <xdr:cNvPr id="72" name="円/楕円 71"/>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57150</xdr:rowOff>
    </xdr:from>
    <xdr:to>
      <xdr:col>6</xdr:col>
      <xdr:colOff>511175</xdr:colOff>
      <xdr:row>34</xdr:row>
      <xdr:rowOff>7620</xdr:rowOff>
    </xdr:to>
    <xdr:cxnSp macro="">
      <xdr:nvCxnSpPr>
        <xdr:cNvPr id="73" name="直線コネクタ 72"/>
        <xdr:cNvCxnSpPr/>
      </xdr:nvCxnSpPr>
      <xdr:spPr>
        <a:xfrm flipV="1">
          <a:off x="3797300" y="5715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163847</xdr:rowOff>
    </xdr:from>
    <xdr:ext cx="405111" cy="259045"/>
    <xdr:sp macro="" textlink="">
      <xdr:nvSpPr>
        <xdr:cNvPr id="74"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74947</xdr:rowOff>
    </xdr:from>
    <xdr:ext cx="405111" cy="259045"/>
    <xdr:sp macro="" textlink="">
      <xdr:nvSpPr>
        <xdr:cNvPr id="75" name="n_1mainValue【道路】&#10;有形固定資産減価償却率"/>
        <xdr:cNvSpPr txBox="1"/>
      </xdr:nvSpPr>
      <xdr:spPr>
        <a:xfrm>
          <a:off x="3582043"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4"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120879</xdr:rowOff>
    </xdr:from>
    <xdr:to>
      <xdr:col>15</xdr:col>
      <xdr:colOff>231775</xdr:colOff>
      <xdr:row>38</xdr:row>
      <xdr:rowOff>51029</xdr:rowOff>
    </xdr:to>
    <xdr:sp macro="" textlink="">
      <xdr:nvSpPr>
        <xdr:cNvPr id="112" name="円/楕円 111"/>
        <xdr:cNvSpPr/>
      </xdr:nvSpPr>
      <xdr:spPr>
        <a:xfrm>
          <a:off x="10426700" y="64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143756</xdr:rowOff>
    </xdr:from>
    <xdr:ext cx="534377" cy="259045"/>
    <xdr:sp macro="" textlink="">
      <xdr:nvSpPr>
        <xdr:cNvPr id="113" name="【道路】&#10;一人当たり延長該当値テキスト"/>
        <xdr:cNvSpPr txBox="1"/>
      </xdr:nvSpPr>
      <xdr:spPr>
        <a:xfrm>
          <a:off x="10566400"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133147</xdr:rowOff>
    </xdr:from>
    <xdr:to>
      <xdr:col>14</xdr:col>
      <xdr:colOff>79375</xdr:colOff>
      <xdr:row>38</xdr:row>
      <xdr:rowOff>63297</xdr:rowOff>
    </xdr:to>
    <xdr:sp macro="" textlink="">
      <xdr:nvSpPr>
        <xdr:cNvPr id="114" name="円/楕円 113"/>
        <xdr:cNvSpPr/>
      </xdr:nvSpPr>
      <xdr:spPr>
        <a:xfrm>
          <a:off x="9588500" y="64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229</xdr:rowOff>
    </xdr:from>
    <xdr:to>
      <xdr:col>15</xdr:col>
      <xdr:colOff>180975</xdr:colOff>
      <xdr:row>38</xdr:row>
      <xdr:rowOff>12497</xdr:rowOff>
    </xdr:to>
    <xdr:cxnSp macro="">
      <xdr:nvCxnSpPr>
        <xdr:cNvPr id="115" name="直線コネクタ 114"/>
        <xdr:cNvCxnSpPr/>
      </xdr:nvCxnSpPr>
      <xdr:spPr>
        <a:xfrm flipV="1">
          <a:off x="9639300" y="6515329"/>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134891</xdr:rowOff>
    </xdr:from>
    <xdr:ext cx="534377" cy="259045"/>
    <xdr:sp macro="" textlink="">
      <xdr:nvSpPr>
        <xdr:cNvPr id="116"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79824</xdr:rowOff>
    </xdr:from>
    <xdr:ext cx="534377" cy="259045"/>
    <xdr:sp macro="" textlink="">
      <xdr:nvSpPr>
        <xdr:cNvPr id="117" name="n_1mainValue【道路】&#10;一人当たり延長"/>
        <xdr:cNvSpPr txBox="1"/>
      </xdr:nvSpPr>
      <xdr:spPr>
        <a:xfrm>
          <a:off x="9359410" y="62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6"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73025</xdr:rowOff>
    </xdr:from>
    <xdr:to>
      <xdr:col>6</xdr:col>
      <xdr:colOff>561975</xdr:colOff>
      <xdr:row>58</xdr:row>
      <xdr:rowOff>3175</xdr:rowOff>
    </xdr:to>
    <xdr:sp macro="" textlink="">
      <xdr:nvSpPr>
        <xdr:cNvPr id="154" name="円/楕円 153"/>
        <xdr:cNvSpPr/>
      </xdr:nvSpPr>
      <xdr:spPr>
        <a:xfrm>
          <a:off x="4584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95902</xdr:rowOff>
    </xdr:from>
    <xdr:ext cx="405111" cy="259045"/>
    <xdr:sp macro="" textlink="">
      <xdr:nvSpPr>
        <xdr:cNvPr id="155" name="【橋りょう・トンネル】&#10;有形固定資産減価償却率該当値テキスト"/>
        <xdr:cNvSpPr txBox="1"/>
      </xdr:nvSpPr>
      <xdr:spPr>
        <a:xfrm>
          <a:off x="47244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105410</xdr:rowOff>
    </xdr:from>
    <xdr:to>
      <xdr:col>5</xdr:col>
      <xdr:colOff>409575</xdr:colOff>
      <xdr:row>58</xdr:row>
      <xdr:rowOff>35560</xdr:rowOff>
    </xdr:to>
    <xdr:sp macro="" textlink="">
      <xdr:nvSpPr>
        <xdr:cNvPr id="156" name="円/楕円 155"/>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123825</xdr:rowOff>
    </xdr:from>
    <xdr:to>
      <xdr:col>6</xdr:col>
      <xdr:colOff>511175</xdr:colOff>
      <xdr:row>57</xdr:row>
      <xdr:rowOff>156210</xdr:rowOff>
    </xdr:to>
    <xdr:cxnSp macro="">
      <xdr:nvCxnSpPr>
        <xdr:cNvPr id="157" name="直線コネクタ 156"/>
        <xdr:cNvCxnSpPr/>
      </xdr:nvCxnSpPr>
      <xdr:spPr>
        <a:xfrm flipV="1">
          <a:off x="3797300" y="98964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131462</xdr:rowOff>
    </xdr:from>
    <xdr:ext cx="405111" cy="259045"/>
    <xdr:sp macro="" textlink="">
      <xdr:nvSpPr>
        <xdr:cNvPr id="158"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52087</xdr:rowOff>
    </xdr:from>
    <xdr:ext cx="405111" cy="259045"/>
    <xdr:sp macro="" textlink="">
      <xdr:nvSpPr>
        <xdr:cNvPr id="159" name="n_1mainValue【橋りょう・トンネル】&#10;有形固定資産減価償却率"/>
        <xdr:cNvSpPr txBox="1"/>
      </xdr:nvSpPr>
      <xdr:spPr>
        <a:xfrm>
          <a:off x="3582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52819</xdr:rowOff>
    </xdr:from>
    <xdr:ext cx="534377" cy="259045"/>
    <xdr:sp macro="" textlink="">
      <xdr:nvSpPr>
        <xdr:cNvPr id="188" name="【橋りょう・トンネル】&#10;一人当たり有形固定資産（償却資産）額平均値テキスト"/>
        <xdr:cNvSpPr txBox="1"/>
      </xdr:nvSpPr>
      <xdr:spPr>
        <a:xfrm>
          <a:off x="10566400" y="1051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69421</xdr:rowOff>
    </xdr:from>
    <xdr:to>
      <xdr:col>15</xdr:col>
      <xdr:colOff>231775</xdr:colOff>
      <xdr:row>63</xdr:row>
      <xdr:rowOff>171021</xdr:rowOff>
    </xdr:to>
    <xdr:sp macro="" textlink="">
      <xdr:nvSpPr>
        <xdr:cNvPr id="196" name="円/楕円 195"/>
        <xdr:cNvSpPr/>
      </xdr:nvSpPr>
      <xdr:spPr>
        <a:xfrm>
          <a:off x="10426700" y="108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155798</xdr:rowOff>
    </xdr:from>
    <xdr:ext cx="534377" cy="259045"/>
    <xdr:sp macro="" textlink="">
      <xdr:nvSpPr>
        <xdr:cNvPr id="197" name="【橋りょう・トンネル】&#10;一人当たり有形固定資産（償却資産）額該当値テキスト"/>
        <xdr:cNvSpPr txBox="1"/>
      </xdr:nvSpPr>
      <xdr:spPr>
        <a:xfrm>
          <a:off x="10566400" y="107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70666</xdr:rowOff>
    </xdr:from>
    <xdr:to>
      <xdr:col>14</xdr:col>
      <xdr:colOff>79375</xdr:colOff>
      <xdr:row>64</xdr:row>
      <xdr:rowOff>816</xdr:rowOff>
    </xdr:to>
    <xdr:sp macro="" textlink="">
      <xdr:nvSpPr>
        <xdr:cNvPr id="198" name="円/楕円 197"/>
        <xdr:cNvSpPr/>
      </xdr:nvSpPr>
      <xdr:spPr>
        <a:xfrm>
          <a:off x="9588500" y="108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120221</xdr:rowOff>
    </xdr:from>
    <xdr:to>
      <xdr:col>15</xdr:col>
      <xdr:colOff>180975</xdr:colOff>
      <xdr:row>63</xdr:row>
      <xdr:rowOff>121466</xdr:rowOff>
    </xdr:to>
    <xdr:cxnSp macro="">
      <xdr:nvCxnSpPr>
        <xdr:cNvPr id="199" name="直線コネクタ 198"/>
        <xdr:cNvCxnSpPr/>
      </xdr:nvCxnSpPr>
      <xdr:spPr>
        <a:xfrm flipV="1">
          <a:off x="9639300" y="10921571"/>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50803</xdr:rowOff>
    </xdr:from>
    <xdr:ext cx="599010" cy="259045"/>
    <xdr:sp macro="" textlink="">
      <xdr:nvSpPr>
        <xdr:cNvPr id="20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163393</xdr:rowOff>
    </xdr:from>
    <xdr:ext cx="534377" cy="259045"/>
    <xdr:sp macro="" textlink="">
      <xdr:nvSpPr>
        <xdr:cNvPr id="201" name="n_1mainValue【橋りょう・トンネル】&#10;一人当たり有形固定資産（償却資産）額"/>
        <xdr:cNvSpPr txBox="1"/>
      </xdr:nvSpPr>
      <xdr:spPr>
        <a:xfrm>
          <a:off x="9359411" y="109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29" name="【公営住宅】&#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31" name="フローチャート : 判断 23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67311</xdr:rowOff>
    </xdr:from>
    <xdr:to>
      <xdr:col>6</xdr:col>
      <xdr:colOff>561975</xdr:colOff>
      <xdr:row>83</xdr:row>
      <xdr:rowOff>168911</xdr:rowOff>
    </xdr:to>
    <xdr:sp macro="" textlink="">
      <xdr:nvSpPr>
        <xdr:cNvPr id="237" name="円/楕円 236"/>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45738</xdr:rowOff>
    </xdr:from>
    <xdr:ext cx="405111" cy="259045"/>
    <xdr:sp macro="" textlink="">
      <xdr:nvSpPr>
        <xdr:cNvPr id="238" name="【公営住宅】&#10;有形固定資産減価償却率該当値テキスト"/>
        <xdr:cNvSpPr txBox="1"/>
      </xdr:nvSpPr>
      <xdr:spPr>
        <a:xfrm>
          <a:off x="47244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117602</xdr:rowOff>
    </xdr:from>
    <xdr:to>
      <xdr:col>5</xdr:col>
      <xdr:colOff>409575</xdr:colOff>
      <xdr:row>84</xdr:row>
      <xdr:rowOff>47752</xdr:rowOff>
    </xdr:to>
    <xdr:sp macro="" textlink="">
      <xdr:nvSpPr>
        <xdr:cNvPr id="239" name="円/楕円 238"/>
        <xdr:cNvSpPr/>
      </xdr:nvSpPr>
      <xdr:spPr>
        <a:xfrm>
          <a:off x="3746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118111</xdr:rowOff>
    </xdr:from>
    <xdr:to>
      <xdr:col>6</xdr:col>
      <xdr:colOff>511175</xdr:colOff>
      <xdr:row>83</xdr:row>
      <xdr:rowOff>168402</xdr:rowOff>
    </xdr:to>
    <xdr:cxnSp macro="">
      <xdr:nvCxnSpPr>
        <xdr:cNvPr id="240" name="直線コネクタ 239"/>
        <xdr:cNvCxnSpPr/>
      </xdr:nvCxnSpPr>
      <xdr:spPr>
        <a:xfrm flipV="1">
          <a:off x="3797300" y="143484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68851</xdr:rowOff>
    </xdr:from>
    <xdr:ext cx="405111" cy="259045"/>
    <xdr:sp macro="" textlink="">
      <xdr:nvSpPr>
        <xdr:cNvPr id="241"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38879</xdr:rowOff>
    </xdr:from>
    <xdr:ext cx="405111" cy="259045"/>
    <xdr:sp macro="" textlink="">
      <xdr:nvSpPr>
        <xdr:cNvPr id="242" name="n_1mainValue【公営住宅】&#10;有形固定資産減価償却率"/>
        <xdr:cNvSpPr txBox="1"/>
      </xdr:nvSpPr>
      <xdr:spPr>
        <a:xfrm>
          <a:off x="3582043"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71"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73" name="フローチャート : 判断 272"/>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38100</xdr:rowOff>
    </xdr:from>
    <xdr:to>
      <xdr:col>15</xdr:col>
      <xdr:colOff>231775</xdr:colOff>
      <xdr:row>81</xdr:row>
      <xdr:rowOff>139700</xdr:rowOff>
    </xdr:to>
    <xdr:sp macro="" textlink="">
      <xdr:nvSpPr>
        <xdr:cNvPr id="279" name="円/楕円 278"/>
        <xdr:cNvSpPr/>
      </xdr:nvSpPr>
      <xdr:spPr>
        <a:xfrm>
          <a:off x="104267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60977</xdr:rowOff>
    </xdr:from>
    <xdr:ext cx="469744" cy="259045"/>
    <xdr:sp macro="" textlink="">
      <xdr:nvSpPr>
        <xdr:cNvPr id="280" name="【公営住宅】&#10;一人当たり面積該当値テキスト"/>
        <xdr:cNvSpPr txBox="1"/>
      </xdr:nvSpPr>
      <xdr:spPr>
        <a:xfrm>
          <a:off x="10566400" y="137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0.695</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53339</xdr:rowOff>
    </xdr:from>
    <xdr:to>
      <xdr:col>14</xdr:col>
      <xdr:colOff>79375</xdr:colOff>
      <xdr:row>81</xdr:row>
      <xdr:rowOff>154939</xdr:rowOff>
    </xdr:to>
    <xdr:sp macro="" textlink="">
      <xdr:nvSpPr>
        <xdr:cNvPr id="281" name="円/楕円 280"/>
        <xdr:cNvSpPr/>
      </xdr:nvSpPr>
      <xdr:spPr>
        <a:xfrm>
          <a:off x="95885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88900</xdr:rowOff>
    </xdr:from>
    <xdr:to>
      <xdr:col>15</xdr:col>
      <xdr:colOff>180975</xdr:colOff>
      <xdr:row>81</xdr:row>
      <xdr:rowOff>104139</xdr:rowOff>
    </xdr:to>
    <xdr:cxnSp macro="">
      <xdr:nvCxnSpPr>
        <xdr:cNvPr id="282" name="直線コネクタ 281"/>
        <xdr:cNvCxnSpPr/>
      </xdr:nvCxnSpPr>
      <xdr:spPr>
        <a:xfrm flipV="1">
          <a:off x="9639300" y="139763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147338</xdr:rowOff>
    </xdr:from>
    <xdr:ext cx="469744" cy="259045"/>
    <xdr:sp macro="" textlink="">
      <xdr:nvSpPr>
        <xdr:cNvPr id="283"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xdr:rowOff>
    </xdr:from>
    <xdr:ext cx="469744" cy="259045"/>
    <xdr:sp macro="" textlink="">
      <xdr:nvSpPr>
        <xdr:cNvPr id="284" name="n_1mainValue【公営住宅】&#10;一人当たり面積"/>
        <xdr:cNvSpPr txBox="1"/>
      </xdr:nvSpPr>
      <xdr:spPr>
        <a:xfrm>
          <a:off x="9391727" y="1371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1" name="テキスト ボックス 3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3" name="テキスト ボックス 30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146558</xdr:rowOff>
    </xdr:from>
    <xdr:to>
      <xdr:col>5</xdr:col>
      <xdr:colOff>409575</xdr:colOff>
      <xdr:row>100</xdr:row>
      <xdr:rowOff>76708</xdr:rowOff>
    </xdr:to>
    <xdr:sp macro="" textlink="">
      <xdr:nvSpPr>
        <xdr:cNvPr id="305" name="フローチャート : 判断 304"/>
        <xdr:cNvSpPr/>
      </xdr:nvSpPr>
      <xdr:spPr>
        <a:xfrm>
          <a:off x="3746500" y="1712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84837</xdr:rowOff>
    </xdr:from>
    <xdr:to>
      <xdr:col>6</xdr:col>
      <xdr:colOff>561975</xdr:colOff>
      <xdr:row>107</xdr:row>
      <xdr:rowOff>14987</xdr:rowOff>
    </xdr:to>
    <xdr:sp macro="" textlink="">
      <xdr:nvSpPr>
        <xdr:cNvPr id="311" name="円/楕円 310"/>
        <xdr:cNvSpPr/>
      </xdr:nvSpPr>
      <xdr:spPr>
        <a:xfrm>
          <a:off x="4584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158514</xdr:rowOff>
    </xdr:from>
    <xdr:ext cx="405111" cy="259045"/>
    <xdr:sp macro="" textlink="">
      <xdr:nvSpPr>
        <xdr:cNvPr id="312" name="【港湾・漁港】&#10;有形固定資産減価償却率該当値テキスト"/>
        <xdr:cNvSpPr txBox="1"/>
      </xdr:nvSpPr>
      <xdr:spPr>
        <a:xfrm>
          <a:off x="4724400" y="1816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64263</xdr:rowOff>
    </xdr:from>
    <xdr:to>
      <xdr:col>5</xdr:col>
      <xdr:colOff>409575</xdr:colOff>
      <xdr:row>107</xdr:row>
      <xdr:rowOff>165863</xdr:rowOff>
    </xdr:to>
    <xdr:sp macro="" textlink="">
      <xdr:nvSpPr>
        <xdr:cNvPr id="313" name="円/楕円 312"/>
        <xdr:cNvSpPr/>
      </xdr:nvSpPr>
      <xdr:spPr>
        <a:xfrm>
          <a:off x="3746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135637</xdr:rowOff>
    </xdr:from>
    <xdr:to>
      <xdr:col>6</xdr:col>
      <xdr:colOff>511175</xdr:colOff>
      <xdr:row>107</xdr:row>
      <xdr:rowOff>115063</xdr:rowOff>
    </xdr:to>
    <xdr:cxnSp macro="">
      <xdr:nvCxnSpPr>
        <xdr:cNvPr id="314" name="直線コネクタ 313"/>
        <xdr:cNvCxnSpPr/>
      </xdr:nvCxnSpPr>
      <xdr:spPr>
        <a:xfrm flipV="1">
          <a:off x="3797300" y="18309337"/>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93235</xdr:rowOff>
    </xdr:from>
    <xdr:ext cx="405111" cy="259045"/>
    <xdr:sp macro="" textlink="">
      <xdr:nvSpPr>
        <xdr:cNvPr id="315" name="n_1aveValue【港湾・漁港】&#10;有形固定資産減価償却率"/>
        <xdr:cNvSpPr txBox="1"/>
      </xdr:nvSpPr>
      <xdr:spPr>
        <a:xfrm>
          <a:off x="3582043" y="168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156990</xdr:rowOff>
    </xdr:from>
    <xdr:ext cx="405111" cy="259045"/>
    <xdr:sp macro="" textlink="">
      <xdr:nvSpPr>
        <xdr:cNvPr id="316" name="n_1mainValue【港湾・漁港】&#10;有形固定資産減価償却率"/>
        <xdr:cNvSpPr txBox="1"/>
      </xdr:nvSpPr>
      <xdr:spPr>
        <a:xfrm>
          <a:off x="3582043"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18" name="正方形/長方形 31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19" name="正方形/長方形 31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20" name="正方形/長方形 31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21" name="正方形/長方形 32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6" name="テキスト ボックス 32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8" name="テキスト ボックス 327"/>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0" name="テキスト ボックス 32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2" name="テキスト ボックス 33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4" name="テキスト ボックス 33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6" name="テキスト ボックス 33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142703</xdr:rowOff>
    </xdr:from>
    <xdr:to>
      <xdr:col>14</xdr:col>
      <xdr:colOff>79375</xdr:colOff>
      <xdr:row>101</xdr:row>
      <xdr:rowOff>72853</xdr:rowOff>
    </xdr:to>
    <xdr:sp macro="" textlink="">
      <xdr:nvSpPr>
        <xdr:cNvPr id="338" name="フローチャート : 判断 337"/>
        <xdr:cNvSpPr/>
      </xdr:nvSpPr>
      <xdr:spPr>
        <a:xfrm>
          <a:off x="9588500" y="1728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62601</xdr:rowOff>
    </xdr:from>
    <xdr:to>
      <xdr:col>15</xdr:col>
      <xdr:colOff>231775</xdr:colOff>
      <xdr:row>108</xdr:row>
      <xdr:rowOff>164201</xdr:rowOff>
    </xdr:to>
    <xdr:sp macro="" textlink="">
      <xdr:nvSpPr>
        <xdr:cNvPr id="344" name="円/楕円 343"/>
        <xdr:cNvSpPr/>
      </xdr:nvSpPr>
      <xdr:spPr>
        <a:xfrm>
          <a:off x="10426700" y="185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136278</xdr:rowOff>
    </xdr:from>
    <xdr:ext cx="469744" cy="259045"/>
    <xdr:sp macro="" textlink="">
      <xdr:nvSpPr>
        <xdr:cNvPr id="345" name="【港湾・漁港】&#10;一人当たり有形固定資産（償却資産）額該当値テキスト"/>
        <xdr:cNvSpPr txBox="1"/>
      </xdr:nvSpPr>
      <xdr:spPr>
        <a:xfrm>
          <a:off x="10566400" y="1848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62982</xdr:rowOff>
    </xdr:from>
    <xdr:to>
      <xdr:col>14</xdr:col>
      <xdr:colOff>79375</xdr:colOff>
      <xdr:row>108</xdr:row>
      <xdr:rowOff>164582</xdr:rowOff>
    </xdr:to>
    <xdr:sp macro="" textlink="">
      <xdr:nvSpPr>
        <xdr:cNvPr id="346" name="円/楕円 345"/>
        <xdr:cNvSpPr/>
      </xdr:nvSpPr>
      <xdr:spPr>
        <a:xfrm>
          <a:off x="9588500" y="185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113401</xdr:rowOff>
    </xdr:from>
    <xdr:to>
      <xdr:col>15</xdr:col>
      <xdr:colOff>180975</xdr:colOff>
      <xdr:row>108</xdr:row>
      <xdr:rowOff>113782</xdr:rowOff>
    </xdr:to>
    <xdr:cxnSp macro="">
      <xdr:nvCxnSpPr>
        <xdr:cNvPr id="347" name="直線コネクタ 346"/>
        <xdr:cNvCxnSpPr/>
      </xdr:nvCxnSpPr>
      <xdr:spPr>
        <a:xfrm flipV="1">
          <a:off x="9639300" y="1863000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99</xdr:row>
      <xdr:rowOff>89380</xdr:rowOff>
    </xdr:from>
    <xdr:ext cx="599010" cy="259045"/>
    <xdr:sp macro="" textlink="">
      <xdr:nvSpPr>
        <xdr:cNvPr id="348" name="n_1aveValue【港湾・漁港】&#10;一人当たり有形固定資産（償却資産）額"/>
        <xdr:cNvSpPr txBox="1"/>
      </xdr:nvSpPr>
      <xdr:spPr>
        <a:xfrm>
          <a:off x="9327094" y="1706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174,606</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155709</xdr:rowOff>
    </xdr:from>
    <xdr:ext cx="469744" cy="259045"/>
    <xdr:sp macro="" textlink="">
      <xdr:nvSpPr>
        <xdr:cNvPr id="349" name="n_1mainValue【港湾・漁港】&#10;一人当たり有形固定資産（償却資産）額"/>
        <xdr:cNvSpPr txBox="1"/>
      </xdr:nvSpPr>
      <xdr:spPr>
        <a:xfrm>
          <a:off x="9391727" y="186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1" name="直線コネクタ 36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2" name="テキスト ボックス 36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3" name="直線コネクタ 36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4" name="テキスト ボックス 36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5" name="直線コネクタ 36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6" name="テキスト ボックス 36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7" name="直線コネクタ 36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8" name="テキスト ボックス 36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72" name="直線コネクタ 371"/>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73"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74" name="直線コネクタ 373"/>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75"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76" name="直線コネクタ 375"/>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139717</xdr:rowOff>
    </xdr:from>
    <xdr:ext cx="405111" cy="259045"/>
    <xdr:sp macro="" textlink="">
      <xdr:nvSpPr>
        <xdr:cNvPr id="377" name="【認定こども園・幼稚園・保育所】&#10;有形固定資産減価償却率平均値テキスト"/>
        <xdr:cNvSpPr txBox="1"/>
      </xdr:nvSpPr>
      <xdr:spPr>
        <a:xfrm>
          <a:off x="164084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78" name="フローチャート : 判断 377"/>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79" name="フローチャート : 判断 378"/>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153416</xdr:rowOff>
    </xdr:from>
    <xdr:to>
      <xdr:col>23</xdr:col>
      <xdr:colOff>568325</xdr:colOff>
      <xdr:row>37</xdr:row>
      <xdr:rowOff>83566</xdr:rowOff>
    </xdr:to>
    <xdr:sp macro="" textlink="">
      <xdr:nvSpPr>
        <xdr:cNvPr id="385" name="円/楕円 384"/>
        <xdr:cNvSpPr/>
      </xdr:nvSpPr>
      <xdr:spPr>
        <a:xfrm>
          <a:off x="16268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131843</xdr:rowOff>
    </xdr:from>
    <xdr:ext cx="405111" cy="259045"/>
    <xdr:sp macro="" textlink="">
      <xdr:nvSpPr>
        <xdr:cNvPr id="386" name="【認定こども園・幼稚園・保育所】&#10;有形固定資産減価償却率該当値テキスト"/>
        <xdr:cNvSpPr txBox="1"/>
      </xdr:nvSpPr>
      <xdr:spPr>
        <a:xfrm>
          <a:off x="16408400"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75692</xdr:rowOff>
    </xdr:from>
    <xdr:to>
      <xdr:col>22</xdr:col>
      <xdr:colOff>415925</xdr:colOff>
      <xdr:row>38</xdr:row>
      <xdr:rowOff>5842</xdr:rowOff>
    </xdr:to>
    <xdr:sp macro="" textlink="">
      <xdr:nvSpPr>
        <xdr:cNvPr id="387" name="円/楕円 386"/>
        <xdr:cNvSpPr/>
      </xdr:nvSpPr>
      <xdr:spPr>
        <a:xfrm>
          <a:off x="15430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32766</xdr:rowOff>
    </xdr:from>
    <xdr:to>
      <xdr:col>23</xdr:col>
      <xdr:colOff>517525</xdr:colOff>
      <xdr:row>37</xdr:row>
      <xdr:rowOff>126492</xdr:rowOff>
    </xdr:to>
    <xdr:cxnSp macro="">
      <xdr:nvCxnSpPr>
        <xdr:cNvPr id="388" name="直線コネクタ 387"/>
        <xdr:cNvCxnSpPr/>
      </xdr:nvCxnSpPr>
      <xdr:spPr>
        <a:xfrm flipV="1">
          <a:off x="15481300" y="6376416"/>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88663</xdr:rowOff>
    </xdr:from>
    <xdr:ext cx="405111" cy="259045"/>
    <xdr:sp macro="" textlink="">
      <xdr:nvSpPr>
        <xdr:cNvPr id="389"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168419</xdr:rowOff>
    </xdr:from>
    <xdr:ext cx="405111" cy="259045"/>
    <xdr:sp macro="" textlink="">
      <xdr:nvSpPr>
        <xdr:cNvPr id="390" name="n_1mainValue【認定こども園・幼稚園・保育所】&#10;有形固定資産減価償却率"/>
        <xdr:cNvSpPr txBox="1"/>
      </xdr:nvSpPr>
      <xdr:spPr>
        <a:xfrm>
          <a:off x="15266043"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2" name="テキスト ボックス 4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4" name="テキスト ボックス 4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6" name="テキスト ボックス 4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8" name="テキスト ボックス 4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0" name="テキスト ボックス 4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414" name="直線コネクタ 413"/>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415"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416" name="直線コネクタ 415"/>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417"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418" name="直線コネクタ 41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419"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420" name="フローチャート : 判断 419"/>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421" name="フローチャート : 判断 420"/>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82550</xdr:rowOff>
    </xdr:from>
    <xdr:to>
      <xdr:col>32</xdr:col>
      <xdr:colOff>238125</xdr:colOff>
      <xdr:row>36</xdr:row>
      <xdr:rowOff>12700</xdr:rowOff>
    </xdr:to>
    <xdr:sp macro="" textlink="">
      <xdr:nvSpPr>
        <xdr:cNvPr id="427" name="円/楕円 426"/>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105427</xdr:rowOff>
    </xdr:from>
    <xdr:ext cx="469744" cy="259045"/>
    <xdr:sp macro="" textlink="">
      <xdr:nvSpPr>
        <xdr:cNvPr id="428" name="【認定こども園・幼稚園・保育所】&#10;一人当たり面積該当値テキスト"/>
        <xdr:cNvSpPr txBox="1"/>
      </xdr:nvSpPr>
      <xdr:spPr>
        <a:xfrm>
          <a:off x="222504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93980</xdr:rowOff>
    </xdr:from>
    <xdr:to>
      <xdr:col>31</xdr:col>
      <xdr:colOff>85725</xdr:colOff>
      <xdr:row>36</xdr:row>
      <xdr:rowOff>24130</xdr:rowOff>
    </xdr:to>
    <xdr:sp macro="" textlink="">
      <xdr:nvSpPr>
        <xdr:cNvPr id="429" name="円/楕円 428"/>
        <xdr:cNvSpPr/>
      </xdr:nvSpPr>
      <xdr:spPr>
        <a:xfrm>
          <a:off x="2127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133350</xdr:rowOff>
    </xdr:from>
    <xdr:to>
      <xdr:col>32</xdr:col>
      <xdr:colOff>187325</xdr:colOff>
      <xdr:row>35</xdr:row>
      <xdr:rowOff>144780</xdr:rowOff>
    </xdr:to>
    <xdr:cxnSp macro="">
      <xdr:nvCxnSpPr>
        <xdr:cNvPr id="430" name="直線コネクタ 429"/>
        <xdr:cNvCxnSpPr/>
      </xdr:nvCxnSpPr>
      <xdr:spPr>
        <a:xfrm flipV="1">
          <a:off x="21323300" y="6134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152417</xdr:rowOff>
    </xdr:from>
    <xdr:ext cx="469744" cy="259045"/>
    <xdr:sp macro="" textlink="">
      <xdr:nvSpPr>
        <xdr:cNvPr id="431"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40657</xdr:rowOff>
    </xdr:from>
    <xdr:ext cx="469744" cy="259045"/>
    <xdr:sp macro="" textlink="">
      <xdr:nvSpPr>
        <xdr:cNvPr id="432" name="n_1mainValue【認定こども園・幼稚園・保育所】&#10;一人当たり面積"/>
        <xdr:cNvSpPr txBox="1"/>
      </xdr:nvSpPr>
      <xdr:spPr>
        <a:xfrm>
          <a:off x="21075727"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7" name="テキスト ボックス 4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59" name="直線コネクタ 458"/>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60"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61" name="直線コネクタ 46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62"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63" name="直線コネクタ 462"/>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88010</xdr:rowOff>
    </xdr:from>
    <xdr:ext cx="405111" cy="259045"/>
    <xdr:sp macro="" textlink="">
      <xdr:nvSpPr>
        <xdr:cNvPr id="464" name="【学校施設】&#10;有形固定資産減価償却率平均値テキスト"/>
        <xdr:cNvSpPr txBox="1"/>
      </xdr:nvSpPr>
      <xdr:spPr>
        <a:xfrm>
          <a:off x="164084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65" name="フローチャート : 判断 464"/>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66" name="フローチャート : 判断 465"/>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1451</xdr:rowOff>
    </xdr:from>
    <xdr:to>
      <xdr:col>23</xdr:col>
      <xdr:colOff>568325</xdr:colOff>
      <xdr:row>60</xdr:row>
      <xdr:rowOff>103051</xdr:rowOff>
    </xdr:to>
    <xdr:sp macro="" textlink="">
      <xdr:nvSpPr>
        <xdr:cNvPr id="472" name="円/楕円 471"/>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151328</xdr:rowOff>
    </xdr:from>
    <xdr:ext cx="405111" cy="259045"/>
    <xdr:sp macro="" textlink="">
      <xdr:nvSpPr>
        <xdr:cNvPr id="473" name="【学校施設】&#10;有形固定資産減価償却率該当値テキスト"/>
        <xdr:cNvSpPr txBox="1"/>
      </xdr:nvSpPr>
      <xdr:spPr>
        <a:xfrm>
          <a:off x="164084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153307</xdr:rowOff>
    </xdr:from>
    <xdr:to>
      <xdr:col>22</xdr:col>
      <xdr:colOff>415925</xdr:colOff>
      <xdr:row>60</xdr:row>
      <xdr:rowOff>83457</xdr:rowOff>
    </xdr:to>
    <xdr:sp macro="" textlink="">
      <xdr:nvSpPr>
        <xdr:cNvPr id="474" name="円/楕円 473"/>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32657</xdr:rowOff>
    </xdr:from>
    <xdr:to>
      <xdr:col>23</xdr:col>
      <xdr:colOff>517525</xdr:colOff>
      <xdr:row>60</xdr:row>
      <xdr:rowOff>52251</xdr:rowOff>
    </xdr:to>
    <xdr:cxnSp macro="">
      <xdr:nvCxnSpPr>
        <xdr:cNvPr id="475" name="直線コネクタ 474"/>
        <xdr:cNvCxnSpPr/>
      </xdr:nvCxnSpPr>
      <xdr:spPr>
        <a:xfrm>
          <a:off x="15481300" y="103196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23965</xdr:rowOff>
    </xdr:from>
    <xdr:ext cx="405111" cy="259045"/>
    <xdr:sp macro="" textlink="">
      <xdr:nvSpPr>
        <xdr:cNvPr id="476"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99984</xdr:rowOff>
    </xdr:from>
    <xdr:ext cx="405111" cy="259045"/>
    <xdr:sp macro="" textlink="">
      <xdr:nvSpPr>
        <xdr:cNvPr id="477" name="n_1mainValue【学校施設】&#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502" name="直線コネクタ 50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50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504" name="直線コネクタ 50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50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506" name="直線コネクタ 50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50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508" name="フローチャート : 判断 50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509" name="フローチャート : 判断 50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106680</xdr:rowOff>
    </xdr:from>
    <xdr:to>
      <xdr:col>32</xdr:col>
      <xdr:colOff>238125</xdr:colOff>
      <xdr:row>57</xdr:row>
      <xdr:rowOff>36830</xdr:rowOff>
    </xdr:to>
    <xdr:sp macro="" textlink="">
      <xdr:nvSpPr>
        <xdr:cNvPr id="515" name="円/楕円 514"/>
        <xdr:cNvSpPr/>
      </xdr:nvSpPr>
      <xdr:spPr>
        <a:xfrm>
          <a:off x="221107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129557</xdr:rowOff>
    </xdr:from>
    <xdr:ext cx="469744" cy="259045"/>
    <xdr:sp macro="" textlink="">
      <xdr:nvSpPr>
        <xdr:cNvPr id="516" name="【学校施設】&#10;一人当たり面積該当値テキスト"/>
        <xdr:cNvSpPr txBox="1"/>
      </xdr:nvSpPr>
      <xdr:spPr>
        <a:xfrm>
          <a:off x="222504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133350</xdr:rowOff>
    </xdr:from>
    <xdr:to>
      <xdr:col>31</xdr:col>
      <xdr:colOff>85725</xdr:colOff>
      <xdr:row>57</xdr:row>
      <xdr:rowOff>63500</xdr:rowOff>
    </xdr:to>
    <xdr:sp macro="" textlink="">
      <xdr:nvSpPr>
        <xdr:cNvPr id="517" name="円/楕円 516"/>
        <xdr:cNvSpPr/>
      </xdr:nvSpPr>
      <xdr:spPr>
        <a:xfrm>
          <a:off x="21272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157480</xdr:rowOff>
    </xdr:from>
    <xdr:to>
      <xdr:col>32</xdr:col>
      <xdr:colOff>187325</xdr:colOff>
      <xdr:row>57</xdr:row>
      <xdr:rowOff>12700</xdr:rowOff>
    </xdr:to>
    <xdr:cxnSp macro="">
      <xdr:nvCxnSpPr>
        <xdr:cNvPr id="518" name="直線コネクタ 517"/>
        <xdr:cNvCxnSpPr/>
      </xdr:nvCxnSpPr>
      <xdr:spPr>
        <a:xfrm flipV="1">
          <a:off x="21323300" y="9758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77487</xdr:rowOff>
    </xdr:from>
    <xdr:ext cx="469744" cy="259045"/>
    <xdr:sp macro="" textlink="">
      <xdr:nvSpPr>
        <xdr:cNvPr id="519"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80027</xdr:rowOff>
    </xdr:from>
    <xdr:ext cx="469744" cy="259045"/>
    <xdr:sp macro="" textlink="">
      <xdr:nvSpPr>
        <xdr:cNvPr id="520" name="n_1mainValue【学校施設】&#10;一人当たり面積"/>
        <xdr:cNvSpPr txBox="1"/>
      </xdr:nvSpPr>
      <xdr:spPr>
        <a:xfrm>
          <a:off x="21075727"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1" name="テキスト ボックス 53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33" name="テキスト ボックス 53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547" name="直線コネクタ 546"/>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548"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549" name="直線コネクタ 548"/>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550"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551" name="直線コネクタ 55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552"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553" name="フローチャート : 判断 552"/>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554" name="フローチャート : 判断 553"/>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34652</xdr:rowOff>
    </xdr:from>
    <xdr:to>
      <xdr:col>23</xdr:col>
      <xdr:colOff>568325</xdr:colOff>
      <xdr:row>79</xdr:row>
      <xdr:rowOff>136252</xdr:rowOff>
    </xdr:to>
    <xdr:sp macro="" textlink="">
      <xdr:nvSpPr>
        <xdr:cNvPr id="560" name="円/楕円 559"/>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57529</xdr:rowOff>
    </xdr:from>
    <xdr:ext cx="405111" cy="259045"/>
    <xdr:sp macro="" textlink="">
      <xdr:nvSpPr>
        <xdr:cNvPr id="561" name="【児童館】&#10;有形固定資産減価償却率該当値テキスト"/>
        <xdr:cNvSpPr txBox="1"/>
      </xdr:nvSpPr>
      <xdr:spPr>
        <a:xfrm>
          <a:off x="164084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113030</xdr:rowOff>
    </xdr:from>
    <xdr:to>
      <xdr:col>22</xdr:col>
      <xdr:colOff>415925</xdr:colOff>
      <xdr:row>80</xdr:row>
      <xdr:rowOff>43180</xdr:rowOff>
    </xdr:to>
    <xdr:sp macro="" textlink="">
      <xdr:nvSpPr>
        <xdr:cNvPr id="562" name="円/楕円 561"/>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85452</xdr:rowOff>
    </xdr:from>
    <xdr:to>
      <xdr:col>23</xdr:col>
      <xdr:colOff>517525</xdr:colOff>
      <xdr:row>79</xdr:row>
      <xdr:rowOff>163830</xdr:rowOff>
    </xdr:to>
    <xdr:cxnSp macro="">
      <xdr:nvCxnSpPr>
        <xdr:cNvPr id="563" name="直線コネクタ 562"/>
        <xdr:cNvCxnSpPr/>
      </xdr:nvCxnSpPr>
      <xdr:spPr>
        <a:xfrm flipV="1">
          <a:off x="15481300" y="13630002"/>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158404</xdr:rowOff>
    </xdr:from>
    <xdr:ext cx="405111" cy="259045"/>
    <xdr:sp macro="" textlink="">
      <xdr:nvSpPr>
        <xdr:cNvPr id="564"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59707</xdr:rowOff>
    </xdr:from>
    <xdr:ext cx="405111" cy="259045"/>
    <xdr:sp macro="" textlink="">
      <xdr:nvSpPr>
        <xdr:cNvPr id="565" name="n_1mainValue【児童館】&#10;有形固定資産減価償却率"/>
        <xdr:cNvSpPr txBox="1"/>
      </xdr:nvSpPr>
      <xdr:spPr>
        <a:xfrm>
          <a:off x="15266043"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76" name="直線コネクタ 5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77" name="テキスト ボックス 5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78" name="直線コネクタ 5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79" name="テキスト ボックス 5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0" name="直線コネクタ 5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1" name="テキスト ボックス 5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2" name="直線コネクタ 5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3" name="テキスト ボックス 5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4" name="直線コネクタ 5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85" name="テキスト ボックス 5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86" name="直線コネクタ 5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87" name="テキスト ボックス 5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91" name="直線コネクタ 590"/>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92"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93" name="直線コネクタ 592"/>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94"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95" name="直線コネクタ 59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26506</xdr:rowOff>
    </xdr:from>
    <xdr:ext cx="469744" cy="259045"/>
    <xdr:sp macro="" textlink="">
      <xdr:nvSpPr>
        <xdr:cNvPr id="596" name="【児童館】&#10;一人当たり面積平均値テキスト"/>
        <xdr:cNvSpPr txBox="1"/>
      </xdr:nvSpPr>
      <xdr:spPr>
        <a:xfrm>
          <a:off x="22250400" y="13913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97" name="フローチャート : 判断 596"/>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98" name="フローチャート : 判断 59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52614</xdr:rowOff>
    </xdr:from>
    <xdr:to>
      <xdr:col>32</xdr:col>
      <xdr:colOff>238125</xdr:colOff>
      <xdr:row>84</xdr:row>
      <xdr:rowOff>154214</xdr:rowOff>
    </xdr:to>
    <xdr:sp macro="" textlink="">
      <xdr:nvSpPr>
        <xdr:cNvPr id="604" name="円/楕円 603"/>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31041</xdr:rowOff>
    </xdr:from>
    <xdr:ext cx="469744" cy="259045"/>
    <xdr:sp macro="" textlink="">
      <xdr:nvSpPr>
        <xdr:cNvPr id="605" name="【児童館】&#10;一人当たり面積該当値テキスト"/>
        <xdr:cNvSpPr txBox="1"/>
      </xdr:nvSpPr>
      <xdr:spPr>
        <a:xfrm>
          <a:off x="222504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68943</xdr:rowOff>
    </xdr:from>
    <xdr:to>
      <xdr:col>31</xdr:col>
      <xdr:colOff>85725</xdr:colOff>
      <xdr:row>84</xdr:row>
      <xdr:rowOff>170543</xdr:rowOff>
    </xdr:to>
    <xdr:sp macro="" textlink="">
      <xdr:nvSpPr>
        <xdr:cNvPr id="606" name="円/楕円 605"/>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103414</xdr:rowOff>
    </xdr:from>
    <xdr:to>
      <xdr:col>32</xdr:col>
      <xdr:colOff>187325</xdr:colOff>
      <xdr:row>84</xdr:row>
      <xdr:rowOff>119743</xdr:rowOff>
    </xdr:to>
    <xdr:cxnSp macro="">
      <xdr:nvCxnSpPr>
        <xdr:cNvPr id="607" name="直線コネクタ 606"/>
        <xdr:cNvCxnSpPr/>
      </xdr:nvCxnSpPr>
      <xdr:spPr>
        <a:xfrm flipV="1">
          <a:off x="21323300" y="14505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31948</xdr:rowOff>
    </xdr:from>
    <xdr:ext cx="469744" cy="259045"/>
    <xdr:sp macro="" textlink="">
      <xdr:nvSpPr>
        <xdr:cNvPr id="608"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161670</xdr:rowOff>
    </xdr:from>
    <xdr:ext cx="469744" cy="259045"/>
    <xdr:sp macro="" textlink="">
      <xdr:nvSpPr>
        <xdr:cNvPr id="609"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0" name="テキスト ボックス 6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22" name="テキスト ボックス 62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32" name="テキスト ボックス 63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4" name="テキスト ボックス 63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107</xdr:row>
      <xdr:rowOff>74568</xdr:rowOff>
    </xdr:to>
    <xdr:cxnSp macro="">
      <xdr:nvCxnSpPr>
        <xdr:cNvPr id="636" name="直線コネクタ 635"/>
        <xdr:cNvCxnSpPr/>
      </xdr:nvCxnSpPr>
      <xdr:spPr>
        <a:xfrm flipV="1">
          <a:off x="16318864" y="1716241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78395</xdr:rowOff>
    </xdr:from>
    <xdr:ext cx="405111" cy="259045"/>
    <xdr:sp macro="" textlink="">
      <xdr:nvSpPr>
        <xdr:cNvPr id="637" name="【公民館】&#10;有形固定資産減価償却率最小値テキスト"/>
        <xdr:cNvSpPr txBox="1"/>
      </xdr:nvSpPr>
      <xdr:spPr>
        <a:xfrm>
          <a:off x="16408400" y="1842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107</xdr:row>
      <xdr:rowOff>74568</xdr:rowOff>
    </xdr:from>
    <xdr:to>
      <xdr:col>23</xdr:col>
      <xdr:colOff>606425</xdr:colOff>
      <xdr:row>107</xdr:row>
      <xdr:rowOff>74568</xdr:rowOff>
    </xdr:to>
    <xdr:cxnSp macro="">
      <xdr:nvCxnSpPr>
        <xdr:cNvPr id="638" name="直線コネクタ 637"/>
        <xdr:cNvCxnSpPr/>
      </xdr:nvCxnSpPr>
      <xdr:spPr>
        <a:xfrm>
          <a:off x="16230600" y="184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639" name="【公民館】&#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640" name="直線コネクタ 639"/>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62972</xdr:rowOff>
    </xdr:from>
    <xdr:ext cx="405111" cy="259045"/>
    <xdr:sp macro="" textlink="">
      <xdr:nvSpPr>
        <xdr:cNvPr id="641" name="【公民館】&#10;有形固定資産減価償却率平均値テキスト"/>
        <xdr:cNvSpPr txBox="1"/>
      </xdr:nvSpPr>
      <xdr:spPr>
        <a:xfrm>
          <a:off x="164084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40095</xdr:rowOff>
    </xdr:from>
    <xdr:to>
      <xdr:col>23</xdr:col>
      <xdr:colOff>568325</xdr:colOff>
      <xdr:row>103</xdr:row>
      <xdr:rowOff>141695</xdr:rowOff>
    </xdr:to>
    <xdr:sp macro="" textlink="">
      <xdr:nvSpPr>
        <xdr:cNvPr id="642" name="フローチャート : 判断 641"/>
        <xdr:cNvSpPr/>
      </xdr:nvSpPr>
      <xdr:spPr>
        <a:xfrm>
          <a:off x="16268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156029</xdr:rowOff>
    </xdr:from>
    <xdr:to>
      <xdr:col>22</xdr:col>
      <xdr:colOff>415925</xdr:colOff>
      <xdr:row>103</xdr:row>
      <xdr:rowOff>86179</xdr:rowOff>
    </xdr:to>
    <xdr:sp macro="" textlink="">
      <xdr:nvSpPr>
        <xdr:cNvPr id="643" name="フローチャート : 判断 642"/>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23768</xdr:rowOff>
    </xdr:from>
    <xdr:to>
      <xdr:col>23</xdr:col>
      <xdr:colOff>568325</xdr:colOff>
      <xdr:row>107</xdr:row>
      <xdr:rowOff>125368</xdr:rowOff>
    </xdr:to>
    <xdr:sp macro="" textlink="">
      <xdr:nvSpPr>
        <xdr:cNvPr id="649" name="円/楕円 648"/>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110145</xdr:rowOff>
    </xdr:from>
    <xdr:ext cx="405111" cy="259045"/>
    <xdr:sp macro="" textlink="">
      <xdr:nvSpPr>
        <xdr:cNvPr id="650" name="【公民館】&#10;有形固定資産減価償却率該当値テキスト"/>
        <xdr:cNvSpPr txBox="1"/>
      </xdr:nvSpPr>
      <xdr:spPr>
        <a:xfrm>
          <a:off x="16408400" y="18283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134801</xdr:rowOff>
    </xdr:from>
    <xdr:to>
      <xdr:col>22</xdr:col>
      <xdr:colOff>415925</xdr:colOff>
      <xdr:row>108</xdr:row>
      <xdr:rowOff>64951</xdr:rowOff>
    </xdr:to>
    <xdr:sp macro="" textlink="">
      <xdr:nvSpPr>
        <xdr:cNvPr id="651" name="円/楕円 650"/>
        <xdr:cNvSpPr/>
      </xdr:nvSpPr>
      <xdr:spPr>
        <a:xfrm>
          <a:off x="1543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74568</xdr:rowOff>
    </xdr:from>
    <xdr:to>
      <xdr:col>23</xdr:col>
      <xdr:colOff>517525</xdr:colOff>
      <xdr:row>108</xdr:row>
      <xdr:rowOff>14151</xdr:rowOff>
    </xdr:to>
    <xdr:cxnSp macro="">
      <xdr:nvCxnSpPr>
        <xdr:cNvPr id="652" name="直線コネクタ 651"/>
        <xdr:cNvCxnSpPr/>
      </xdr:nvCxnSpPr>
      <xdr:spPr>
        <a:xfrm flipV="1">
          <a:off x="15481300" y="1841971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102706</xdr:rowOff>
    </xdr:from>
    <xdr:ext cx="405111" cy="259045"/>
    <xdr:sp macro="" textlink="">
      <xdr:nvSpPr>
        <xdr:cNvPr id="653" name="n_1aveValue【公民館】&#10;有形固定資産減価償却率"/>
        <xdr:cNvSpPr txBox="1"/>
      </xdr:nvSpPr>
      <xdr:spPr>
        <a:xfrm>
          <a:off x="15266043"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56078</xdr:rowOff>
    </xdr:from>
    <xdr:ext cx="405111" cy="259045"/>
    <xdr:sp macro="" textlink="">
      <xdr:nvSpPr>
        <xdr:cNvPr id="654" name="n_1mainValue【公民館】&#10;有形固定資産減価償却率"/>
        <xdr:cNvSpPr txBox="1"/>
      </xdr:nvSpPr>
      <xdr:spPr>
        <a:xfrm>
          <a:off x="15266043"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78" name="直線コネクタ 677"/>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79"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80" name="直線コネクタ 679"/>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81"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82" name="直線コネクタ 681"/>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683"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84" name="フローチャート : 判断 683"/>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85" name="フローチャート : 判断 684"/>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116839</xdr:rowOff>
    </xdr:from>
    <xdr:to>
      <xdr:col>32</xdr:col>
      <xdr:colOff>238125</xdr:colOff>
      <xdr:row>103</xdr:row>
      <xdr:rowOff>46989</xdr:rowOff>
    </xdr:to>
    <xdr:sp macro="" textlink="">
      <xdr:nvSpPr>
        <xdr:cNvPr id="691" name="円/楕円 690"/>
        <xdr:cNvSpPr/>
      </xdr:nvSpPr>
      <xdr:spPr>
        <a:xfrm>
          <a:off x="22110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139716</xdr:rowOff>
    </xdr:from>
    <xdr:ext cx="469744" cy="259045"/>
    <xdr:sp macro="" textlink="">
      <xdr:nvSpPr>
        <xdr:cNvPr id="692" name="【公民館】&#10;一人当たり面積該当値テキスト"/>
        <xdr:cNvSpPr txBox="1"/>
      </xdr:nvSpPr>
      <xdr:spPr>
        <a:xfrm>
          <a:off x="222504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128270</xdr:rowOff>
    </xdr:from>
    <xdr:to>
      <xdr:col>31</xdr:col>
      <xdr:colOff>85725</xdr:colOff>
      <xdr:row>103</xdr:row>
      <xdr:rowOff>58420</xdr:rowOff>
    </xdr:to>
    <xdr:sp macro="" textlink="">
      <xdr:nvSpPr>
        <xdr:cNvPr id="693" name="円/楕円 692"/>
        <xdr:cNvSpPr/>
      </xdr:nvSpPr>
      <xdr:spPr>
        <a:xfrm>
          <a:off x="2127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167639</xdr:rowOff>
    </xdr:from>
    <xdr:to>
      <xdr:col>32</xdr:col>
      <xdr:colOff>187325</xdr:colOff>
      <xdr:row>103</xdr:row>
      <xdr:rowOff>7620</xdr:rowOff>
    </xdr:to>
    <xdr:cxnSp macro="">
      <xdr:nvCxnSpPr>
        <xdr:cNvPr id="694" name="直線コネクタ 693"/>
        <xdr:cNvCxnSpPr/>
      </xdr:nvCxnSpPr>
      <xdr:spPr>
        <a:xfrm flipV="1">
          <a:off x="21323300" y="17655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87647</xdr:rowOff>
    </xdr:from>
    <xdr:ext cx="469744" cy="259045"/>
    <xdr:sp macro="" textlink="">
      <xdr:nvSpPr>
        <xdr:cNvPr id="695"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74947</xdr:rowOff>
    </xdr:from>
    <xdr:ext cx="469744" cy="259045"/>
    <xdr:sp macro="" textlink="">
      <xdr:nvSpPr>
        <xdr:cNvPr id="696" name="n_1mainValue【公民館】&#10;一人当たり面積"/>
        <xdr:cNvSpPr txBox="1"/>
      </xdr:nvSpPr>
      <xdr:spPr>
        <a:xfrm>
          <a:off x="210757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類似団体と比較して特に有形固定資産減価償却率が高くなっている施設は、道路、児童館であり、低くなっている施設は、港湾・漁港、公民館である。</a:t>
          </a:r>
        </a:p>
        <a:p>
          <a:r>
            <a:rPr kumimoji="1" lang="ja-JP" altLang="en-US" sz="1300">
              <a:latin typeface="ＭＳ Ｐゴシック"/>
            </a:rPr>
            <a:t>児童館については、入善児童センターが建設から</a:t>
          </a:r>
          <a:r>
            <a:rPr kumimoji="1" lang="en-US" altLang="ja-JP" sz="1300">
              <a:latin typeface="ＭＳ Ｐゴシック"/>
            </a:rPr>
            <a:t>18</a:t>
          </a:r>
          <a:r>
            <a:rPr kumimoji="1" lang="ja-JP" altLang="en-US" sz="1300">
              <a:latin typeface="ＭＳ Ｐゴシック"/>
            </a:rPr>
            <a:t>年を経過し、木造のため耐用年数が</a:t>
          </a:r>
          <a:r>
            <a:rPr kumimoji="1" lang="en-US" altLang="ja-JP" sz="1300">
              <a:latin typeface="ＭＳ Ｐゴシック"/>
            </a:rPr>
            <a:t>22</a:t>
          </a:r>
          <a:r>
            <a:rPr kumimoji="1" lang="ja-JP" altLang="en-US" sz="1300">
              <a:latin typeface="ＭＳ Ｐゴシック"/>
            </a:rPr>
            <a:t>年であることから有形固定資産減価償却率が高くなっている。</a:t>
          </a:r>
        </a:p>
        <a:p>
          <a:r>
            <a:rPr kumimoji="1" lang="ja-JP" altLang="en-US" sz="1300">
              <a:latin typeface="ＭＳ Ｐゴシック"/>
            </a:rPr>
            <a:t>今後大規模改修等による老朽化対策を検討していく必要がある。</a:t>
          </a:r>
        </a:p>
        <a:p>
          <a:r>
            <a:rPr kumimoji="1" lang="ja-JP" altLang="en-US" sz="1300">
              <a:latin typeface="ＭＳ Ｐゴシック"/>
            </a:rPr>
            <a:t>公民館については、全</a:t>
          </a:r>
          <a:r>
            <a:rPr kumimoji="1" lang="en-US" altLang="ja-JP" sz="1300">
              <a:latin typeface="ＭＳ Ｐゴシック"/>
            </a:rPr>
            <a:t>11</a:t>
          </a:r>
          <a:r>
            <a:rPr kumimoji="1" lang="ja-JP" altLang="en-US" sz="1300">
              <a:latin typeface="ＭＳ Ｐゴシック"/>
            </a:rPr>
            <a:t>施設のうち、老朽化していた５施設を５年以内に更新したため、有形固定資産減価償却率が低くなっている。</a:t>
          </a:r>
        </a:p>
        <a:p>
          <a:r>
            <a:rPr kumimoji="1" lang="ja-JP" altLang="en-US" sz="1300">
              <a:latin typeface="ＭＳ Ｐゴシック"/>
            </a:rPr>
            <a:t>しかし３施設においては、建築から</a:t>
          </a:r>
          <a:r>
            <a:rPr kumimoji="1" lang="en-US" altLang="ja-JP" sz="1300">
              <a:latin typeface="ＭＳ Ｐゴシック"/>
            </a:rPr>
            <a:t>30</a:t>
          </a:r>
          <a:r>
            <a:rPr kumimoji="1" lang="ja-JP" altLang="en-US" sz="1300">
              <a:latin typeface="ＭＳ Ｐゴシック"/>
            </a:rPr>
            <a:t>年を超えているものもあり老朽化が進んでいることから更新を検討していく必要がある。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25,498
25,172
71.25
12,104,572
11,518,360
393,944
6,869,603
12,777,538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118473</xdr:rowOff>
    </xdr:from>
    <xdr:to>
      <xdr:col>6</xdr:col>
      <xdr:colOff>561975</xdr:colOff>
      <xdr:row>34</xdr:row>
      <xdr:rowOff>48623</xdr:rowOff>
    </xdr:to>
    <xdr:sp macro="" textlink="">
      <xdr:nvSpPr>
        <xdr:cNvPr id="73" name="円/楕円 72"/>
        <xdr:cNvSpPr/>
      </xdr:nvSpPr>
      <xdr:spPr>
        <a:xfrm>
          <a:off x="4584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71500</xdr:rowOff>
    </xdr:from>
    <xdr:ext cx="405111" cy="259045"/>
    <xdr:sp macro="" textlink="">
      <xdr:nvSpPr>
        <xdr:cNvPr id="74" name="【図書館】&#10;有形固定資産減価償却率該当値テキスト"/>
        <xdr:cNvSpPr txBox="1"/>
      </xdr:nvSpPr>
      <xdr:spPr>
        <a:xfrm>
          <a:off x="4724400" y="572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48260</xdr:rowOff>
    </xdr:from>
    <xdr:to>
      <xdr:col>5</xdr:col>
      <xdr:colOff>409575</xdr:colOff>
      <xdr:row>34</xdr:row>
      <xdr:rowOff>149860</xdr:rowOff>
    </xdr:to>
    <xdr:sp macro="" textlink="">
      <xdr:nvSpPr>
        <xdr:cNvPr id="75" name="円/楕円 74"/>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169273</xdr:rowOff>
    </xdr:from>
    <xdr:to>
      <xdr:col>6</xdr:col>
      <xdr:colOff>511175</xdr:colOff>
      <xdr:row>34</xdr:row>
      <xdr:rowOff>99060</xdr:rowOff>
    </xdr:to>
    <xdr:cxnSp macro="">
      <xdr:nvCxnSpPr>
        <xdr:cNvPr id="76" name="直線コネクタ 75"/>
        <xdr:cNvCxnSpPr/>
      </xdr:nvCxnSpPr>
      <xdr:spPr>
        <a:xfrm flipV="1">
          <a:off x="3797300" y="5827123"/>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166387</xdr:rowOff>
    </xdr:from>
    <xdr:ext cx="405111" cy="259045"/>
    <xdr:sp macro="" textlink="">
      <xdr:nvSpPr>
        <xdr:cNvPr id="77" name="n_1mainValue【図書館】&#10;有形固定資産減価償却率"/>
        <xdr:cNvSpPr txBox="1"/>
      </xdr:nvSpPr>
      <xdr:spPr>
        <a:xfrm>
          <a:off x="3582043"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64605</xdr:rowOff>
    </xdr:from>
    <xdr:ext cx="469744" cy="259045"/>
    <xdr:sp macro="" textlink="">
      <xdr:nvSpPr>
        <xdr:cNvPr id="109" name="【図書館】&#10;一人当たり面積平均値テキスト"/>
        <xdr:cNvSpPr txBox="1"/>
      </xdr:nvSpPr>
      <xdr:spPr>
        <a:xfrm>
          <a:off x="105664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159855</xdr:rowOff>
    </xdr:from>
    <xdr:ext cx="469744" cy="259045"/>
    <xdr:sp macro="" textlink="">
      <xdr:nvSpPr>
        <xdr:cNvPr id="112"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18" name="円/楕円 117"/>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109962</xdr:rowOff>
    </xdr:from>
    <xdr:ext cx="469744" cy="259045"/>
    <xdr:sp macro="" textlink="">
      <xdr:nvSpPr>
        <xdr:cNvPr id="119" name="【図書館】&#10;一人当たり面積該当値テキスト"/>
        <xdr:cNvSpPr txBox="1"/>
      </xdr:nvSpPr>
      <xdr:spPr>
        <a:xfrm>
          <a:off x="105664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131535</xdr:rowOff>
    </xdr:from>
    <xdr:to>
      <xdr:col>14</xdr:col>
      <xdr:colOff>79375</xdr:colOff>
      <xdr:row>40</xdr:row>
      <xdr:rowOff>61685</xdr:rowOff>
    </xdr:to>
    <xdr:sp macro="" textlink="">
      <xdr:nvSpPr>
        <xdr:cNvPr id="120" name="円/楕円 119"/>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10885</xdr:rowOff>
    </xdr:from>
    <xdr:to>
      <xdr:col>15</xdr:col>
      <xdr:colOff>180975</xdr:colOff>
      <xdr:row>40</xdr:row>
      <xdr:rowOff>10885</xdr:rowOff>
    </xdr:to>
    <xdr:cxnSp macro="">
      <xdr:nvCxnSpPr>
        <xdr:cNvPr id="121" name="直線コネクタ 120"/>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52812</xdr:rowOff>
    </xdr:from>
    <xdr:ext cx="469744" cy="259045"/>
    <xdr:sp macro="" textlink="">
      <xdr:nvSpPr>
        <xdr:cNvPr id="122"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5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55"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113030</xdr:rowOff>
    </xdr:from>
    <xdr:to>
      <xdr:col>6</xdr:col>
      <xdr:colOff>561975</xdr:colOff>
      <xdr:row>60</xdr:row>
      <xdr:rowOff>43180</xdr:rowOff>
    </xdr:to>
    <xdr:sp macro="" textlink="">
      <xdr:nvSpPr>
        <xdr:cNvPr id="161" name="円/楕円 160"/>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135907</xdr:rowOff>
    </xdr:from>
    <xdr:ext cx="405111" cy="259045"/>
    <xdr:sp macro="" textlink="">
      <xdr:nvSpPr>
        <xdr:cNvPr id="162" name="【体育館・プール】&#10;有形固定資産減価償却率該当値テキスト"/>
        <xdr:cNvSpPr txBox="1"/>
      </xdr:nvSpPr>
      <xdr:spPr>
        <a:xfrm>
          <a:off x="47244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145415</xdr:rowOff>
    </xdr:from>
    <xdr:to>
      <xdr:col>5</xdr:col>
      <xdr:colOff>409575</xdr:colOff>
      <xdr:row>60</xdr:row>
      <xdr:rowOff>75565</xdr:rowOff>
    </xdr:to>
    <xdr:sp macro="" textlink="">
      <xdr:nvSpPr>
        <xdr:cNvPr id="163" name="円/楕円 162"/>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163830</xdr:rowOff>
    </xdr:from>
    <xdr:to>
      <xdr:col>6</xdr:col>
      <xdr:colOff>511175</xdr:colOff>
      <xdr:row>60</xdr:row>
      <xdr:rowOff>24765</xdr:rowOff>
    </xdr:to>
    <xdr:cxnSp macro="">
      <xdr:nvCxnSpPr>
        <xdr:cNvPr id="164" name="直線コネクタ 163"/>
        <xdr:cNvCxnSpPr/>
      </xdr:nvCxnSpPr>
      <xdr:spPr>
        <a:xfrm flipV="1">
          <a:off x="3797300" y="102793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66692</xdr:rowOff>
    </xdr:from>
    <xdr:ext cx="405111" cy="259045"/>
    <xdr:sp macro="" textlink="">
      <xdr:nvSpPr>
        <xdr:cNvPr id="165" name="n_1mainValue【体育館・プール】&#10;有形固定資産減価償却率"/>
        <xdr:cNvSpPr txBox="1"/>
      </xdr:nvSpPr>
      <xdr:spPr>
        <a:xfrm>
          <a:off x="3582043"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96"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99"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171269</xdr:rowOff>
    </xdr:from>
    <xdr:to>
      <xdr:col>15</xdr:col>
      <xdr:colOff>231775</xdr:colOff>
      <xdr:row>57</xdr:row>
      <xdr:rowOff>101419</xdr:rowOff>
    </xdr:to>
    <xdr:sp macro="" textlink="">
      <xdr:nvSpPr>
        <xdr:cNvPr id="205" name="円/楕円 204"/>
        <xdr:cNvSpPr/>
      </xdr:nvSpPr>
      <xdr:spPr>
        <a:xfrm>
          <a:off x="10426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22696</xdr:rowOff>
    </xdr:from>
    <xdr:ext cx="469744" cy="259045"/>
    <xdr:sp macro="" textlink="">
      <xdr:nvSpPr>
        <xdr:cNvPr id="206" name="【体育館・プール】&#10;一人当たり面積該当値テキスト"/>
        <xdr:cNvSpPr txBox="1"/>
      </xdr:nvSpPr>
      <xdr:spPr>
        <a:xfrm>
          <a:off x="10566400" y="962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12881</xdr:rowOff>
    </xdr:from>
    <xdr:to>
      <xdr:col>14</xdr:col>
      <xdr:colOff>79375</xdr:colOff>
      <xdr:row>57</xdr:row>
      <xdr:rowOff>114481</xdr:rowOff>
    </xdr:to>
    <xdr:sp macro="" textlink="">
      <xdr:nvSpPr>
        <xdr:cNvPr id="207" name="円/楕円 206"/>
        <xdr:cNvSpPr/>
      </xdr:nvSpPr>
      <xdr:spPr>
        <a:xfrm>
          <a:off x="9588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50619</xdr:rowOff>
    </xdr:from>
    <xdr:to>
      <xdr:col>15</xdr:col>
      <xdr:colOff>180975</xdr:colOff>
      <xdr:row>57</xdr:row>
      <xdr:rowOff>63681</xdr:rowOff>
    </xdr:to>
    <xdr:cxnSp macro="">
      <xdr:nvCxnSpPr>
        <xdr:cNvPr id="208" name="直線コネクタ 207"/>
        <xdr:cNvCxnSpPr/>
      </xdr:nvCxnSpPr>
      <xdr:spPr>
        <a:xfrm flipV="1">
          <a:off x="9639300" y="98232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55</xdr:row>
      <xdr:rowOff>131008</xdr:rowOff>
    </xdr:from>
    <xdr:ext cx="469744" cy="259045"/>
    <xdr:sp macro="" textlink="">
      <xdr:nvSpPr>
        <xdr:cNvPr id="209" name="n_1mainValue【体育館・プール】&#10;一人当たり面積"/>
        <xdr:cNvSpPr txBox="1"/>
      </xdr:nvSpPr>
      <xdr:spPr>
        <a:xfrm>
          <a:off x="9391727" y="956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3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40"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87885</xdr:rowOff>
    </xdr:from>
    <xdr:to>
      <xdr:col>6</xdr:col>
      <xdr:colOff>561975</xdr:colOff>
      <xdr:row>81</xdr:row>
      <xdr:rowOff>18035</xdr:rowOff>
    </xdr:to>
    <xdr:sp macro="" textlink="">
      <xdr:nvSpPr>
        <xdr:cNvPr id="246" name="円/楕円 245"/>
        <xdr:cNvSpPr/>
      </xdr:nvSpPr>
      <xdr:spPr>
        <a:xfrm>
          <a:off x="4584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110762</xdr:rowOff>
    </xdr:from>
    <xdr:ext cx="405111" cy="259045"/>
    <xdr:sp macro="" textlink="">
      <xdr:nvSpPr>
        <xdr:cNvPr id="247" name="【福祉施設】&#10;有形固定資産減価償却率該当値テキスト"/>
        <xdr:cNvSpPr txBox="1"/>
      </xdr:nvSpPr>
      <xdr:spPr>
        <a:xfrm>
          <a:off x="4724400" y="1365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119887</xdr:rowOff>
    </xdr:from>
    <xdr:to>
      <xdr:col>5</xdr:col>
      <xdr:colOff>409575</xdr:colOff>
      <xdr:row>81</xdr:row>
      <xdr:rowOff>50037</xdr:rowOff>
    </xdr:to>
    <xdr:sp macro="" textlink="">
      <xdr:nvSpPr>
        <xdr:cNvPr id="248" name="円/楕円 247"/>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138685</xdr:rowOff>
    </xdr:from>
    <xdr:to>
      <xdr:col>6</xdr:col>
      <xdr:colOff>511175</xdr:colOff>
      <xdr:row>80</xdr:row>
      <xdr:rowOff>170687</xdr:rowOff>
    </xdr:to>
    <xdr:cxnSp macro="">
      <xdr:nvCxnSpPr>
        <xdr:cNvPr id="249" name="直線コネクタ 248"/>
        <xdr:cNvCxnSpPr/>
      </xdr:nvCxnSpPr>
      <xdr:spPr>
        <a:xfrm flipV="1">
          <a:off x="3797300" y="138546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66564</xdr:rowOff>
    </xdr:from>
    <xdr:ext cx="405111" cy="259045"/>
    <xdr:sp macro="" textlink="">
      <xdr:nvSpPr>
        <xdr:cNvPr id="250" name="n_1mainValue【福祉施設】&#10;有形固定資産減価償却率"/>
        <xdr:cNvSpPr txBox="1"/>
      </xdr:nvSpPr>
      <xdr:spPr>
        <a:xfrm>
          <a:off x="3582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14749</xdr:rowOff>
    </xdr:from>
    <xdr:ext cx="469744" cy="259045"/>
    <xdr:sp macro="" textlink="">
      <xdr:nvSpPr>
        <xdr:cNvPr id="277" name="【福祉施設】&#10;一人当たり面積平均値テキスト"/>
        <xdr:cNvSpPr txBox="1"/>
      </xdr:nvSpPr>
      <xdr:spPr>
        <a:xfrm>
          <a:off x="10566400" y="1424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13988</xdr:rowOff>
    </xdr:from>
    <xdr:ext cx="469744" cy="259045"/>
    <xdr:sp macro="" textlink="">
      <xdr:nvSpPr>
        <xdr:cNvPr id="280"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26163</xdr:rowOff>
    </xdr:from>
    <xdr:to>
      <xdr:col>15</xdr:col>
      <xdr:colOff>231775</xdr:colOff>
      <xdr:row>85</xdr:row>
      <xdr:rowOff>127763</xdr:rowOff>
    </xdr:to>
    <xdr:sp macro="" textlink="">
      <xdr:nvSpPr>
        <xdr:cNvPr id="286" name="円/楕円 285"/>
        <xdr:cNvSpPr/>
      </xdr:nvSpPr>
      <xdr:spPr>
        <a:xfrm>
          <a:off x="10426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112540</xdr:rowOff>
    </xdr:from>
    <xdr:ext cx="469744" cy="259045"/>
    <xdr:sp macro="" textlink="">
      <xdr:nvSpPr>
        <xdr:cNvPr id="287" name="【福祉施設】&#10;一人当たり面積該当値テキスト"/>
        <xdr:cNvSpPr txBox="1"/>
      </xdr:nvSpPr>
      <xdr:spPr>
        <a:xfrm>
          <a:off x="105664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26163</xdr:rowOff>
    </xdr:from>
    <xdr:to>
      <xdr:col>14</xdr:col>
      <xdr:colOff>79375</xdr:colOff>
      <xdr:row>85</xdr:row>
      <xdr:rowOff>127763</xdr:rowOff>
    </xdr:to>
    <xdr:sp macro="" textlink="">
      <xdr:nvSpPr>
        <xdr:cNvPr id="288" name="円/楕円 287"/>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76963</xdr:rowOff>
    </xdr:from>
    <xdr:to>
      <xdr:col>15</xdr:col>
      <xdr:colOff>180975</xdr:colOff>
      <xdr:row>85</xdr:row>
      <xdr:rowOff>76963</xdr:rowOff>
    </xdr:to>
    <xdr:cxnSp macro="">
      <xdr:nvCxnSpPr>
        <xdr:cNvPr id="289" name="直線コネクタ 288"/>
        <xdr:cNvCxnSpPr/>
      </xdr:nvCxnSpPr>
      <xdr:spPr>
        <a:xfrm>
          <a:off x="9639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118890</xdr:rowOff>
    </xdr:from>
    <xdr:ext cx="469744" cy="259045"/>
    <xdr:sp macro="" textlink="">
      <xdr:nvSpPr>
        <xdr:cNvPr id="290" name="n_1mainValue【福祉施設】&#10;一人当たり面積"/>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20"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22" name="フローチャート : 判断 32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323"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29" name="円/楕円 328"/>
        <xdr:cNvSpPr/>
      </xdr:nvSpPr>
      <xdr:spPr>
        <a:xfrm>
          <a:off x="4584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164482</xdr:rowOff>
    </xdr:from>
    <xdr:ext cx="405111" cy="259045"/>
    <xdr:sp macro="" textlink="">
      <xdr:nvSpPr>
        <xdr:cNvPr id="330" name="【市民会館】&#10;有形固定資産減価償却率該当値テキスト"/>
        <xdr:cNvSpPr txBox="1"/>
      </xdr:nvSpPr>
      <xdr:spPr>
        <a:xfrm>
          <a:off x="4724400"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8255</xdr:rowOff>
    </xdr:from>
    <xdr:to>
      <xdr:col>5</xdr:col>
      <xdr:colOff>409575</xdr:colOff>
      <xdr:row>105</xdr:row>
      <xdr:rowOff>109855</xdr:rowOff>
    </xdr:to>
    <xdr:sp macro="" textlink="">
      <xdr:nvSpPr>
        <xdr:cNvPr id="331" name="円/楕円 330"/>
        <xdr:cNvSpPr/>
      </xdr:nvSpPr>
      <xdr:spPr>
        <a:xfrm>
          <a:off x="3746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20955</xdr:rowOff>
    </xdr:from>
    <xdr:to>
      <xdr:col>6</xdr:col>
      <xdr:colOff>511175</xdr:colOff>
      <xdr:row>105</xdr:row>
      <xdr:rowOff>59055</xdr:rowOff>
    </xdr:to>
    <xdr:cxnSp macro="">
      <xdr:nvCxnSpPr>
        <xdr:cNvPr id="332" name="直線コネクタ 331"/>
        <xdr:cNvCxnSpPr/>
      </xdr:nvCxnSpPr>
      <xdr:spPr>
        <a:xfrm flipV="1">
          <a:off x="3797300" y="18023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126382</xdr:rowOff>
    </xdr:from>
    <xdr:ext cx="405111" cy="259045"/>
    <xdr:sp macro="" textlink="">
      <xdr:nvSpPr>
        <xdr:cNvPr id="333" name="n_1mainValue【市民会館】&#10;有形固定資産減価償却率"/>
        <xdr:cNvSpPr txBox="1"/>
      </xdr:nvSpPr>
      <xdr:spPr>
        <a:xfrm>
          <a:off x="3582043"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62"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64" name="フローチャート : 判断 36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60977</xdr:rowOff>
    </xdr:from>
    <xdr:ext cx="469744" cy="259045"/>
    <xdr:sp macro="" textlink="">
      <xdr:nvSpPr>
        <xdr:cNvPr id="365"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52070</xdr:rowOff>
    </xdr:from>
    <xdr:to>
      <xdr:col>15</xdr:col>
      <xdr:colOff>231775</xdr:colOff>
      <xdr:row>103</xdr:row>
      <xdr:rowOff>153670</xdr:rowOff>
    </xdr:to>
    <xdr:sp macro="" textlink="">
      <xdr:nvSpPr>
        <xdr:cNvPr id="371" name="円/楕円 370"/>
        <xdr:cNvSpPr/>
      </xdr:nvSpPr>
      <xdr:spPr>
        <a:xfrm>
          <a:off x="10426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74947</xdr:rowOff>
    </xdr:from>
    <xdr:ext cx="469744" cy="259045"/>
    <xdr:sp macro="" textlink="">
      <xdr:nvSpPr>
        <xdr:cNvPr id="372" name="【市民会館】&#10;一人当たり面積該当値テキスト"/>
        <xdr:cNvSpPr txBox="1"/>
      </xdr:nvSpPr>
      <xdr:spPr>
        <a:xfrm>
          <a:off x="10566400"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59689</xdr:rowOff>
    </xdr:from>
    <xdr:to>
      <xdr:col>14</xdr:col>
      <xdr:colOff>79375</xdr:colOff>
      <xdr:row>103</xdr:row>
      <xdr:rowOff>161289</xdr:rowOff>
    </xdr:to>
    <xdr:sp macro="" textlink="">
      <xdr:nvSpPr>
        <xdr:cNvPr id="373" name="円/楕円 372"/>
        <xdr:cNvSpPr/>
      </xdr:nvSpPr>
      <xdr:spPr>
        <a:xfrm>
          <a:off x="958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102870</xdr:rowOff>
    </xdr:from>
    <xdr:to>
      <xdr:col>15</xdr:col>
      <xdr:colOff>180975</xdr:colOff>
      <xdr:row>103</xdr:row>
      <xdr:rowOff>110489</xdr:rowOff>
    </xdr:to>
    <xdr:cxnSp macro="">
      <xdr:nvCxnSpPr>
        <xdr:cNvPr id="374" name="直線コネクタ 373"/>
        <xdr:cNvCxnSpPr/>
      </xdr:nvCxnSpPr>
      <xdr:spPr>
        <a:xfrm flipV="1">
          <a:off x="9639300" y="17762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6366</xdr:rowOff>
    </xdr:from>
    <xdr:ext cx="469744" cy="259045"/>
    <xdr:sp macro="" textlink="">
      <xdr:nvSpPr>
        <xdr:cNvPr id="375" name="n_1mainValue【市民会館】&#10;一人当たり面積"/>
        <xdr:cNvSpPr txBox="1"/>
      </xdr:nvSpPr>
      <xdr:spPr>
        <a:xfrm>
          <a:off x="9391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3" name="直線コネクタ 4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4" name="テキスト ボックス 4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5" name="直線コネクタ 4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6" name="テキスト ボックス 4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7" name="直線コネクタ 4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8" name="テキスト ボックス 4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9" name="直線コネクタ 4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0" name="テキスト ボックス 4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1" name="直線コネクタ 4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2" name="テキスト ボックス 4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4" name="テキスト ボックス 4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16" name="直線コネクタ 415"/>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17"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18" name="直線コネクタ 41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19"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20" name="直線コネクタ 419"/>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21"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22" name="フローチャート : 判断 421"/>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23" name="フローチャート : 判断 422"/>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424"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93980</xdr:rowOff>
    </xdr:from>
    <xdr:to>
      <xdr:col>23</xdr:col>
      <xdr:colOff>568325</xdr:colOff>
      <xdr:row>60</xdr:row>
      <xdr:rowOff>24130</xdr:rowOff>
    </xdr:to>
    <xdr:sp macro="" textlink="">
      <xdr:nvSpPr>
        <xdr:cNvPr id="430" name="円/楕円 429"/>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116857</xdr:rowOff>
    </xdr:from>
    <xdr:ext cx="405111" cy="259045"/>
    <xdr:sp macro="" textlink="">
      <xdr:nvSpPr>
        <xdr:cNvPr id="431" name="【保健センター・保健所】&#10;有形固定資産減価償却率該当値テキスト"/>
        <xdr:cNvSpPr txBox="1"/>
      </xdr:nvSpPr>
      <xdr:spPr>
        <a:xfrm>
          <a:off x="164084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135890</xdr:rowOff>
    </xdr:from>
    <xdr:to>
      <xdr:col>22</xdr:col>
      <xdr:colOff>415925</xdr:colOff>
      <xdr:row>60</xdr:row>
      <xdr:rowOff>66040</xdr:rowOff>
    </xdr:to>
    <xdr:sp macro="" textlink="">
      <xdr:nvSpPr>
        <xdr:cNvPr id="432" name="円/楕円 431"/>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144780</xdr:rowOff>
    </xdr:from>
    <xdr:to>
      <xdr:col>23</xdr:col>
      <xdr:colOff>517525</xdr:colOff>
      <xdr:row>60</xdr:row>
      <xdr:rowOff>15240</xdr:rowOff>
    </xdr:to>
    <xdr:cxnSp macro="">
      <xdr:nvCxnSpPr>
        <xdr:cNvPr id="433" name="直線コネクタ 432"/>
        <xdr:cNvCxnSpPr/>
      </xdr:nvCxnSpPr>
      <xdr:spPr>
        <a:xfrm flipV="1">
          <a:off x="15481300" y="10260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82567</xdr:rowOff>
    </xdr:from>
    <xdr:ext cx="405111" cy="259045"/>
    <xdr:sp macro="" textlink="">
      <xdr:nvSpPr>
        <xdr:cNvPr id="434" name="n_1mainValue【保健センター・保健所】&#10;有形固定資産減価償却率"/>
        <xdr:cNvSpPr txBox="1"/>
      </xdr:nvSpPr>
      <xdr:spPr>
        <a:xfrm>
          <a:off x="15266043"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56" name="直線コネクタ 455"/>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57"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58" name="直線コネクタ 457"/>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59"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60" name="直線コネクタ 459"/>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40657</xdr:rowOff>
    </xdr:from>
    <xdr:ext cx="469744" cy="259045"/>
    <xdr:sp macro="" textlink="">
      <xdr:nvSpPr>
        <xdr:cNvPr id="461" name="【保健センター・保健所】&#10;一人当たり面積平均値テキスト"/>
        <xdr:cNvSpPr txBox="1"/>
      </xdr:nvSpPr>
      <xdr:spPr>
        <a:xfrm>
          <a:off x="222504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62" name="フローチャート : 判断 461"/>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63" name="フローチャート : 判断 462"/>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464"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1778</xdr:rowOff>
    </xdr:from>
    <xdr:to>
      <xdr:col>32</xdr:col>
      <xdr:colOff>238125</xdr:colOff>
      <xdr:row>63</xdr:row>
      <xdr:rowOff>103378</xdr:rowOff>
    </xdr:to>
    <xdr:sp macro="" textlink="">
      <xdr:nvSpPr>
        <xdr:cNvPr id="470" name="円/楕円 469"/>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88155</xdr:rowOff>
    </xdr:from>
    <xdr:ext cx="469744" cy="259045"/>
    <xdr:sp macro="" textlink="">
      <xdr:nvSpPr>
        <xdr:cNvPr id="471" name="【保健センター・保健所】&#10;一人当たり面積該当値テキスト"/>
        <xdr:cNvSpPr txBox="1"/>
      </xdr:nvSpPr>
      <xdr:spPr>
        <a:xfrm>
          <a:off x="222504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1778</xdr:rowOff>
    </xdr:from>
    <xdr:to>
      <xdr:col>31</xdr:col>
      <xdr:colOff>85725</xdr:colOff>
      <xdr:row>63</xdr:row>
      <xdr:rowOff>103378</xdr:rowOff>
    </xdr:to>
    <xdr:sp macro="" textlink="">
      <xdr:nvSpPr>
        <xdr:cNvPr id="472" name="円/楕円 471"/>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52578</xdr:rowOff>
    </xdr:from>
    <xdr:to>
      <xdr:col>32</xdr:col>
      <xdr:colOff>187325</xdr:colOff>
      <xdr:row>63</xdr:row>
      <xdr:rowOff>52578</xdr:rowOff>
    </xdr:to>
    <xdr:cxnSp macro="">
      <xdr:nvCxnSpPr>
        <xdr:cNvPr id="473" name="直線コネクタ 472"/>
        <xdr:cNvCxnSpPr/>
      </xdr:nvCxnSpPr>
      <xdr:spPr>
        <a:xfrm>
          <a:off x="21323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94505</xdr:rowOff>
    </xdr:from>
    <xdr:ext cx="469744" cy="259045"/>
    <xdr:sp macro="" textlink="">
      <xdr:nvSpPr>
        <xdr:cNvPr id="474" name="n_1mainValue【保健センター・保健所】&#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1" name="テキスト ボックス 5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2" name="直線コネクタ 5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3" name="テキスト ボックス 5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4" name="直線コネクタ 5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5" name="テキスト ボックス 5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6" name="直線コネクタ 5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7" name="テキスト ボックス 5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8" name="直線コネクタ 5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9" name="テキスト ボックス 5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1" name="テキスト ボックス 5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13" name="直線コネクタ 512"/>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14"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15" name="直線コネクタ 514"/>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16"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17" name="直線コネクタ 516"/>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128288</xdr:rowOff>
    </xdr:from>
    <xdr:ext cx="405111" cy="259045"/>
    <xdr:sp macro="" textlink="">
      <xdr:nvSpPr>
        <xdr:cNvPr id="518" name="【庁舎】&#10;有形固定資産減価償却率平均値テキスト"/>
        <xdr:cNvSpPr txBox="1"/>
      </xdr:nvSpPr>
      <xdr:spPr>
        <a:xfrm>
          <a:off x="16408400" y="18130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19" name="フローチャート : 判断 518"/>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20" name="フローチャート : 判断 519"/>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521"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169418</xdr:rowOff>
    </xdr:from>
    <xdr:to>
      <xdr:col>23</xdr:col>
      <xdr:colOff>568325</xdr:colOff>
      <xdr:row>107</xdr:row>
      <xdr:rowOff>99568</xdr:rowOff>
    </xdr:to>
    <xdr:sp macro="" textlink="">
      <xdr:nvSpPr>
        <xdr:cNvPr id="527" name="円/楕円 526"/>
        <xdr:cNvSpPr/>
      </xdr:nvSpPr>
      <xdr:spPr>
        <a:xfrm>
          <a:off x="16268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147845</xdr:rowOff>
    </xdr:from>
    <xdr:ext cx="405111" cy="259045"/>
    <xdr:sp macro="" textlink="">
      <xdr:nvSpPr>
        <xdr:cNvPr id="528" name="【庁舎】&#10;有形固定資産減価償却率該当値テキスト"/>
        <xdr:cNvSpPr txBox="1"/>
      </xdr:nvSpPr>
      <xdr:spPr>
        <a:xfrm>
          <a:off x="16408400" y="183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93980</xdr:rowOff>
    </xdr:from>
    <xdr:to>
      <xdr:col>22</xdr:col>
      <xdr:colOff>415925</xdr:colOff>
      <xdr:row>108</xdr:row>
      <xdr:rowOff>24130</xdr:rowOff>
    </xdr:to>
    <xdr:sp macro="" textlink="">
      <xdr:nvSpPr>
        <xdr:cNvPr id="529" name="円/楕円 528"/>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48768</xdr:rowOff>
    </xdr:from>
    <xdr:to>
      <xdr:col>23</xdr:col>
      <xdr:colOff>517525</xdr:colOff>
      <xdr:row>107</xdr:row>
      <xdr:rowOff>144780</xdr:rowOff>
    </xdr:to>
    <xdr:cxnSp macro="">
      <xdr:nvCxnSpPr>
        <xdr:cNvPr id="530" name="直線コネクタ 529"/>
        <xdr:cNvCxnSpPr/>
      </xdr:nvCxnSpPr>
      <xdr:spPr>
        <a:xfrm flipV="1">
          <a:off x="15481300" y="1839391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108</xdr:row>
      <xdr:rowOff>15257</xdr:rowOff>
    </xdr:from>
    <xdr:ext cx="405111" cy="259045"/>
    <xdr:sp macro="" textlink="">
      <xdr:nvSpPr>
        <xdr:cNvPr id="531" name="n_1mainValue【庁舎】&#10;有形固定資産減価償却率"/>
        <xdr:cNvSpPr txBox="1"/>
      </xdr:nvSpPr>
      <xdr:spPr>
        <a:xfrm>
          <a:off x="15266043"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2" name="直線コネクタ 5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3" name="テキスト ボックス 5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4" name="直線コネクタ 5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5" name="テキスト ボックス 5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6" name="直線コネクタ 5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7" name="テキスト ボックス 5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8" name="直線コネクタ 5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9" name="テキスト ボックス 5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0" name="直線コネクタ 5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1" name="テキスト ボックス 5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55" name="直線コネクタ 554"/>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56"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57" name="直線コネクタ 556"/>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58"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59" name="直線コネクタ 558"/>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560"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61" name="フローチャート : 判断 560"/>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62" name="フローチャート : 判断 561"/>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63"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36830</xdr:rowOff>
    </xdr:from>
    <xdr:to>
      <xdr:col>32</xdr:col>
      <xdr:colOff>238125</xdr:colOff>
      <xdr:row>106</xdr:row>
      <xdr:rowOff>138430</xdr:rowOff>
    </xdr:to>
    <xdr:sp macro="" textlink="">
      <xdr:nvSpPr>
        <xdr:cNvPr id="569" name="円/楕円 568"/>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15257</xdr:rowOff>
    </xdr:from>
    <xdr:ext cx="469744" cy="259045"/>
    <xdr:sp macro="" textlink="">
      <xdr:nvSpPr>
        <xdr:cNvPr id="570" name="【庁舎】&#10;一人当たり面積該当値テキスト"/>
        <xdr:cNvSpPr txBox="1"/>
      </xdr:nvSpPr>
      <xdr:spPr>
        <a:xfrm>
          <a:off x="222504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40639</xdr:rowOff>
    </xdr:from>
    <xdr:to>
      <xdr:col>31</xdr:col>
      <xdr:colOff>85725</xdr:colOff>
      <xdr:row>106</xdr:row>
      <xdr:rowOff>142239</xdr:rowOff>
    </xdr:to>
    <xdr:sp macro="" textlink="">
      <xdr:nvSpPr>
        <xdr:cNvPr id="571" name="円/楕円 570"/>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87630</xdr:rowOff>
    </xdr:from>
    <xdr:to>
      <xdr:col>32</xdr:col>
      <xdr:colOff>187325</xdr:colOff>
      <xdr:row>106</xdr:row>
      <xdr:rowOff>91439</xdr:rowOff>
    </xdr:to>
    <xdr:cxnSp macro="">
      <xdr:nvCxnSpPr>
        <xdr:cNvPr id="572" name="直線コネクタ 571"/>
        <xdr:cNvCxnSpPr/>
      </xdr:nvCxnSpPr>
      <xdr:spPr>
        <a:xfrm flipV="1">
          <a:off x="21323300" y="1826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133366</xdr:rowOff>
    </xdr:from>
    <xdr:ext cx="469744" cy="259045"/>
    <xdr:sp macro="" textlink="">
      <xdr:nvSpPr>
        <xdr:cNvPr id="573" name="n_1mainValue【庁舎】&#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ほとんどの類型において、有形固定資産減価償却率は類似団体平均を上回っている。</a:t>
          </a:r>
        </a:p>
        <a:p>
          <a:r>
            <a:rPr kumimoji="1" lang="ja-JP" altLang="en-US" sz="1300">
              <a:latin typeface="ＭＳ Ｐゴシック"/>
            </a:rPr>
            <a:t>図書館の有形固定資産減価償却率は類似団体を大きく上回っている。建物は昭和</a:t>
          </a:r>
          <a:r>
            <a:rPr kumimoji="1" lang="en-US" altLang="ja-JP" sz="1300">
              <a:latin typeface="ＭＳ Ｐゴシック"/>
            </a:rPr>
            <a:t>60</a:t>
          </a:r>
          <a:r>
            <a:rPr kumimoji="1" lang="ja-JP" altLang="en-US" sz="1300">
              <a:latin typeface="ＭＳ Ｐゴシック"/>
            </a:rPr>
            <a:t>年に建築された町民会館の中にあり、建物の償却は</a:t>
          </a:r>
          <a:r>
            <a:rPr kumimoji="1" lang="en-US" altLang="ja-JP" sz="1300">
              <a:latin typeface="ＭＳ Ｐゴシック"/>
            </a:rPr>
            <a:t>50</a:t>
          </a:r>
          <a:r>
            <a:rPr kumimoji="1" lang="ja-JP" altLang="en-US" sz="1300">
              <a:latin typeface="ＭＳ Ｐゴシック"/>
            </a:rPr>
            <a:t>年であるが、その他の電気工事等や、修繕費の償却期間が短いものも多いため、全体として償却が進んでいる形になっている。</a:t>
          </a:r>
        </a:p>
        <a:p>
          <a:r>
            <a:rPr kumimoji="1" lang="ja-JP" altLang="en-US" sz="1300">
              <a:latin typeface="ＭＳ Ｐゴシック"/>
            </a:rPr>
            <a:t>保健センターは、平成</a:t>
          </a:r>
          <a:r>
            <a:rPr kumimoji="1" lang="en-US" altLang="ja-JP" sz="1300">
              <a:latin typeface="ＭＳ Ｐゴシック"/>
            </a:rPr>
            <a:t>12</a:t>
          </a:r>
          <a:r>
            <a:rPr kumimoji="1" lang="ja-JP" altLang="en-US" sz="1300">
              <a:latin typeface="ＭＳ Ｐゴシック"/>
            </a:rPr>
            <a:t>年に建築されたサンウェルの中にあるが、図書館と同様の理由で償却が進んでいる形となっている。</a:t>
          </a:r>
        </a:p>
        <a:p>
          <a:r>
            <a:rPr kumimoji="1" lang="ja-JP" altLang="en-US" sz="1300">
              <a:latin typeface="ＭＳ Ｐゴシック"/>
            </a:rPr>
            <a:t>一方、庁舎においては昭和</a:t>
          </a:r>
          <a:r>
            <a:rPr kumimoji="1" lang="en-US" altLang="ja-JP" sz="1300">
              <a:latin typeface="ＭＳ Ｐゴシック"/>
            </a:rPr>
            <a:t>46</a:t>
          </a:r>
          <a:r>
            <a:rPr kumimoji="1" lang="ja-JP" altLang="en-US" sz="1300">
              <a:latin typeface="ＭＳ Ｐゴシック"/>
            </a:rPr>
            <a:t>年の建築に関わらず償却率が</a:t>
          </a:r>
          <a:r>
            <a:rPr kumimoji="1" lang="en-US" altLang="ja-JP" sz="1300">
              <a:latin typeface="ＭＳ Ｐゴシック"/>
            </a:rPr>
            <a:t>48.7%</a:t>
          </a:r>
          <a:r>
            <a:rPr kumimoji="1" lang="ja-JP" altLang="en-US" sz="1300">
              <a:latin typeface="ＭＳ Ｐゴシック"/>
            </a:rPr>
            <a:t>となっており、類似団体平均を下回っている。これは、庁舎の取得価額が当時の金額であることから、現在に比べれば低い金額になっていること、また、近年行われている修繕工事等が庁舎取得価額の</a:t>
          </a:r>
          <a:r>
            <a:rPr kumimoji="1" lang="en-US" altLang="ja-JP" sz="1300">
              <a:latin typeface="ＭＳ Ｐゴシック"/>
            </a:rPr>
            <a:t>1/2</a:t>
          </a:r>
          <a:r>
            <a:rPr kumimoji="1" lang="ja-JP" altLang="en-US" sz="1300">
              <a:latin typeface="ＭＳ Ｐゴシック"/>
            </a:rPr>
            <a:t>程度であったりと割合が高く、かつ、償却が進んでいないため、建築年数の割に償却率は低くなっている。</a:t>
          </a:r>
        </a:p>
        <a:p>
          <a:r>
            <a:rPr kumimoji="1" lang="ja-JP" altLang="en-US" sz="1300">
              <a:latin typeface="ＭＳ Ｐゴシック"/>
            </a:rPr>
            <a:t>庁舎については、未耐震の施設であるため、現在耐震化で対応するか、新たに建築するかについて、検討を進めている。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25,498
25,172
71.25
12,104,572
11,518,360
393,944
6,869,603
12,777,538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類似団体平均を下回っているが、町においては行財政改革大綱に基づく事業の見直し等による義務的経費の抑制などに努め、前年度に続き、</a:t>
          </a:r>
          <a:r>
            <a:rPr kumimoji="1" lang="en-US" altLang="ja-JP" sz="1300">
              <a:latin typeface="ＭＳ Ｐゴシック"/>
            </a:rPr>
            <a:t>0.54</a:t>
          </a:r>
          <a:r>
            <a:rPr kumimoji="1" lang="ja-JP" altLang="en-US" sz="1300">
              <a:latin typeface="ＭＳ Ｐゴシック"/>
            </a:rPr>
            <a:t>を維持している。</a:t>
          </a:r>
        </a:p>
        <a:p>
          <a:r>
            <a:rPr kumimoji="1" lang="ja-JP" altLang="en-US" sz="1300">
              <a:latin typeface="ＭＳ Ｐゴシック"/>
            </a:rPr>
            <a:t>　今後も引続き経常経費の圧縮や主要施策への財源の重点配分、さらには自主財源の確保に向けた企業立地の推進に努めることで財政の健全化を図る。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1" name="直線コネクタ 70"/>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7" name="直線コネクタ 76"/>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chemeClr val="tx1"/>
              </a:solidFill>
              <a:latin typeface="ＭＳ Ｐゴシック"/>
            </a:rPr>
            <a:t>経常経費の圧縮に努めているものの、職員数の増や人事院勧告による給与改定の影響により人件費が増加したほか、扶助費についても町独自の子育て支援施策により増加傾向にある。公債費については、大型事業の償還開始により増加に転じており、総じて</a:t>
          </a:r>
          <a:r>
            <a:rPr kumimoji="1" lang="en-US" altLang="ja-JP" sz="1300">
              <a:solidFill>
                <a:schemeClr val="tx1"/>
              </a:solidFill>
              <a:latin typeface="ＭＳ Ｐゴシック"/>
            </a:rPr>
            <a:t>6.0%</a:t>
          </a:r>
          <a:r>
            <a:rPr kumimoji="1" lang="ja-JP" altLang="en-US" sz="1300">
              <a:solidFill>
                <a:schemeClr val="tx1"/>
              </a:solidFill>
              <a:latin typeface="ＭＳ Ｐゴシック"/>
            </a:rPr>
            <a:t>の増となった。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類似団体より下回っているものの、今後も総合計画の大型事業の起債償還が続くため、行財政改革大綱などに基づいた事務事業の見直しにより経常経費の削減に努める。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62</xdr:row>
      <xdr:rowOff>92710</xdr:rowOff>
    </xdr:to>
    <xdr:cxnSp macro="">
      <xdr:nvCxnSpPr>
        <xdr:cNvPr id="129" name="直線コネクタ 128"/>
        <xdr:cNvCxnSpPr/>
      </xdr:nvCxnSpPr>
      <xdr:spPr>
        <a:xfrm>
          <a:off x="4114800" y="1043305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32512</xdr:rowOff>
    </xdr:to>
    <xdr:cxnSp macro="">
      <xdr:nvCxnSpPr>
        <xdr:cNvPr id="132" name="直線コネクタ 131"/>
        <xdr:cNvCxnSpPr/>
      </xdr:nvCxnSpPr>
      <xdr:spPr>
        <a:xfrm flipV="1">
          <a:off x="3225800" y="104330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131572</xdr:rowOff>
    </xdr:from>
    <xdr:to>
      <xdr:col>4</xdr:col>
      <xdr:colOff>482600</xdr:colOff>
      <xdr:row>61</xdr:row>
      <xdr:rowOff>32512</xdr:rowOff>
    </xdr:to>
    <xdr:cxnSp macro="">
      <xdr:nvCxnSpPr>
        <xdr:cNvPr id="135" name="直線コネクタ 134"/>
        <xdr:cNvCxnSpPr/>
      </xdr:nvCxnSpPr>
      <xdr:spPr>
        <a:xfrm>
          <a:off x="2336800" y="104185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60</xdr:row>
      <xdr:rowOff>131572</xdr:rowOff>
    </xdr:to>
    <xdr:cxnSp macro="">
      <xdr:nvCxnSpPr>
        <xdr:cNvPr id="138" name="直線コネクタ 137"/>
        <xdr:cNvCxnSpPr/>
      </xdr:nvCxnSpPr>
      <xdr:spPr>
        <a:xfrm>
          <a:off x="1447800" y="10418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8" name="円/楕円 147"/>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49"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0" name="円/楕円 149"/>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1" name="テキスト ボックス 150"/>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153162</xdr:rowOff>
    </xdr:from>
    <xdr:to>
      <xdr:col>4</xdr:col>
      <xdr:colOff>533400</xdr:colOff>
      <xdr:row>61</xdr:row>
      <xdr:rowOff>83312</xdr:rowOff>
    </xdr:to>
    <xdr:sp macro="" textlink="">
      <xdr:nvSpPr>
        <xdr:cNvPr id="152" name="円/楕円 151"/>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93489</xdr:rowOff>
    </xdr:from>
    <xdr:ext cx="762000" cy="259045"/>
    <xdr:sp macro="" textlink="">
      <xdr:nvSpPr>
        <xdr:cNvPr id="153" name="テキスト ボックス 152"/>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4" name="円/楕円 153"/>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5" name="テキスト ボックス 154"/>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56" name="円/楕円 155"/>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21099</xdr:rowOff>
    </xdr:from>
    <xdr:ext cx="762000" cy="259045"/>
    <xdr:sp macro="" textlink="">
      <xdr:nvSpPr>
        <xdr:cNvPr id="157" name="テキスト ボックス 156"/>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人口１人当たり決算額は類似団体平均を下回っているが、第四次入善町職員定員管理計画に基づき職員数の増加、人件費の増加が見込まれる。</a:t>
          </a:r>
        </a:p>
        <a:p>
          <a:r>
            <a:rPr kumimoji="1" lang="ja-JP" altLang="en-US" sz="1300">
              <a:latin typeface="ＭＳ Ｐゴシック"/>
            </a:rPr>
            <a:t>　今後も行政サービスを低下させること無く、事務にかかる物件費などの抑制に努める。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69131</xdr:rowOff>
    </xdr:from>
    <xdr:to>
      <xdr:col>7</xdr:col>
      <xdr:colOff>152400</xdr:colOff>
      <xdr:row>81</xdr:row>
      <xdr:rowOff>71923</xdr:rowOff>
    </xdr:to>
    <xdr:cxnSp macro="">
      <xdr:nvCxnSpPr>
        <xdr:cNvPr id="191" name="直線コネクタ 190"/>
        <xdr:cNvCxnSpPr/>
      </xdr:nvCxnSpPr>
      <xdr:spPr>
        <a:xfrm>
          <a:off x="4114800" y="13956581"/>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56700</xdr:rowOff>
    </xdr:from>
    <xdr:ext cx="762000" cy="259045"/>
    <xdr:sp macro="" textlink="">
      <xdr:nvSpPr>
        <xdr:cNvPr id="192" name="人件費・物件費等の状況平均値テキスト"/>
        <xdr:cNvSpPr txBox="1"/>
      </xdr:nvSpPr>
      <xdr:spPr>
        <a:xfrm>
          <a:off x="5041900" y="13944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69131</xdr:rowOff>
    </xdr:from>
    <xdr:to>
      <xdr:col>6</xdr:col>
      <xdr:colOff>0</xdr:colOff>
      <xdr:row>81</xdr:row>
      <xdr:rowOff>70453</xdr:rowOff>
    </xdr:to>
    <xdr:cxnSp macro="">
      <xdr:nvCxnSpPr>
        <xdr:cNvPr id="194" name="直線コネクタ 193"/>
        <xdr:cNvCxnSpPr/>
      </xdr:nvCxnSpPr>
      <xdr:spPr>
        <a:xfrm flipV="1">
          <a:off x="3225800" y="13956581"/>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55959</xdr:rowOff>
    </xdr:from>
    <xdr:to>
      <xdr:col>4</xdr:col>
      <xdr:colOff>482600</xdr:colOff>
      <xdr:row>81</xdr:row>
      <xdr:rowOff>70453</xdr:rowOff>
    </xdr:to>
    <xdr:cxnSp macro="">
      <xdr:nvCxnSpPr>
        <xdr:cNvPr id="197" name="直線コネクタ 196"/>
        <xdr:cNvCxnSpPr/>
      </xdr:nvCxnSpPr>
      <xdr:spPr>
        <a:xfrm>
          <a:off x="2336800" y="13943409"/>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55959</xdr:rowOff>
    </xdr:from>
    <xdr:to>
      <xdr:col>3</xdr:col>
      <xdr:colOff>279400</xdr:colOff>
      <xdr:row>81</xdr:row>
      <xdr:rowOff>66115</xdr:rowOff>
    </xdr:to>
    <xdr:cxnSp macro="">
      <xdr:nvCxnSpPr>
        <xdr:cNvPr id="200" name="直線コネクタ 199"/>
        <xdr:cNvCxnSpPr/>
      </xdr:nvCxnSpPr>
      <xdr:spPr>
        <a:xfrm flipV="1">
          <a:off x="1447800" y="1394340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21123</xdr:rowOff>
    </xdr:from>
    <xdr:to>
      <xdr:col>7</xdr:col>
      <xdr:colOff>203200</xdr:colOff>
      <xdr:row>81</xdr:row>
      <xdr:rowOff>122723</xdr:rowOff>
    </xdr:to>
    <xdr:sp macro="" textlink="">
      <xdr:nvSpPr>
        <xdr:cNvPr id="210" name="円/楕円 209"/>
        <xdr:cNvSpPr/>
      </xdr:nvSpPr>
      <xdr:spPr>
        <a:xfrm>
          <a:off x="4902200" y="139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113850</xdr:rowOff>
    </xdr:from>
    <xdr:ext cx="762000" cy="259045"/>
    <xdr:sp macro="" textlink="">
      <xdr:nvSpPr>
        <xdr:cNvPr id="211" name="人件費・物件費等の状況該当値テキスト"/>
        <xdr:cNvSpPr txBox="1"/>
      </xdr:nvSpPr>
      <xdr:spPr>
        <a:xfrm>
          <a:off x="5041900" y="1382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18331</xdr:rowOff>
    </xdr:from>
    <xdr:to>
      <xdr:col>6</xdr:col>
      <xdr:colOff>50800</xdr:colOff>
      <xdr:row>81</xdr:row>
      <xdr:rowOff>119931</xdr:rowOff>
    </xdr:to>
    <xdr:sp macro="" textlink="">
      <xdr:nvSpPr>
        <xdr:cNvPr id="212" name="円/楕円 211"/>
        <xdr:cNvSpPr/>
      </xdr:nvSpPr>
      <xdr:spPr>
        <a:xfrm>
          <a:off x="4064000" y="139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130108</xdr:rowOff>
    </xdr:from>
    <xdr:ext cx="736600" cy="259045"/>
    <xdr:sp macro="" textlink="">
      <xdr:nvSpPr>
        <xdr:cNvPr id="213" name="テキスト ボックス 212"/>
        <xdr:cNvSpPr txBox="1"/>
      </xdr:nvSpPr>
      <xdr:spPr>
        <a:xfrm>
          <a:off x="3733800" y="13674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19653</xdr:rowOff>
    </xdr:from>
    <xdr:to>
      <xdr:col>4</xdr:col>
      <xdr:colOff>533400</xdr:colOff>
      <xdr:row>81</xdr:row>
      <xdr:rowOff>121253</xdr:rowOff>
    </xdr:to>
    <xdr:sp macro="" textlink="">
      <xdr:nvSpPr>
        <xdr:cNvPr id="214" name="円/楕円 213"/>
        <xdr:cNvSpPr/>
      </xdr:nvSpPr>
      <xdr:spPr>
        <a:xfrm>
          <a:off x="3175000" y="139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106030</xdr:rowOff>
    </xdr:from>
    <xdr:ext cx="762000" cy="259045"/>
    <xdr:sp macro="" textlink="">
      <xdr:nvSpPr>
        <xdr:cNvPr id="215" name="テキスト ボックス 214"/>
        <xdr:cNvSpPr txBox="1"/>
      </xdr:nvSpPr>
      <xdr:spPr>
        <a:xfrm>
          <a:off x="2844800" y="1399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5159</xdr:rowOff>
    </xdr:from>
    <xdr:to>
      <xdr:col>3</xdr:col>
      <xdr:colOff>330200</xdr:colOff>
      <xdr:row>81</xdr:row>
      <xdr:rowOff>106759</xdr:rowOff>
    </xdr:to>
    <xdr:sp macro="" textlink="">
      <xdr:nvSpPr>
        <xdr:cNvPr id="216" name="円/楕円 215"/>
        <xdr:cNvSpPr/>
      </xdr:nvSpPr>
      <xdr:spPr>
        <a:xfrm>
          <a:off x="2286000" y="13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116936</xdr:rowOff>
    </xdr:from>
    <xdr:ext cx="762000" cy="259045"/>
    <xdr:sp macro="" textlink="">
      <xdr:nvSpPr>
        <xdr:cNvPr id="217" name="テキスト ボックス 216"/>
        <xdr:cNvSpPr txBox="1"/>
      </xdr:nvSpPr>
      <xdr:spPr>
        <a:xfrm>
          <a:off x="1955800" y="1366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15315</xdr:rowOff>
    </xdr:from>
    <xdr:to>
      <xdr:col>2</xdr:col>
      <xdr:colOff>127000</xdr:colOff>
      <xdr:row>81</xdr:row>
      <xdr:rowOff>116915</xdr:rowOff>
    </xdr:to>
    <xdr:sp macro="" textlink="">
      <xdr:nvSpPr>
        <xdr:cNvPr id="218" name="円/楕円 217"/>
        <xdr:cNvSpPr/>
      </xdr:nvSpPr>
      <xdr:spPr>
        <a:xfrm>
          <a:off x="1397000" y="139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101692</xdr:rowOff>
    </xdr:from>
    <xdr:ext cx="762000" cy="259045"/>
    <xdr:sp macro="" textlink="">
      <xdr:nvSpPr>
        <xdr:cNvPr id="219" name="テキスト ボックス 218"/>
        <xdr:cNvSpPr txBox="1"/>
      </xdr:nvSpPr>
      <xdr:spPr>
        <a:xfrm>
          <a:off x="1066800" y="13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国に準じた諸手当の見直しなどを行っており、今後も継続した見直しを行い、類似団体平均を維持するよう努める。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122766</xdr:rowOff>
    </xdr:to>
    <xdr:cxnSp macro="">
      <xdr:nvCxnSpPr>
        <xdr:cNvPr id="255" name="直線コネクタ 254"/>
        <xdr:cNvCxnSpPr/>
      </xdr:nvCxnSpPr>
      <xdr:spPr>
        <a:xfrm flipV="1">
          <a:off x="16179800" y="1442115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122766</xdr:rowOff>
    </xdr:to>
    <xdr:cxnSp macro="">
      <xdr:nvCxnSpPr>
        <xdr:cNvPr id="258" name="直線コネクタ 257"/>
        <xdr:cNvCxnSpPr/>
      </xdr:nvCxnSpPr>
      <xdr:spPr>
        <a:xfrm>
          <a:off x="15290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84</xdr:row>
      <xdr:rowOff>76805</xdr:rowOff>
    </xdr:to>
    <xdr:cxnSp macro="">
      <xdr:nvCxnSpPr>
        <xdr:cNvPr id="261" name="直線コネクタ 260"/>
        <xdr:cNvCxnSpPr/>
      </xdr:nvCxnSpPr>
      <xdr:spPr>
        <a:xfrm>
          <a:off x="14401800" y="143522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3" name="テキスト ボックス 262"/>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87</xdr:row>
      <xdr:rowOff>159959</xdr:rowOff>
    </xdr:to>
    <xdr:cxnSp macro="">
      <xdr:nvCxnSpPr>
        <xdr:cNvPr id="264" name="直線コネクタ 263"/>
        <xdr:cNvCxnSpPr/>
      </xdr:nvCxnSpPr>
      <xdr:spPr>
        <a:xfrm flipV="1">
          <a:off x="13512800" y="1435220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4" name="円/楕円 273"/>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5"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6" name="円/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8" name="円/楕円 277"/>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79" name="テキスト ボックス 278"/>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0" name="円/楕円 279"/>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1" name="テキスト ボックス 280"/>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2" name="円/楕円 281"/>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3" name="テキスト ボックス 282"/>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chemeClr val="tx1"/>
              </a:solidFill>
              <a:latin typeface="ＭＳ Ｐゴシック"/>
            </a:rPr>
            <a:t>第四次職員定員管理計画に基づき職員数の増加、人件費の増加が見込まれるが、職種ごとに必要な職員数を把握し、適正な定員管理に努める。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2268</xdr:rowOff>
    </xdr:from>
    <xdr:to>
      <xdr:col>24</xdr:col>
      <xdr:colOff>558800</xdr:colOff>
      <xdr:row>63</xdr:row>
      <xdr:rowOff>43634</xdr:rowOff>
    </xdr:to>
    <xdr:cxnSp macro="">
      <xdr:nvCxnSpPr>
        <xdr:cNvPr id="320" name="直線コネクタ 319"/>
        <xdr:cNvCxnSpPr/>
      </xdr:nvCxnSpPr>
      <xdr:spPr>
        <a:xfrm>
          <a:off x="16179800" y="1080361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53068</xdr:rowOff>
    </xdr:from>
    <xdr:to>
      <xdr:col>23</xdr:col>
      <xdr:colOff>406400</xdr:colOff>
      <xdr:row>63</xdr:row>
      <xdr:rowOff>2268</xdr:rowOff>
    </xdr:to>
    <xdr:cxnSp macro="">
      <xdr:nvCxnSpPr>
        <xdr:cNvPr id="323" name="直線コネクタ 322"/>
        <xdr:cNvCxnSpPr/>
      </xdr:nvCxnSpPr>
      <xdr:spPr>
        <a:xfrm>
          <a:off x="15290800" y="106829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28938</xdr:rowOff>
    </xdr:from>
    <xdr:to>
      <xdr:col>22</xdr:col>
      <xdr:colOff>203200</xdr:colOff>
      <xdr:row>62</xdr:row>
      <xdr:rowOff>53068</xdr:rowOff>
    </xdr:to>
    <xdr:cxnSp macro="">
      <xdr:nvCxnSpPr>
        <xdr:cNvPr id="326" name="直線コネクタ 325"/>
        <xdr:cNvCxnSpPr/>
      </xdr:nvCxnSpPr>
      <xdr:spPr>
        <a:xfrm>
          <a:off x="14401800" y="106588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28" name="テキスト ボックス 327"/>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6531</xdr:rowOff>
    </xdr:from>
    <xdr:to>
      <xdr:col>21</xdr:col>
      <xdr:colOff>0</xdr:colOff>
      <xdr:row>62</xdr:row>
      <xdr:rowOff>28938</xdr:rowOff>
    </xdr:to>
    <xdr:cxnSp macro="">
      <xdr:nvCxnSpPr>
        <xdr:cNvPr id="329" name="直線コネクタ 328"/>
        <xdr:cNvCxnSpPr/>
      </xdr:nvCxnSpPr>
      <xdr:spPr>
        <a:xfrm>
          <a:off x="13512800" y="1063643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31" name="テキスト ボックス 330"/>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3" name="テキスト ボックス 332"/>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164284</xdr:rowOff>
    </xdr:from>
    <xdr:to>
      <xdr:col>24</xdr:col>
      <xdr:colOff>609600</xdr:colOff>
      <xdr:row>63</xdr:row>
      <xdr:rowOff>94434</xdr:rowOff>
    </xdr:to>
    <xdr:sp macro="" textlink="">
      <xdr:nvSpPr>
        <xdr:cNvPr id="339" name="円/楕円 338"/>
        <xdr:cNvSpPr/>
      </xdr:nvSpPr>
      <xdr:spPr>
        <a:xfrm>
          <a:off x="169672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136361</xdr:rowOff>
    </xdr:from>
    <xdr:ext cx="762000" cy="259045"/>
    <xdr:sp macro="" textlink="">
      <xdr:nvSpPr>
        <xdr:cNvPr id="340" name="定員管理の状況該当値テキスト"/>
        <xdr:cNvSpPr txBox="1"/>
      </xdr:nvSpPr>
      <xdr:spPr>
        <a:xfrm>
          <a:off x="17106900" y="1076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122918</xdr:rowOff>
    </xdr:from>
    <xdr:to>
      <xdr:col>23</xdr:col>
      <xdr:colOff>457200</xdr:colOff>
      <xdr:row>63</xdr:row>
      <xdr:rowOff>53068</xdr:rowOff>
    </xdr:to>
    <xdr:sp macro="" textlink="">
      <xdr:nvSpPr>
        <xdr:cNvPr id="341" name="円/楕円 340"/>
        <xdr:cNvSpPr/>
      </xdr:nvSpPr>
      <xdr:spPr>
        <a:xfrm>
          <a:off x="16129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37845</xdr:rowOff>
    </xdr:from>
    <xdr:ext cx="736600" cy="259045"/>
    <xdr:sp macro="" textlink="">
      <xdr:nvSpPr>
        <xdr:cNvPr id="342" name="テキスト ボックス 341"/>
        <xdr:cNvSpPr txBox="1"/>
      </xdr:nvSpPr>
      <xdr:spPr>
        <a:xfrm>
          <a:off x="15798800" y="1083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2268</xdr:rowOff>
    </xdr:from>
    <xdr:to>
      <xdr:col>22</xdr:col>
      <xdr:colOff>254000</xdr:colOff>
      <xdr:row>62</xdr:row>
      <xdr:rowOff>103868</xdr:rowOff>
    </xdr:to>
    <xdr:sp macro="" textlink="">
      <xdr:nvSpPr>
        <xdr:cNvPr id="343" name="円/楕円 342"/>
        <xdr:cNvSpPr/>
      </xdr:nvSpPr>
      <xdr:spPr>
        <a:xfrm>
          <a:off x="15240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88645</xdr:rowOff>
    </xdr:from>
    <xdr:ext cx="762000" cy="259045"/>
    <xdr:sp macro="" textlink="">
      <xdr:nvSpPr>
        <xdr:cNvPr id="344" name="テキスト ボックス 343"/>
        <xdr:cNvSpPr txBox="1"/>
      </xdr:nvSpPr>
      <xdr:spPr>
        <a:xfrm>
          <a:off x="14909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149588</xdr:rowOff>
    </xdr:from>
    <xdr:to>
      <xdr:col>21</xdr:col>
      <xdr:colOff>50800</xdr:colOff>
      <xdr:row>62</xdr:row>
      <xdr:rowOff>79738</xdr:rowOff>
    </xdr:to>
    <xdr:sp macro="" textlink="">
      <xdr:nvSpPr>
        <xdr:cNvPr id="345" name="円/楕円 344"/>
        <xdr:cNvSpPr/>
      </xdr:nvSpPr>
      <xdr:spPr>
        <a:xfrm>
          <a:off x="14351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64515</xdr:rowOff>
    </xdr:from>
    <xdr:ext cx="762000" cy="259045"/>
    <xdr:sp macro="" textlink="">
      <xdr:nvSpPr>
        <xdr:cNvPr id="346" name="テキスト ボックス 345"/>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127181</xdr:rowOff>
    </xdr:from>
    <xdr:to>
      <xdr:col>19</xdr:col>
      <xdr:colOff>533400</xdr:colOff>
      <xdr:row>62</xdr:row>
      <xdr:rowOff>57331</xdr:rowOff>
    </xdr:to>
    <xdr:sp macro="" textlink="">
      <xdr:nvSpPr>
        <xdr:cNvPr id="347" name="円/楕円 346"/>
        <xdr:cNvSpPr/>
      </xdr:nvSpPr>
      <xdr:spPr>
        <a:xfrm>
          <a:off x="13462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42108</xdr:rowOff>
    </xdr:from>
    <xdr:ext cx="762000" cy="259045"/>
    <xdr:sp macro="" textlink="">
      <xdr:nvSpPr>
        <xdr:cNvPr id="348" name="テキスト ボックス 347"/>
        <xdr:cNvSpPr txBox="1"/>
      </xdr:nvSpPr>
      <xdr:spPr>
        <a:xfrm>
          <a:off x="13131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年度の実質公債費比率については、主に施設の耐震化や老朽化対策として総合計画に位置付け、計画的に実施してきた大型事業の償還開始により上昇しており</a:t>
          </a:r>
          <a:r>
            <a:rPr kumimoji="1" lang="en-US" altLang="ja-JP" sz="1300">
              <a:latin typeface="ＭＳ Ｐゴシック"/>
            </a:rPr>
            <a:t>0.9%</a:t>
          </a:r>
          <a:r>
            <a:rPr kumimoji="1" lang="ja-JP" altLang="en-US" sz="1300">
              <a:latin typeface="ＭＳ Ｐゴシック"/>
            </a:rPr>
            <a:t>の増となった。</a:t>
          </a:r>
          <a:endParaRPr kumimoji="1" lang="en-US" altLang="ja-JP" sz="1300">
            <a:latin typeface="ＭＳ Ｐゴシック"/>
          </a:endParaRPr>
        </a:p>
        <a:p>
          <a:r>
            <a:rPr kumimoji="1" lang="ja-JP" altLang="en-US" sz="1300" baseline="0">
              <a:latin typeface="ＭＳ Ｐゴシック"/>
            </a:rPr>
            <a:t>  </a:t>
          </a:r>
          <a:r>
            <a:rPr kumimoji="1" lang="ja-JP" altLang="en-US" sz="1300">
              <a:latin typeface="ＭＳ Ｐゴシック"/>
            </a:rPr>
            <a:t>今後の見通しとしては、総合計画に基づく大型事業に順次着手しており、その償還開始が集中する平成</a:t>
          </a:r>
          <a:r>
            <a:rPr kumimoji="1" lang="en-US" altLang="ja-JP" sz="1300">
              <a:latin typeface="ＭＳ Ｐゴシック"/>
            </a:rPr>
            <a:t>30</a:t>
          </a:r>
          <a:r>
            <a:rPr kumimoji="1" lang="ja-JP" altLang="en-US" sz="1300">
              <a:latin typeface="ＭＳ Ｐゴシック"/>
            </a:rPr>
            <a:t>年度において償還額がピークになると見込まれるが、後年度を見据えた計画的な借入れと堅実な財政計画を立てながら数値の増加を抑えるよう努める。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25400</xdr:rowOff>
    </xdr:to>
    <xdr:cxnSp macro="">
      <xdr:nvCxnSpPr>
        <xdr:cNvPr id="379" name="直線コネクタ 378"/>
        <xdr:cNvCxnSpPr/>
      </xdr:nvCxnSpPr>
      <xdr:spPr>
        <a:xfrm>
          <a:off x="16179800" y="718286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153416</xdr:rowOff>
    </xdr:from>
    <xdr:to>
      <xdr:col>23</xdr:col>
      <xdr:colOff>406400</xdr:colOff>
      <xdr:row>42</xdr:row>
      <xdr:rowOff>30226</xdr:rowOff>
    </xdr:to>
    <xdr:cxnSp macro="">
      <xdr:nvCxnSpPr>
        <xdr:cNvPr id="382" name="直線コネクタ 381"/>
        <xdr:cNvCxnSpPr/>
      </xdr:nvCxnSpPr>
      <xdr:spPr>
        <a:xfrm flipV="1">
          <a:off x="15290800" y="71828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30226</xdr:rowOff>
    </xdr:from>
    <xdr:to>
      <xdr:col>22</xdr:col>
      <xdr:colOff>203200</xdr:colOff>
      <xdr:row>42</xdr:row>
      <xdr:rowOff>92964</xdr:rowOff>
    </xdr:to>
    <xdr:cxnSp macro="">
      <xdr:nvCxnSpPr>
        <xdr:cNvPr id="385" name="直線コネクタ 384"/>
        <xdr:cNvCxnSpPr/>
      </xdr:nvCxnSpPr>
      <xdr:spPr>
        <a:xfrm flipV="1">
          <a:off x="14401800" y="723112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160528</xdr:rowOff>
    </xdr:to>
    <xdr:cxnSp macro="">
      <xdr:nvCxnSpPr>
        <xdr:cNvPr id="388" name="直線コネクタ 387"/>
        <xdr:cNvCxnSpPr/>
      </xdr:nvCxnSpPr>
      <xdr:spPr>
        <a:xfrm flipV="1">
          <a:off x="13512800" y="72938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8" name="円/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102616</xdr:rowOff>
    </xdr:from>
    <xdr:to>
      <xdr:col>23</xdr:col>
      <xdr:colOff>457200</xdr:colOff>
      <xdr:row>42</xdr:row>
      <xdr:rowOff>32766</xdr:rowOff>
    </xdr:to>
    <xdr:sp macro="" textlink="">
      <xdr:nvSpPr>
        <xdr:cNvPr id="400" name="円/楕円 399"/>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401" name="テキスト ボックス 400"/>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150876</xdr:rowOff>
    </xdr:from>
    <xdr:to>
      <xdr:col>22</xdr:col>
      <xdr:colOff>254000</xdr:colOff>
      <xdr:row>42</xdr:row>
      <xdr:rowOff>81026</xdr:rowOff>
    </xdr:to>
    <xdr:sp macro="" textlink="">
      <xdr:nvSpPr>
        <xdr:cNvPr id="402" name="円/楕円 401"/>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403" name="テキスト ボックス 402"/>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4" name="円/楕円 403"/>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5" name="テキスト ボックス 404"/>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6" name="円/楕円 405"/>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7" name="テキスト ボックス 406"/>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充当可能財源は前年度並みとなっているものの、公営企業での資本費平準化債発行が続いていることや、地方債の現在高が増加したことから、将来負担額が充当可能財源等を上回り、</a:t>
          </a:r>
          <a:r>
            <a:rPr kumimoji="1" lang="en-US" altLang="ja-JP" sz="1300">
              <a:latin typeface="ＭＳ Ｐゴシック"/>
            </a:rPr>
            <a:t>H22</a:t>
          </a:r>
          <a:r>
            <a:rPr kumimoji="1" lang="ja-JP" altLang="en-US" sz="1300">
              <a:latin typeface="ＭＳ Ｐゴシック"/>
            </a:rPr>
            <a:t>年度決算以来</a:t>
          </a:r>
          <a:r>
            <a:rPr kumimoji="1" lang="en-US" altLang="ja-JP" sz="1300">
              <a:latin typeface="ＭＳ Ｐゴシック"/>
            </a:rPr>
            <a:t>6</a:t>
          </a:r>
          <a:r>
            <a:rPr kumimoji="1" lang="ja-JP" altLang="en-US" sz="1300">
              <a:latin typeface="ＭＳ Ｐゴシック"/>
            </a:rPr>
            <a:t>年ぶりに将来負担比率の数値が算定されることとなった。公営企業での資本費平準化債発行がしばらく続くことから、将来負担比率については、当面算定される見込みである。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7" name="フローチャート : 判断 446"/>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8" name="テキスト ボックス 447"/>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49" name="フローチャート : 判断 448"/>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0" name="テキスト ボックス 449"/>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1" name="フローチャート : 判断 450"/>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2" name="テキスト ボックス 451"/>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87569</xdr:rowOff>
    </xdr:from>
    <xdr:to>
      <xdr:col>24</xdr:col>
      <xdr:colOff>609600</xdr:colOff>
      <xdr:row>14</xdr:row>
      <xdr:rowOff>17719</xdr:rowOff>
    </xdr:to>
    <xdr:sp macro="" textlink="">
      <xdr:nvSpPr>
        <xdr:cNvPr id="458" name="円/楕円 457"/>
        <xdr:cNvSpPr/>
      </xdr:nvSpPr>
      <xdr:spPr>
        <a:xfrm>
          <a:off x="169672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8846</xdr:rowOff>
    </xdr:from>
    <xdr:ext cx="762000" cy="259045"/>
    <xdr:sp macro="" textlink="">
      <xdr:nvSpPr>
        <xdr:cNvPr id="459" name="将来負担の状況該当値テキスト"/>
        <xdr:cNvSpPr txBox="1"/>
      </xdr:nvSpPr>
      <xdr:spPr>
        <a:xfrm>
          <a:off x="17106900" y="223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25,498
25,172
71.25
12,104,572
11,518,360
393,944
6,869,603
12,777,538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職員定員管理計画に基づく職員の採用計画を実施していることや、職員年齢構成の若年化の影響により類似団体平均を下回っている。</a:t>
          </a:r>
        </a:p>
        <a:p>
          <a:r>
            <a:rPr kumimoji="1" lang="ja-JP" altLang="en-US" sz="1300">
              <a:latin typeface="ＭＳ Ｐゴシック"/>
            </a:rPr>
            <a:t>　今後も計画に基づく適正な定員管理により、類似団体平均水準を下回るよう努める。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119380</xdr:rowOff>
    </xdr:to>
    <xdr:cxnSp macro="">
      <xdr:nvCxnSpPr>
        <xdr:cNvPr id="66" name="直線コネクタ 65"/>
        <xdr:cNvCxnSpPr/>
      </xdr:nvCxnSpPr>
      <xdr:spPr>
        <a:xfrm>
          <a:off x="3987800" y="5864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27940</xdr:rowOff>
    </xdr:from>
    <xdr:to>
      <xdr:col>5</xdr:col>
      <xdr:colOff>549275</xdr:colOff>
      <xdr:row>34</xdr:row>
      <xdr:rowOff>35560</xdr:rowOff>
    </xdr:to>
    <xdr:cxnSp macro="">
      <xdr:nvCxnSpPr>
        <xdr:cNvPr id="69" name="直線コネクタ 68"/>
        <xdr:cNvCxnSpPr/>
      </xdr:nvCxnSpPr>
      <xdr:spPr>
        <a:xfrm>
          <a:off x="3098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138430</xdr:rowOff>
    </xdr:from>
    <xdr:to>
      <xdr:col>4</xdr:col>
      <xdr:colOff>346075</xdr:colOff>
      <xdr:row>34</xdr:row>
      <xdr:rowOff>27940</xdr:rowOff>
    </xdr:to>
    <xdr:cxnSp macro="">
      <xdr:nvCxnSpPr>
        <xdr:cNvPr id="72" name="直線コネクタ 71"/>
        <xdr:cNvCxnSpPr/>
      </xdr:nvCxnSpPr>
      <xdr:spPr>
        <a:xfrm>
          <a:off x="2209800" y="579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138430</xdr:rowOff>
    </xdr:from>
    <xdr:to>
      <xdr:col>3</xdr:col>
      <xdr:colOff>142875</xdr:colOff>
      <xdr:row>34</xdr:row>
      <xdr:rowOff>134620</xdr:rowOff>
    </xdr:to>
    <xdr:cxnSp macro="">
      <xdr:nvCxnSpPr>
        <xdr:cNvPr id="75" name="直線コネクタ 74"/>
        <xdr:cNvCxnSpPr/>
      </xdr:nvCxnSpPr>
      <xdr:spPr>
        <a:xfrm flipV="1">
          <a:off x="1320800" y="5796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5" name="円/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7" name="円/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148590</xdr:rowOff>
    </xdr:from>
    <xdr:to>
      <xdr:col>4</xdr:col>
      <xdr:colOff>396875</xdr:colOff>
      <xdr:row>34</xdr:row>
      <xdr:rowOff>78740</xdr:rowOff>
    </xdr:to>
    <xdr:sp macro="" textlink="">
      <xdr:nvSpPr>
        <xdr:cNvPr id="89" name="円/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87630</xdr:rowOff>
    </xdr:from>
    <xdr:to>
      <xdr:col>3</xdr:col>
      <xdr:colOff>193675</xdr:colOff>
      <xdr:row>34</xdr:row>
      <xdr:rowOff>17780</xdr:rowOff>
    </xdr:to>
    <xdr:sp macro="" textlink="">
      <xdr:nvSpPr>
        <xdr:cNvPr id="91" name="円/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83820</xdr:rowOff>
    </xdr:from>
    <xdr:to>
      <xdr:col>1</xdr:col>
      <xdr:colOff>676275</xdr:colOff>
      <xdr:row>35</xdr:row>
      <xdr:rowOff>13970</xdr:rowOff>
    </xdr:to>
    <xdr:sp macro="" textlink="">
      <xdr:nvSpPr>
        <xdr:cNvPr id="93" name="円/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物件費においては類似団体を常に下回っている。予算配分時だけでなく執行段階においてもシーリングを徹底して行う行財政改革の推進を職員一同が行っているためである。</a:t>
          </a:r>
        </a:p>
        <a:p>
          <a:r>
            <a:rPr kumimoji="1" lang="ja-JP" altLang="en-US" sz="1300">
              <a:latin typeface="ＭＳ Ｐゴシック"/>
            </a:rPr>
            <a:t>　今後も不断の経常経費の圧縮を図るとともに、必要事業への予算の重点配分を行うことで、サービスを低下させずに健全財政を堅持する。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97064</xdr:rowOff>
    </xdr:to>
    <xdr:cxnSp macro="">
      <xdr:nvCxnSpPr>
        <xdr:cNvPr id="129" name="直線コネクタ 128"/>
        <xdr:cNvCxnSpPr/>
      </xdr:nvCxnSpPr>
      <xdr:spPr>
        <a:xfrm>
          <a:off x="15671800" y="260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75293</xdr:rowOff>
    </xdr:to>
    <xdr:cxnSp macro="">
      <xdr:nvCxnSpPr>
        <xdr:cNvPr id="132" name="直線コネクタ 131"/>
        <xdr:cNvCxnSpPr/>
      </xdr:nvCxnSpPr>
      <xdr:spPr>
        <a:xfrm flipV="1">
          <a:off x="14782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75293</xdr:rowOff>
    </xdr:to>
    <xdr:cxnSp macro="">
      <xdr:nvCxnSpPr>
        <xdr:cNvPr id="135" name="直線コネクタ 134"/>
        <xdr:cNvCxnSpPr/>
      </xdr:nvCxnSpPr>
      <xdr:spPr>
        <a:xfrm>
          <a:off x="13893800" y="2592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20864</xdr:rowOff>
    </xdr:to>
    <xdr:cxnSp macro="">
      <xdr:nvCxnSpPr>
        <xdr:cNvPr id="138" name="直線コネクタ 137"/>
        <xdr:cNvCxnSpPr/>
      </xdr:nvCxnSpPr>
      <xdr:spPr>
        <a:xfrm>
          <a:off x="13004800" y="2592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8" name="円/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2" name="円/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6" name="円/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社会的要因による扶助費の伸び、あるいは高齢化に伴う義務的経費は減る要素が無く、義務的経費の増加による経常収支の悪化が懸念される。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12700</xdr:rowOff>
    </xdr:to>
    <xdr:cxnSp macro="">
      <xdr:nvCxnSpPr>
        <xdr:cNvPr id="192" name="直線コネクタ 191"/>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69850</xdr:rowOff>
    </xdr:to>
    <xdr:cxnSp macro="">
      <xdr:nvCxnSpPr>
        <xdr:cNvPr id="195" name="直線コネクタ 194"/>
        <xdr:cNvCxnSpPr/>
      </xdr:nvCxnSpPr>
      <xdr:spPr>
        <a:xfrm>
          <a:off x="3098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8" name="直線コネクタ 197"/>
        <xdr:cNvCxnSpPr/>
      </xdr:nvCxnSpPr>
      <xdr:spPr>
        <a:xfrm>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110672</xdr:rowOff>
    </xdr:to>
    <xdr:cxnSp macro="">
      <xdr:nvCxnSpPr>
        <xdr:cNvPr id="201" name="直線コネクタ 200"/>
        <xdr:cNvCxnSpPr/>
      </xdr:nvCxnSpPr>
      <xdr:spPr>
        <a:xfrm>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5" name="テキスト ボックス 20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3" name="円/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5" name="円/楕円 214"/>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6" name="テキスト ボックス 215"/>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7" name="円/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9" name="円/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会計独立の原則に従って、公営企業に対する繰出金について繰出基準内の執行を徹底しているところであるが、事業の進捗により、増加傾向にある。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46990</xdr:rowOff>
    </xdr:to>
    <xdr:cxnSp macro="">
      <xdr:nvCxnSpPr>
        <xdr:cNvPr id="253" name="直線コネクタ 252"/>
        <xdr:cNvCxnSpPr/>
      </xdr:nvCxnSpPr>
      <xdr:spPr>
        <a:xfrm>
          <a:off x="15671800" y="9728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127000</xdr:rowOff>
    </xdr:to>
    <xdr:cxnSp macro="">
      <xdr:nvCxnSpPr>
        <xdr:cNvPr id="256" name="直線コネクタ 255"/>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127000</xdr:rowOff>
    </xdr:to>
    <xdr:cxnSp macro="">
      <xdr:nvCxnSpPr>
        <xdr:cNvPr id="259" name="直線コネクタ 258"/>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127000</xdr:rowOff>
    </xdr:to>
    <xdr:cxnSp macro="">
      <xdr:nvCxnSpPr>
        <xdr:cNvPr id="262" name="直線コネクタ 261"/>
        <xdr:cNvCxnSpPr/>
      </xdr:nvCxnSpPr>
      <xdr:spPr>
        <a:xfrm>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2" name="円/楕円 271"/>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73"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4" name="円/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5" name="テキスト ボックス 27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6" name="円/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7" name="テキスト ボックス 27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8" name="円/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80" name="円/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81" name="テキスト ボックス 280"/>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が類似団体平均を下回っているのは、補助基準を随時適正に見直していることと、行財政改革に伴う負担金補助金の見直しによるところが大きく、今後も適正な執行を行い、現状の維持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35560</xdr:rowOff>
    </xdr:to>
    <xdr:cxnSp macro="">
      <xdr:nvCxnSpPr>
        <xdr:cNvPr id="311" name="直線コネクタ 310"/>
        <xdr:cNvCxnSpPr/>
      </xdr:nvCxnSpPr>
      <xdr:spPr>
        <a:xfrm>
          <a:off x="15671800" y="6157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8128</xdr:rowOff>
    </xdr:to>
    <xdr:cxnSp macro="">
      <xdr:nvCxnSpPr>
        <xdr:cNvPr id="314" name="直線コネクタ 313"/>
        <xdr:cNvCxnSpPr/>
      </xdr:nvCxnSpPr>
      <xdr:spPr>
        <a:xfrm flipV="1">
          <a:off x="14782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8128</xdr:rowOff>
    </xdr:to>
    <xdr:cxnSp macro="">
      <xdr:nvCxnSpPr>
        <xdr:cNvPr id="317" name="直線コネクタ 316"/>
        <xdr:cNvCxnSpPr/>
      </xdr:nvCxnSpPr>
      <xdr:spPr>
        <a:xfrm>
          <a:off x="13893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170434</xdr:rowOff>
    </xdr:to>
    <xdr:cxnSp macro="">
      <xdr:nvCxnSpPr>
        <xdr:cNvPr id="320" name="直線コネクタ 319"/>
        <xdr:cNvCxnSpPr/>
      </xdr:nvCxnSpPr>
      <xdr:spPr>
        <a:xfrm>
          <a:off x="13004800" y="60980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0" name="円/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3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32" name="円/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4" name="円/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6" name="円/楕円 335"/>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7" name="テキスト ボックス 336"/>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8" name="円/楕円 337"/>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9" name="テキスト ボックス 338"/>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総合計画に基づく大型事業の償還が始まったことから前年度より</a:t>
          </a:r>
          <a:r>
            <a:rPr kumimoji="1" lang="en-US" altLang="ja-JP" sz="1300">
              <a:latin typeface="ＭＳ Ｐゴシック"/>
            </a:rPr>
            <a:t>1.3%</a:t>
          </a:r>
          <a:r>
            <a:rPr kumimoji="1" lang="ja-JP" altLang="en-US" sz="1300">
              <a:latin typeface="ＭＳ Ｐゴシック"/>
            </a:rPr>
            <a:t>増加した。計画的な起債発行と自主財源の確保による起債に頼らない財政運営に努める。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142239</xdr:rowOff>
    </xdr:to>
    <xdr:cxnSp macro="">
      <xdr:nvCxnSpPr>
        <xdr:cNvPr id="372" name="直線コネクタ 371"/>
        <xdr:cNvCxnSpPr/>
      </xdr:nvCxnSpPr>
      <xdr:spPr>
        <a:xfrm>
          <a:off x="3987800" y="13416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43180</xdr:rowOff>
    </xdr:from>
    <xdr:to>
      <xdr:col>5</xdr:col>
      <xdr:colOff>549275</xdr:colOff>
      <xdr:row>78</xdr:row>
      <xdr:rowOff>104139</xdr:rowOff>
    </xdr:to>
    <xdr:cxnSp macro="">
      <xdr:nvCxnSpPr>
        <xdr:cNvPr id="375" name="直線コネクタ 374"/>
        <xdr:cNvCxnSpPr/>
      </xdr:nvCxnSpPr>
      <xdr:spPr>
        <a:xfrm flipV="1">
          <a:off x="3098800" y="13416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134620</xdr:rowOff>
    </xdr:to>
    <xdr:cxnSp macro="">
      <xdr:nvCxnSpPr>
        <xdr:cNvPr id="378" name="直線コネクタ 377"/>
        <xdr:cNvCxnSpPr/>
      </xdr:nvCxnSpPr>
      <xdr:spPr>
        <a:xfrm flipV="1">
          <a:off x="2209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0" name="テキスト ボックス 379"/>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78</xdr:row>
      <xdr:rowOff>142239</xdr:rowOff>
    </xdr:to>
    <xdr:cxnSp macro="">
      <xdr:nvCxnSpPr>
        <xdr:cNvPr id="381" name="直線コネクタ 380"/>
        <xdr:cNvCxnSpPr/>
      </xdr:nvCxnSpPr>
      <xdr:spPr>
        <a:xfrm flipV="1">
          <a:off x="1320800" y="13507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3" name="テキスト ボックス 382"/>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91" name="円/楕円 390"/>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92"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93" name="円/楕円 392"/>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94" name="テキスト ボックス 393"/>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5" name="円/楕円 394"/>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96" name="テキスト ボックス 39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97" name="円/楕円 396"/>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98" name="テキスト ボックス 397"/>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9" name="円/楕円 398"/>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400" name="テキスト ボックス 399"/>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類似団体と比較して平均を大きく下回っているが、施設の老朽化が進んでおり、維持修繕費の増加が懸念される。</a:t>
          </a:r>
        </a:p>
        <a:p>
          <a:r>
            <a:rPr kumimoji="1" lang="ja-JP" altLang="en-US" sz="1300">
              <a:latin typeface="ＭＳ Ｐゴシック"/>
            </a:rPr>
            <a:t>　今後は公共施設等総合管理計画に基づき、現況把握と将来見通しを立てながら効率的かつ効果的な施設管理に努める。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97282</xdr:rowOff>
    </xdr:from>
    <xdr:to>
      <xdr:col>24</xdr:col>
      <xdr:colOff>31750</xdr:colOff>
      <xdr:row>74</xdr:row>
      <xdr:rowOff>140716</xdr:rowOff>
    </xdr:to>
    <xdr:cxnSp macro="">
      <xdr:nvCxnSpPr>
        <xdr:cNvPr id="431" name="直線コネクタ 430"/>
        <xdr:cNvCxnSpPr/>
      </xdr:nvCxnSpPr>
      <xdr:spPr>
        <a:xfrm>
          <a:off x="15671800" y="1261313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97282</xdr:rowOff>
    </xdr:from>
    <xdr:to>
      <xdr:col>22</xdr:col>
      <xdr:colOff>565150</xdr:colOff>
      <xdr:row>73</xdr:row>
      <xdr:rowOff>115570</xdr:rowOff>
    </xdr:to>
    <xdr:cxnSp macro="">
      <xdr:nvCxnSpPr>
        <xdr:cNvPr id="434" name="直線コネクタ 433"/>
        <xdr:cNvCxnSpPr/>
      </xdr:nvCxnSpPr>
      <xdr:spPr>
        <a:xfrm flipV="1">
          <a:off x="14782800" y="12613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28702</xdr:rowOff>
    </xdr:from>
    <xdr:to>
      <xdr:col>21</xdr:col>
      <xdr:colOff>361950</xdr:colOff>
      <xdr:row>73</xdr:row>
      <xdr:rowOff>115570</xdr:rowOff>
    </xdr:to>
    <xdr:cxnSp macro="">
      <xdr:nvCxnSpPr>
        <xdr:cNvPr id="437" name="直線コネクタ 436"/>
        <xdr:cNvCxnSpPr/>
      </xdr:nvCxnSpPr>
      <xdr:spPr>
        <a:xfrm>
          <a:off x="13893800" y="12544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73</xdr:row>
      <xdr:rowOff>28702</xdr:rowOff>
    </xdr:to>
    <xdr:cxnSp macro="">
      <xdr:nvCxnSpPr>
        <xdr:cNvPr id="440" name="直線コネクタ 439"/>
        <xdr:cNvCxnSpPr/>
      </xdr:nvCxnSpPr>
      <xdr:spPr>
        <a:xfrm>
          <a:off x="13004800" y="12539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89916</xdr:rowOff>
    </xdr:from>
    <xdr:to>
      <xdr:col>24</xdr:col>
      <xdr:colOff>82550</xdr:colOff>
      <xdr:row>75</xdr:row>
      <xdr:rowOff>20066</xdr:rowOff>
    </xdr:to>
    <xdr:sp macro="" textlink="">
      <xdr:nvSpPr>
        <xdr:cNvPr id="450" name="円/楕円 449"/>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106443</xdr:rowOff>
    </xdr:from>
    <xdr:ext cx="762000" cy="259045"/>
    <xdr:sp macro="" textlink="">
      <xdr:nvSpPr>
        <xdr:cNvPr id="451" name="公債費以外該当値テキスト"/>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46482</xdr:rowOff>
    </xdr:from>
    <xdr:to>
      <xdr:col>22</xdr:col>
      <xdr:colOff>615950</xdr:colOff>
      <xdr:row>73</xdr:row>
      <xdr:rowOff>148082</xdr:rowOff>
    </xdr:to>
    <xdr:sp macro="" textlink="">
      <xdr:nvSpPr>
        <xdr:cNvPr id="452" name="円/楕円 451"/>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158259</xdr:rowOff>
    </xdr:from>
    <xdr:ext cx="736600" cy="259045"/>
    <xdr:sp macro="" textlink="">
      <xdr:nvSpPr>
        <xdr:cNvPr id="453" name="テキスト ボックス 452"/>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64770</xdr:rowOff>
    </xdr:from>
    <xdr:to>
      <xdr:col>21</xdr:col>
      <xdr:colOff>412750</xdr:colOff>
      <xdr:row>73</xdr:row>
      <xdr:rowOff>166370</xdr:rowOff>
    </xdr:to>
    <xdr:sp macro="" textlink="">
      <xdr:nvSpPr>
        <xdr:cNvPr id="454" name="円/楕円 453"/>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5097</xdr:rowOff>
    </xdr:from>
    <xdr:ext cx="762000" cy="259045"/>
    <xdr:sp macro="" textlink="">
      <xdr:nvSpPr>
        <xdr:cNvPr id="455" name="テキスト ボックス 454"/>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149352</xdr:rowOff>
    </xdr:from>
    <xdr:to>
      <xdr:col>20</xdr:col>
      <xdr:colOff>209550</xdr:colOff>
      <xdr:row>73</xdr:row>
      <xdr:rowOff>79502</xdr:rowOff>
    </xdr:to>
    <xdr:sp macro="" textlink="">
      <xdr:nvSpPr>
        <xdr:cNvPr id="456" name="円/楕円 455"/>
        <xdr:cNvSpPr/>
      </xdr:nvSpPr>
      <xdr:spPr>
        <a:xfrm>
          <a:off x="13843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89679</xdr:rowOff>
    </xdr:from>
    <xdr:ext cx="762000" cy="259045"/>
    <xdr:sp macro="" textlink="">
      <xdr:nvSpPr>
        <xdr:cNvPr id="457" name="テキスト ボックス 456"/>
        <xdr:cNvSpPr txBox="1"/>
      </xdr:nvSpPr>
      <xdr:spPr>
        <a:xfrm>
          <a:off x="13512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144780</xdr:rowOff>
    </xdr:from>
    <xdr:to>
      <xdr:col>19</xdr:col>
      <xdr:colOff>6350</xdr:colOff>
      <xdr:row>73</xdr:row>
      <xdr:rowOff>74930</xdr:rowOff>
    </xdr:to>
    <xdr:sp macro="" textlink="">
      <xdr:nvSpPr>
        <xdr:cNvPr id="458" name="円/楕円 457"/>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85107</xdr:rowOff>
    </xdr:from>
    <xdr:ext cx="762000" cy="259045"/>
    <xdr:sp macro="" textlink="">
      <xdr:nvSpPr>
        <xdr:cNvPr id="459" name="テキスト ボックス 458"/>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富山県入善町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4242</xdr:rowOff>
    </xdr:from>
    <xdr:to>
      <xdr:col>4</xdr:col>
      <xdr:colOff>1117600</xdr:colOff>
      <xdr:row>16</xdr:row>
      <xdr:rowOff>47885</xdr:rowOff>
    </xdr:to>
    <xdr:cxnSp macro="">
      <xdr:nvCxnSpPr>
        <xdr:cNvPr id="50" name="直線コネクタ 49"/>
        <xdr:cNvCxnSpPr/>
      </xdr:nvCxnSpPr>
      <xdr:spPr bwMode="auto">
        <a:xfrm flipV="1">
          <a:off x="5003800" y="2795067"/>
          <a:ext cx="647700" cy="4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160469</xdr:rowOff>
    </xdr:from>
    <xdr:ext cx="762000" cy="259045"/>
    <xdr:sp macro="" textlink="">
      <xdr:nvSpPr>
        <xdr:cNvPr id="51" name="人口1人当たり決算額の推移平均値テキスト130"/>
        <xdr:cNvSpPr txBox="1"/>
      </xdr:nvSpPr>
      <xdr:spPr>
        <a:xfrm>
          <a:off x="5740400" y="2779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47885</xdr:rowOff>
    </xdr:from>
    <xdr:to>
      <xdr:col>4</xdr:col>
      <xdr:colOff>469900</xdr:colOff>
      <xdr:row>16</xdr:row>
      <xdr:rowOff>89490</xdr:rowOff>
    </xdr:to>
    <xdr:cxnSp macro="">
      <xdr:nvCxnSpPr>
        <xdr:cNvPr id="53" name="直線コネクタ 52"/>
        <xdr:cNvCxnSpPr/>
      </xdr:nvCxnSpPr>
      <xdr:spPr bwMode="auto">
        <a:xfrm flipV="1">
          <a:off x="4305300" y="2838710"/>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89490</xdr:rowOff>
    </xdr:from>
    <xdr:to>
      <xdr:col>3</xdr:col>
      <xdr:colOff>904875</xdr:colOff>
      <xdr:row>17</xdr:row>
      <xdr:rowOff>31483</xdr:rowOff>
    </xdr:to>
    <xdr:cxnSp macro="">
      <xdr:nvCxnSpPr>
        <xdr:cNvPr id="56" name="直線コネクタ 55"/>
        <xdr:cNvCxnSpPr/>
      </xdr:nvCxnSpPr>
      <xdr:spPr bwMode="auto">
        <a:xfrm flipV="1">
          <a:off x="3606800" y="2880315"/>
          <a:ext cx="698500" cy="11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31483</xdr:rowOff>
    </xdr:from>
    <xdr:to>
      <xdr:col>3</xdr:col>
      <xdr:colOff>206375</xdr:colOff>
      <xdr:row>17</xdr:row>
      <xdr:rowOff>51333</xdr:rowOff>
    </xdr:to>
    <xdr:cxnSp macro="">
      <xdr:nvCxnSpPr>
        <xdr:cNvPr id="59" name="直線コネクタ 58"/>
        <xdr:cNvCxnSpPr/>
      </xdr:nvCxnSpPr>
      <xdr:spPr bwMode="auto">
        <a:xfrm flipV="1">
          <a:off x="2908300" y="2993758"/>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124892</xdr:rowOff>
    </xdr:from>
    <xdr:to>
      <xdr:col>5</xdr:col>
      <xdr:colOff>34925</xdr:colOff>
      <xdr:row>16</xdr:row>
      <xdr:rowOff>55042</xdr:rowOff>
    </xdr:to>
    <xdr:sp macro="" textlink="">
      <xdr:nvSpPr>
        <xdr:cNvPr id="69" name="円/楕円 68"/>
        <xdr:cNvSpPr/>
      </xdr:nvSpPr>
      <xdr:spPr bwMode="auto">
        <a:xfrm>
          <a:off x="5600700" y="274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141419</xdr:rowOff>
    </xdr:from>
    <xdr:ext cx="762000" cy="259045"/>
    <xdr:sp macro="" textlink="">
      <xdr:nvSpPr>
        <xdr:cNvPr id="70" name="人口1人当たり決算額の推移該当値テキスト130"/>
        <xdr:cNvSpPr txBox="1"/>
      </xdr:nvSpPr>
      <xdr:spPr>
        <a:xfrm>
          <a:off x="5740400" y="25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168535</xdr:rowOff>
    </xdr:from>
    <xdr:to>
      <xdr:col>4</xdr:col>
      <xdr:colOff>520700</xdr:colOff>
      <xdr:row>16</xdr:row>
      <xdr:rowOff>98685</xdr:rowOff>
    </xdr:to>
    <xdr:sp macro="" textlink="">
      <xdr:nvSpPr>
        <xdr:cNvPr id="71" name="円/楕円 70"/>
        <xdr:cNvSpPr/>
      </xdr:nvSpPr>
      <xdr:spPr bwMode="auto">
        <a:xfrm>
          <a:off x="4953000" y="278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83462</xdr:rowOff>
    </xdr:from>
    <xdr:ext cx="736600" cy="259045"/>
    <xdr:sp macro="" textlink="">
      <xdr:nvSpPr>
        <xdr:cNvPr id="72" name="テキスト ボックス 71"/>
        <xdr:cNvSpPr txBox="1"/>
      </xdr:nvSpPr>
      <xdr:spPr>
        <a:xfrm>
          <a:off x="4622800" y="28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38690</xdr:rowOff>
    </xdr:from>
    <xdr:to>
      <xdr:col>3</xdr:col>
      <xdr:colOff>955675</xdr:colOff>
      <xdr:row>16</xdr:row>
      <xdr:rowOff>140290</xdr:rowOff>
    </xdr:to>
    <xdr:sp macro="" textlink="">
      <xdr:nvSpPr>
        <xdr:cNvPr id="73" name="円/楕円 72"/>
        <xdr:cNvSpPr/>
      </xdr:nvSpPr>
      <xdr:spPr bwMode="auto">
        <a:xfrm>
          <a:off x="4254500" y="282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125067</xdr:rowOff>
    </xdr:from>
    <xdr:ext cx="762000" cy="259045"/>
    <xdr:sp macro="" textlink="">
      <xdr:nvSpPr>
        <xdr:cNvPr id="74" name="テキスト ボックス 73"/>
        <xdr:cNvSpPr txBox="1"/>
      </xdr:nvSpPr>
      <xdr:spPr>
        <a:xfrm>
          <a:off x="3924300" y="291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152133</xdr:rowOff>
    </xdr:from>
    <xdr:to>
      <xdr:col>3</xdr:col>
      <xdr:colOff>257175</xdr:colOff>
      <xdr:row>17</xdr:row>
      <xdr:rowOff>82283</xdr:rowOff>
    </xdr:to>
    <xdr:sp macro="" textlink="">
      <xdr:nvSpPr>
        <xdr:cNvPr id="75" name="円/楕円 74"/>
        <xdr:cNvSpPr/>
      </xdr:nvSpPr>
      <xdr:spPr bwMode="auto">
        <a:xfrm>
          <a:off x="3556000" y="294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67060</xdr:rowOff>
    </xdr:from>
    <xdr:ext cx="762000" cy="259045"/>
    <xdr:sp macro="" textlink="">
      <xdr:nvSpPr>
        <xdr:cNvPr id="76" name="テキスト ボックス 75"/>
        <xdr:cNvSpPr txBox="1"/>
      </xdr:nvSpPr>
      <xdr:spPr>
        <a:xfrm>
          <a:off x="3225800" y="302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533</xdr:rowOff>
    </xdr:from>
    <xdr:to>
      <xdr:col>2</xdr:col>
      <xdr:colOff>692150</xdr:colOff>
      <xdr:row>17</xdr:row>
      <xdr:rowOff>102133</xdr:rowOff>
    </xdr:to>
    <xdr:sp macro="" textlink="">
      <xdr:nvSpPr>
        <xdr:cNvPr id="77" name="円/楕円 76"/>
        <xdr:cNvSpPr/>
      </xdr:nvSpPr>
      <xdr:spPr bwMode="auto">
        <a:xfrm>
          <a:off x="2857500" y="296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86910</xdr:rowOff>
    </xdr:from>
    <xdr:ext cx="762000" cy="259045"/>
    <xdr:sp macro="" textlink="">
      <xdr:nvSpPr>
        <xdr:cNvPr id="78" name="テキスト ボックス 77"/>
        <xdr:cNvSpPr txBox="1"/>
      </xdr:nvSpPr>
      <xdr:spPr>
        <a:xfrm>
          <a:off x="2527300" y="30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38018</xdr:rowOff>
    </xdr:from>
    <xdr:to>
      <xdr:col>4</xdr:col>
      <xdr:colOff>1117600</xdr:colOff>
      <xdr:row>35</xdr:row>
      <xdr:rowOff>164662</xdr:rowOff>
    </xdr:to>
    <xdr:cxnSp macro="">
      <xdr:nvCxnSpPr>
        <xdr:cNvPr id="111" name="直線コネクタ 110"/>
        <xdr:cNvCxnSpPr/>
      </xdr:nvCxnSpPr>
      <xdr:spPr bwMode="auto">
        <a:xfrm flipV="1">
          <a:off x="5003800" y="6648368"/>
          <a:ext cx="647700" cy="12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164662</xdr:rowOff>
    </xdr:from>
    <xdr:to>
      <xdr:col>4</xdr:col>
      <xdr:colOff>469900</xdr:colOff>
      <xdr:row>35</xdr:row>
      <xdr:rowOff>211830</xdr:rowOff>
    </xdr:to>
    <xdr:cxnSp macro="">
      <xdr:nvCxnSpPr>
        <xdr:cNvPr id="114" name="直線コネクタ 113"/>
        <xdr:cNvCxnSpPr/>
      </xdr:nvCxnSpPr>
      <xdr:spPr bwMode="auto">
        <a:xfrm flipV="1">
          <a:off x="4305300" y="6775012"/>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179483</xdr:rowOff>
    </xdr:from>
    <xdr:to>
      <xdr:col>3</xdr:col>
      <xdr:colOff>904875</xdr:colOff>
      <xdr:row>35</xdr:row>
      <xdr:rowOff>211830</xdr:rowOff>
    </xdr:to>
    <xdr:cxnSp macro="">
      <xdr:nvCxnSpPr>
        <xdr:cNvPr id="117" name="直線コネクタ 116"/>
        <xdr:cNvCxnSpPr/>
      </xdr:nvCxnSpPr>
      <xdr:spPr bwMode="auto">
        <a:xfrm>
          <a:off x="3606800" y="678983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70936</xdr:rowOff>
    </xdr:from>
    <xdr:to>
      <xdr:col>3</xdr:col>
      <xdr:colOff>206375</xdr:colOff>
      <xdr:row>35</xdr:row>
      <xdr:rowOff>179483</xdr:rowOff>
    </xdr:to>
    <xdr:cxnSp macro="">
      <xdr:nvCxnSpPr>
        <xdr:cNvPr id="120" name="直線コネクタ 119"/>
        <xdr:cNvCxnSpPr/>
      </xdr:nvCxnSpPr>
      <xdr:spPr bwMode="auto">
        <a:xfrm>
          <a:off x="2908300" y="6681286"/>
          <a:ext cx="698500" cy="10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330118</xdr:rowOff>
    </xdr:from>
    <xdr:to>
      <xdr:col>5</xdr:col>
      <xdr:colOff>34925</xdr:colOff>
      <xdr:row>35</xdr:row>
      <xdr:rowOff>88818</xdr:rowOff>
    </xdr:to>
    <xdr:sp macro="" textlink="">
      <xdr:nvSpPr>
        <xdr:cNvPr id="130" name="円/楕円 129"/>
        <xdr:cNvSpPr/>
      </xdr:nvSpPr>
      <xdr:spPr bwMode="auto">
        <a:xfrm>
          <a:off x="5600700" y="659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175195</xdr:rowOff>
    </xdr:from>
    <xdr:ext cx="762000" cy="259045"/>
    <xdr:sp macro="" textlink="">
      <xdr:nvSpPr>
        <xdr:cNvPr id="131" name="人口1人当たり決算額の推移該当値テキスト445"/>
        <xdr:cNvSpPr txBox="1"/>
      </xdr:nvSpPr>
      <xdr:spPr>
        <a:xfrm>
          <a:off x="5740400" y="644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113862</xdr:rowOff>
    </xdr:from>
    <xdr:to>
      <xdr:col>4</xdr:col>
      <xdr:colOff>520700</xdr:colOff>
      <xdr:row>35</xdr:row>
      <xdr:rowOff>215462</xdr:rowOff>
    </xdr:to>
    <xdr:sp macro="" textlink="">
      <xdr:nvSpPr>
        <xdr:cNvPr id="132" name="円/楕円 131"/>
        <xdr:cNvSpPr/>
      </xdr:nvSpPr>
      <xdr:spPr bwMode="auto">
        <a:xfrm>
          <a:off x="4953000" y="67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225639</xdr:rowOff>
    </xdr:from>
    <xdr:ext cx="736600" cy="259045"/>
    <xdr:sp macro="" textlink="">
      <xdr:nvSpPr>
        <xdr:cNvPr id="133" name="テキスト ボックス 132"/>
        <xdr:cNvSpPr txBox="1"/>
      </xdr:nvSpPr>
      <xdr:spPr>
        <a:xfrm>
          <a:off x="4622800" y="6493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161030</xdr:rowOff>
    </xdr:from>
    <xdr:to>
      <xdr:col>3</xdr:col>
      <xdr:colOff>955675</xdr:colOff>
      <xdr:row>35</xdr:row>
      <xdr:rowOff>262630</xdr:rowOff>
    </xdr:to>
    <xdr:sp macro="" textlink="">
      <xdr:nvSpPr>
        <xdr:cNvPr id="134" name="円/楕円 133"/>
        <xdr:cNvSpPr/>
      </xdr:nvSpPr>
      <xdr:spPr bwMode="auto">
        <a:xfrm>
          <a:off x="4254500" y="677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272807</xdr:rowOff>
    </xdr:from>
    <xdr:ext cx="762000" cy="259045"/>
    <xdr:sp macro="" textlink="">
      <xdr:nvSpPr>
        <xdr:cNvPr id="135" name="テキスト ボックス 134"/>
        <xdr:cNvSpPr txBox="1"/>
      </xdr:nvSpPr>
      <xdr:spPr>
        <a:xfrm>
          <a:off x="3924300" y="654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128683</xdr:rowOff>
    </xdr:from>
    <xdr:to>
      <xdr:col>3</xdr:col>
      <xdr:colOff>257175</xdr:colOff>
      <xdr:row>35</xdr:row>
      <xdr:rowOff>230283</xdr:rowOff>
    </xdr:to>
    <xdr:sp macro="" textlink="">
      <xdr:nvSpPr>
        <xdr:cNvPr id="136" name="円/楕円 135"/>
        <xdr:cNvSpPr/>
      </xdr:nvSpPr>
      <xdr:spPr bwMode="auto">
        <a:xfrm>
          <a:off x="3556000" y="673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240460</xdr:rowOff>
    </xdr:from>
    <xdr:ext cx="762000" cy="259045"/>
    <xdr:sp macro="" textlink="">
      <xdr:nvSpPr>
        <xdr:cNvPr id="137" name="テキスト ボックス 136"/>
        <xdr:cNvSpPr txBox="1"/>
      </xdr:nvSpPr>
      <xdr:spPr>
        <a:xfrm>
          <a:off x="3225800" y="650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20136</xdr:rowOff>
    </xdr:from>
    <xdr:to>
      <xdr:col>2</xdr:col>
      <xdr:colOff>692150</xdr:colOff>
      <xdr:row>35</xdr:row>
      <xdr:rowOff>121736</xdr:rowOff>
    </xdr:to>
    <xdr:sp macro="" textlink="">
      <xdr:nvSpPr>
        <xdr:cNvPr id="138" name="円/楕円 137"/>
        <xdr:cNvSpPr/>
      </xdr:nvSpPr>
      <xdr:spPr bwMode="auto">
        <a:xfrm>
          <a:off x="2857500" y="663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131913</xdr:rowOff>
    </xdr:from>
    <xdr:ext cx="762000" cy="259045"/>
    <xdr:sp macro="" textlink="">
      <xdr:nvSpPr>
        <xdr:cNvPr id="139" name="テキスト ボックス 138"/>
        <xdr:cNvSpPr txBox="1"/>
      </xdr:nvSpPr>
      <xdr:spPr>
        <a:xfrm>
          <a:off x="2527300" y="639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25,498
25,172
71.25
12,104,572
11,518,360
393,944
6,869,603
12,777,538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91846</xdr:rowOff>
    </xdr:from>
    <xdr:to>
      <xdr:col>6</xdr:col>
      <xdr:colOff>511175</xdr:colOff>
      <xdr:row>36</xdr:row>
      <xdr:rowOff>114535</xdr:rowOff>
    </xdr:to>
    <xdr:cxnSp macro="">
      <xdr:nvCxnSpPr>
        <xdr:cNvPr id="61" name="直線コネクタ 60"/>
        <xdr:cNvCxnSpPr/>
      </xdr:nvCxnSpPr>
      <xdr:spPr>
        <a:xfrm flipV="1">
          <a:off x="3797300" y="6264046"/>
          <a:ext cx="8382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114535</xdr:rowOff>
    </xdr:from>
    <xdr:to>
      <xdr:col>5</xdr:col>
      <xdr:colOff>358775</xdr:colOff>
      <xdr:row>36</xdr:row>
      <xdr:rowOff>146558</xdr:rowOff>
    </xdr:to>
    <xdr:cxnSp macro="">
      <xdr:nvCxnSpPr>
        <xdr:cNvPr id="64" name="直線コネクタ 63"/>
        <xdr:cNvCxnSpPr/>
      </xdr:nvCxnSpPr>
      <xdr:spPr>
        <a:xfrm flipV="1">
          <a:off x="2908300" y="6286735"/>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146558</xdr:rowOff>
    </xdr:from>
    <xdr:to>
      <xdr:col>4</xdr:col>
      <xdr:colOff>155575</xdr:colOff>
      <xdr:row>37</xdr:row>
      <xdr:rowOff>19037</xdr:rowOff>
    </xdr:to>
    <xdr:cxnSp macro="">
      <xdr:nvCxnSpPr>
        <xdr:cNvPr id="67" name="直線コネクタ 66"/>
        <xdr:cNvCxnSpPr/>
      </xdr:nvCxnSpPr>
      <xdr:spPr>
        <a:xfrm flipV="1">
          <a:off x="2019300" y="6318758"/>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69405</xdr:rowOff>
    </xdr:from>
    <xdr:to>
      <xdr:col>2</xdr:col>
      <xdr:colOff>638175</xdr:colOff>
      <xdr:row>37</xdr:row>
      <xdr:rowOff>19037</xdr:rowOff>
    </xdr:to>
    <xdr:cxnSp macro="">
      <xdr:nvCxnSpPr>
        <xdr:cNvPr id="70" name="直線コネクタ 69"/>
        <xdr:cNvCxnSpPr/>
      </xdr:nvCxnSpPr>
      <xdr:spPr>
        <a:xfrm>
          <a:off x="1130300" y="6241605"/>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41046</xdr:rowOff>
    </xdr:from>
    <xdr:to>
      <xdr:col>6</xdr:col>
      <xdr:colOff>561975</xdr:colOff>
      <xdr:row>36</xdr:row>
      <xdr:rowOff>142646</xdr:rowOff>
    </xdr:to>
    <xdr:sp macro="" textlink="">
      <xdr:nvSpPr>
        <xdr:cNvPr id="80" name="円/楕円 79"/>
        <xdr:cNvSpPr/>
      </xdr:nvSpPr>
      <xdr:spPr>
        <a:xfrm>
          <a:off x="45847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63923</xdr:rowOff>
    </xdr:from>
    <xdr:ext cx="534377" cy="259045"/>
    <xdr:sp macro="" textlink="">
      <xdr:nvSpPr>
        <xdr:cNvPr id="81" name="人件費該当値テキスト"/>
        <xdr:cNvSpPr txBox="1"/>
      </xdr:nvSpPr>
      <xdr:spPr>
        <a:xfrm>
          <a:off x="4686300" y="60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63735</xdr:rowOff>
    </xdr:from>
    <xdr:to>
      <xdr:col>5</xdr:col>
      <xdr:colOff>409575</xdr:colOff>
      <xdr:row>36</xdr:row>
      <xdr:rowOff>165335</xdr:rowOff>
    </xdr:to>
    <xdr:sp macro="" textlink="">
      <xdr:nvSpPr>
        <xdr:cNvPr id="82" name="円/楕円 81"/>
        <xdr:cNvSpPr/>
      </xdr:nvSpPr>
      <xdr:spPr>
        <a:xfrm>
          <a:off x="3746500" y="62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156462</xdr:rowOff>
    </xdr:from>
    <xdr:ext cx="534377" cy="259045"/>
    <xdr:sp macro="" textlink="">
      <xdr:nvSpPr>
        <xdr:cNvPr id="83" name="テキスト ボックス 82"/>
        <xdr:cNvSpPr txBox="1"/>
      </xdr:nvSpPr>
      <xdr:spPr>
        <a:xfrm>
          <a:off x="3530111" y="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95758</xdr:rowOff>
    </xdr:from>
    <xdr:to>
      <xdr:col>4</xdr:col>
      <xdr:colOff>206375</xdr:colOff>
      <xdr:row>37</xdr:row>
      <xdr:rowOff>25908</xdr:rowOff>
    </xdr:to>
    <xdr:sp macro="" textlink="">
      <xdr:nvSpPr>
        <xdr:cNvPr id="84" name="円/楕円 83"/>
        <xdr:cNvSpPr/>
      </xdr:nvSpPr>
      <xdr:spPr>
        <a:xfrm>
          <a:off x="2857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17035</xdr:rowOff>
    </xdr:from>
    <xdr:ext cx="534377" cy="259045"/>
    <xdr:sp macro="" textlink="">
      <xdr:nvSpPr>
        <xdr:cNvPr id="85" name="テキスト ボックス 84"/>
        <xdr:cNvSpPr txBox="1"/>
      </xdr:nvSpPr>
      <xdr:spPr>
        <a:xfrm>
          <a:off x="2641111"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139687</xdr:rowOff>
    </xdr:from>
    <xdr:to>
      <xdr:col>3</xdr:col>
      <xdr:colOff>3175</xdr:colOff>
      <xdr:row>37</xdr:row>
      <xdr:rowOff>69837</xdr:rowOff>
    </xdr:to>
    <xdr:sp macro="" textlink="">
      <xdr:nvSpPr>
        <xdr:cNvPr id="86" name="円/楕円 85"/>
        <xdr:cNvSpPr/>
      </xdr:nvSpPr>
      <xdr:spPr>
        <a:xfrm>
          <a:off x="1968500" y="6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86364</xdr:rowOff>
    </xdr:from>
    <xdr:ext cx="534377" cy="259045"/>
    <xdr:sp macro="" textlink="">
      <xdr:nvSpPr>
        <xdr:cNvPr id="87" name="テキスト ボックス 86"/>
        <xdr:cNvSpPr txBox="1"/>
      </xdr:nvSpPr>
      <xdr:spPr>
        <a:xfrm>
          <a:off x="1752111" y="60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18605</xdr:rowOff>
    </xdr:from>
    <xdr:to>
      <xdr:col>1</xdr:col>
      <xdr:colOff>485775</xdr:colOff>
      <xdr:row>36</xdr:row>
      <xdr:rowOff>120205</xdr:rowOff>
    </xdr:to>
    <xdr:sp macro="" textlink="">
      <xdr:nvSpPr>
        <xdr:cNvPr id="88" name="円/楕円 87"/>
        <xdr:cNvSpPr/>
      </xdr:nvSpPr>
      <xdr:spPr>
        <a:xfrm>
          <a:off x="10795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136732</xdr:rowOff>
    </xdr:from>
    <xdr:ext cx="534377" cy="259045"/>
    <xdr:sp macro="" textlink="">
      <xdr:nvSpPr>
        <xdr:cNvPr id="89" name="テキスト ボックス 88"/>
        <xdr:cNvSpPr txBox="1"/>
      </xdr:nvSpPr>
      <xdr:spPr>
        <a:xfrm>
          <a:off x="863111" y="5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146793</xdr:rowOff>
    </xdr:from>
    <xdr:to>
      <xdr:col>6</xdr:col>
      <xdr:colOff>511175</xdr:colOff>
      <xdr:row>58</xdr:row>
      <xdr:rowOff>147899</xdr:rowOff>
    </xdr:to>
    <xdr:cxnSp macro="">
      <xdr:nvCxnSpPr>
        <xdr:cNvPr id="118" name="直線コネクタ 117"/>
        <xdr:cNvCxnSpPr/>
      </xdr:nvCxnSpPr>
      <xdr:spPr>
        <a:xfrm flipV="1">
          <a:off x="3797300" y="10090893"/>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145038</xdr:rowOff>
    </xdr:from>
    <xdr:to>
      <xdr:col>5</xdr:col>
      <xdr:colOff>358775</xdr:colOff>
      <xdr:row>58</xdr:row>
      <xdr:rowOff>147899</xdr:rowOff>
    </xdr:to>
    <xdr:cxnSp macro="">
      <xdr:nvCxnSpPr>
        <xdr:cNvPr id="121" name="直線コネクタ 120"/>
        <xdr:cNvCxnSpPr/>
      </xdr:nvCxnSpPr>
      <xdr:spPr>
        <a:xfrm>
          <a:off x="2908300" y="1008913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145038</xdr:rowOff>
    </xdr:from>
    <xdr:to>
      <xdr:col>4</xdr:col>
      <xdr:colOff>155575</xdr:colOff>
      <xdr:row>58</xdr:row>
      <xdr:rowOff>153098</xdr:rowOff>
    </xdr:to>
    <xdr:cxnSp macro="">
      <xdr:nvCxnSpPr>
        <xdr:cNvPr id="124" name="直線コネクタ 123"/>
        <xdr:cNvCxnSpPr/>
      </xdr:nvCxnSpPr>
      <xdr:spPr>
        <a:xfrm flipV="1">
          <a:off x="2019300" y="10089138"/>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151022</xdr:rowOff>
    </xdr:from>
    <xdr:to>
      <xdr:col>2</xdr:col>
      <xdr:colOff>638175</xdr:colOff>
      <xdr:row>58</xdr:row>
      <xdr:rowOff>153098</xdr:rowOff>
    </xdr:to>
    <xdr:cxnSp macro="">
      <xdr:nvCxnSpPr>
        <xdr:cNvPr id="127" name="直線コネクタ 126"/>
        <xdr:cNvCxnSpPr/>
      </xdr:nvCxnSpPr>
      <xdr:spPr>
        <a:xfrm>
          <a:off x="1130300" y="10095122"/>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95993</xdr:rowOff>
    </xdr:from>
    <xdr:to>
      <xdr:col>6</xdr:col>
      <xdr:colOff>561975</xdr:colOff>
      <xdr:row>59</xdr:row>
      <xdr:rowOff>26143</xdr:rowOff>
    </xdr:to>
    <xdr:sp macro="" textlink="">
      <xdr:nvSpPr>
        <xdr:cNvPr id="137" name="円/楕円 136"/>
        <xdr:cNvSpPr/>
      </xdr:nvSpPr>
      <xdr:spPr>
        <a:xfrm>
          <a:off x="4584700" y="100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97099</xdr:rowOff>
    </xdr:from>
    <xdr:to>
      <xdr:col>5</xdr:col>
      <xdr:colOff>409575</xdr:colOff>
      <xdr:row>59</xdr:row>
      <xdr:rowOff>27249</xdr:rowOff>
    </xdr:to>
    <xdr:sp macro="" textlink="">
      <xdr:nvSpPr>
        <xdr:cNvPr id="139" name="円/楕円 138"/>
        <xdr:cNvSpPr/>
      </xdr:nvSpPr>
      <xdr:spPr>
        <a:xfrm>
          <a:off x="3746500" y="10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18376</xdr:rowOff>
    </xdr:from>
    <xdr:ext cx="534377" cy="259045"/>
    <xdr:sp macro="" textlink="">
      <xdr:nvSpPr>
        <xdr:cNvPr id="140" name="テキスト ボックス 139"/>
        <xdr:cNvSpPr txBox="1"/>
      </xdr:nvSpPr>
      <xdr:spPr>
        <a:xfrm>
          <a:off x="3530111" y="101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94238</xdr:rowOff>
    </xdr:from>
    <xdr:to>
      <xdr:col>4</xdr:col>
      <xdr:colOff>206375</xdr:colOff>
      <xdr:row>59</xdr:row>
      <xdr:rowOff>24388</xdr:rowOff>
    </xdr:to>
    <xdr:sp macro="" textlink="">
      <xdr:nvSpPr>
        <xdr:cNvPr id="141" name="円/楕円 140"/>
        <xdr:cNvSpPr/>
      </xdr:nvSpPr>
      <xdr:spPr>
        <a:xfrm>
          <a:off x="2857500" y="100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40915</xdr:rowOff>
    </xdr:from>
    <xdr:ext cx="534377" cy="259045"/>
    <xdr:sp macro="" textlink="">
      <xdr:nvSpPr>
        <xdr:cNvPr id="142" name="テキスト ボックス 141"/>
        <xdr:cNvSpPr txBox="1"/>
      </xdr:nvSpPr>
      <xdr:spPr>
        <a:xfrm>
          <a:off x="2641111" y="981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102298</xdr:rowOff>
    </xdr:from>
    <xdr:to>
      <xdr:col>3</xdr:col>
      <xdr:colOff>3175</xdr:colOff>
      <xdr:row>59</xdr:row>
      <xdr:rowOff>32448</xdr:rowOff>
    </xdr:to>
    <xdr:sp macro="" textlink="">
      <xdr:nvSpPr>
        <xdr:cNvPr id="143" name="円/楕円 142"/>
        <xdr:cNvSpPr/>
      </xdr:nvSpPr>
      <xdr:spPr>
        <a:xfrm>
          <a:off x="1968500" y="100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23575</xdr:rowOff>
    </xdr:from>
    <xdr:ext cx="534377" cy="259045"/>
    <xdr:sp macro="" textlink="">
      <xdr:nvSpPr>
        <xdr:cNvPr id="144" name="テキスト ボックス 143"/>
        <xdr:cNvSpPr txBox="1"/>
      </xdr:nvSpPr>
      <xdr:spPr>
        <a:xfrm>
          <a:off x="1752111" y="101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100222</xdr:rowOff>
    </xdr:from>
    <xdr:to>
      <xdr:col>1</xdr:col>
      <xdr:colOff>485775</xdr:colOff>
      <xdr:row>59</xdr:row>
      <xdr:rowOff>30372</xdr:rowOff>
    </xdr:to>
    <xdr:sp macro="" textlink="">
      <xdr:nvSpPr>
        <xdr:cNvPr id="145" name="円/楕円 144"/>
        <xdr:cNvSpPr/>
      </xdr:nvSpPr>
      <xdr:spPr>
        <a:xfrm>
          <a:off x="1079500" y="100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46899</xdr:rowOff>
    </xdr:from>
    <xdr:ext cx="534377" cy="259045"/>
    <xdr:sp macro="" textlink="">
      <xdr:nvSpPr>
        <xdr:cNvPr id="146" name="テキスト ボックス 145"/>
        <xdr:cNvSpPr txBox="1"/>
      </xdr:nvSpPr>
      <xdr:spPr>
        <a:xfrm>
          <a:off x="863111" y="98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13099</xdr:rowOff>
    </xdr:from>
    <xdr:to>
      <xdr:col>6</xdr:col>
      <xdr:colOff>511175</xdr:colOff>
      <xdr:row>75</xdr:row>
      <xdr:rowOff>43906</xdr:rowOff>
    </xdr:to>
    <xdr:cxnSp macro="">
      <xdr:nvCxnSpPr>
        <xdr:cNvPr id="177" name="直線コネクタ 176"/>
        <xdr:cNvCxnSpPr/>
      </xdr:nvCxnSpPr>
      <xdr:spPr>
        <a:xfrm>
          <a:off x="3797300" y="12871849"/>
          <a:ext cx="8382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130339</xdr:rowOff>
    </xdr:from>
    <xdr:to>
      <xdr:col>5</xdr:col>
      <xdr:colOff>358775</xdr:colOff>
      <xdr:row>75</xdr:row>
      <xdr:rowOff>13099</xdr:rowOff>
    </xdr:to>
    <xdr:cxnSp macro="">
      <xdr:nvCxnSpPr>
        <xdr:cNvPr id="180" name="直線コネクタ 179"/>
        <xdr:cNvCxnSpPr/>
      </xdr:nvCxnSpPr>
      <xdr:spPr>
        <a:xfrm>
          <a:off x="2908300" y="12817639"/>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130339</xdr:rowOff>
    </xdr:from>
    <xdr:to>
      <xdr:col>4</xdr:col>
      <xdr:colOff>155575</xdr:colOff>
      <xdr:row>76</xdr:row>
      <xdr:rowOff>15821</xdr:rowOff>
    </xdr:to>
    <xdr:cxnSp macro="">
      <xdr:nvCxnSpPr>
        <xdr:cNvPr id="183" name="直線コネクタ 182"/>
        <xdr:cNvCxnSpPr/>
      </xdr:nvCxnSpPr>
      <xdr:spPr>
        <a:xfrm flipV="1">
          <a:off x="2019300" y="12817639"/>
          <a:ext cx="889000" cy="2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52957</xdr:rowOff>
    </xdr:from>
    <xdr:ext cx="469744" cy="259045"/>
    <xdr:sp macro="" textlink="">
      <xdr:nvSpPr>
        <xdr:cNvPr id="185" name="テキスト ボックス 184"/>
        <xdr:cNvSpPr txBox="1"/>
      </xdr:nvSpPr>
      <xdr:spPr>
        <a:xfrm>
          <a:off x="2673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161471</xdr:rowOff>
    </xdr:from>
    <xdr:to>
      <xdr:col>2</xdr:col>
      <xdr:colOff>638175</xdr:colOff>
      <xdr:row>76</xdr:row>
      <xdr:rowOff>15821</xdr:rowOff>
    </xdr:to>
    <xdr:cxnSp macro="">
      <xdr:nvCxnSpPr>
        <xdr:cNvPr id="186" name="直線コネクタ 185"/>
        <xdr:cNvCxnSpPr/>
      </xdr:nvCxnSpPr>
      <xdr:spPr>
        <a:xfrm>
          <a:off x="1130300" y="13020221"/>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102706</xdr:rowOff>
    </xdr:from>
    <xdr:ext cx="469744" cy="259045"/>
    <xdr:sp macro="" textlink="">
      <xdr:nvSpPr>
        <xdr:cNvPr id="188" name="テキスト ボックス 187"/>
        <xdr:cNvSpPr txBox="1"/>
      </xdr:nvSpPr>
      <xdr:spPr>
        <a:xfrm>
          <a:off x="1784427" y="1330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123714</xdr:rowOff>
    </xdr:from>
    <xdr:ext cx="469744" cy="259045"/>
    <xdr:sp macro="" textlink="">
      <xdr:nvSpPr>
        <xdr:cNvPr id="190" name="テキスト ボックス 189"/>
        <xdr:cNvSpPr txBox="1"/>
      </xdr:nvSpPr>
      <xdr:spPr>
        <a:xfrm>
          <a:off x="895427"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164556</xdr:rowOff>
    </xdr:from>
    <xdr:to>
      <xdr:col>6</xdr:col>
      <xdr:colOff>561975</xdr:colOff>
      <xdr:row>75</xdr:row>
      <xdr:rowOff>94706</xdr:rowOff>
    </xdr:to>
    <xdr:sp macro="" textlink="">
      <xdr:nvSpPr>
        <xdr:cNvPr id="196" name="円/楕円 195"/>
        <xdr:cNvSpPr/>
      </xdr:nvSpPr>
      <xdr:spPr>
        <a:xfrm>
          <a:off x="4584700" y="128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15983</xdr:rowOff>
    </xdr:from>
    <xdr:ext cx="469744" cy="259045"/>
    <xdr:sp macro="" textlink="">
      <xdr:nvSpPr>
        <xdr:cNvPr id="197" name="維持補修費該当値テキスト"/>
        <xdr:cNvSpPr txBox="1"/>
      </xdr:nvSpPr>
      <xdr:spPr>
        <a:xfrm>
          <a:off x="4686300" y="127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133749</xdr:rowOff>
    </xdr:from>
    <xdr:to>
      <xdr:col>5</xdr:col>
      <xdr:colOff>409575</xdr:colOff>
      <xdr:row>75</xdr:row>
      <xdr:rowOff>63899</xdr:rowOff>
    </xdr:to>
    <xdr:sp macro="" textlink="">
      <xdr:nvSpPr>
        <xdr:cNvPr id="198" name="円/楕円 197"/>
        <xdr:cNvSpPr/>
      </xdr:nvSpPr>
      <xdr:spPr>
        <a:xfrm>
          <a:off x="3746500" y="128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80426</xdr:rowOff>
    </xdr:from>
    <xdr:ext cx="469744" cy="259045"/>
    <xdr:sp macro="" textlink="">
      <xdr:nvSpPr>
        <xdr:cNvPr id="199" name="テキスト ボックス 198"/>
        <xdr:cNvSpPr txBox="1"/>
      </xdr:nvSpPr>
      <xdr:spPr>
        <a:xfrm>
          <a:off x="3562427" y="125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79539</xdr:rowOff>
    </xdr:from>
    <xdr:to>
      <xdr:col>4</xdr:col>
      <xdr:colOff>206375</xdr:colOff>
      <xdr:row>75</xdr:row>
      <xdr:rowOff>9689</xdr:rowOff>
    </xdr:to>
    <xdr:sp macro="" textlink="">
      <xdr:nvSpPr>
        <xdr:cNvPr id="200" name="円/楕円 199"/>
        <xdr:cNvSpPr/>
      </xdr:nvSpPr>
      <xdr:spPr>
        <a:xfrm>
          <a:off x="2857500" y="127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26216</xdr:rowOff>
    </xdr:from>
    <xdr:ext cx="469744" cy="259045"/>
    <xdr:sp macro="" textlink="">
      <xdr:nvSpPr>
        <xdr:cNvPr id="201" name="テキスト ボックス 200"/>
        <xdr:cNvSpPr txBox="1"/>
      </xdr:nvSpPr>
      <xdr:spPr>
        <a:xfrm>
          <a:off x="2673427" y="125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136471</xdr:rowOff>
    </xdr:from>
    <xdr:to>
      <xdr:col>3</xdr:col>
      <xdr:colOff>3175</xdr:colOff>
      <xdr:row>76</xdr:row>
      <xdr:rowOff>66621</xdr:rowOff>
    </xdr:to>
    <xdr:sp macro="" textlink="">
      <xdr:nvSpPr>
        <xdr:cNvPr id="202" name="円/楕円 201"/>
        <xdr:cNvSpPr/>
      </xdr:nvSpPr>
      <xdr:spPr>
        <a:xfrm>
          <a:off x="1968500" y="129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83148</xdr:rowOff>
    </xdr:from>
    <xdr:ext cx="469744" cy="259045"/>
    <xdr:sp macro="" textlink="">
      <xdr:nvSpPr>
        <xdr:cNvPr id="203" name="テキスト ボックス 202"/>
        <xdr:cNvSpPr txBox="1"/>
      </xdr:nvSpPr>
      <xdr:spPr>
        <a:xfrm>
          <a:off x="1784427" y="1277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110672</xdr:rowOff>
    </xdr:from>
    <xdr:to>
      <xdr:col>1</xdr:col>
      <xdr:colOff>485775</xdr:colOff>
      <xdr:row>76</xdr:row>
      <xdr:rowOff>40822</xdr:rowOff>
    </xdr:to>
    <xdr:sp macro="" textlink="">
      <xdr:nvSpPr>
        <xdr:cNvPr id="204" name="円/楕円 203"/>
        <xdr:cNvSpPr/>
      </xdr:nvSpPr>
      <xdr:spPr>
        <a:xfrm>
          <a:off x="1079500" y="129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57349</xdr:rowOff>
    </xdr:from>
    <xdr:ext cx="469744" cy="259045"/>
    <xdr:sp macro="" textlink="">
      <xdr:nvSpPr>
        <xdr:cNvPr id="205" name="テキスト ボックス 204"/>
        <xdr:cNvSpPr txBox="1"/>
      </xdr:nvSpPr>
      <xdr:spPr>
        <a:xfrm>
          <a:off x="895427" y="1274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70366</xdr:rowOff>
    </xdr:from>
    <xdr:to>
      <xdr:col>6</xdr:col>
      <xdr:colOff>511175</xdr:colOff>
      <xdr:row>97</xdr:row>
      <xdr:rowOff>142398</xdr:rowOff>
    </xdr:to>
    <xdr:cxnSp macro="">
      <xdr:nvCxnSpPr>
        <xdr:cNvPr id="233" name="直線コネクタ 232"/>
        <xdr:cNvCxnSpPr/>
      </xdr:nvCxnSpPr>
      <xdr:spPr>
        <a:xfrm flipV="1">
          <a:off x="3797300" y="16701016"/>
          <a:ext cx="8382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142398</xdr:rowOff>
    </xdr:from>
    <xdr:to>
      <xdr:col>5</xdr:col>
      <xdr:colOff>358775</xdr:colOff>
      <xdr:row>98</xdr:row>
      <xdr:rowOff>13467</xdr:rowOff>
    </xdr:to>
    <xdr:cxnSp macro="">
      <xdr:nvCxnSpPr>
        <xdr:cNvPr id="236" name="直線コネクタ 235"/>
        <xdr:cNvCxnSpPr/>
      </xdr:nvCxnSpPr>
      <xdr:spPr>
        <a:xfrm flipV="1">
          <a:off x="2908300" y="1677304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13467</xdr:rowOff>
    </xdr:from>
    <xdr:to>
      <xdr:col>4</xdr:col>
      <xdr:colOff>155575</xdr:colOff>
      <xdr:row>98</xdr:row>
      <xdr:rowOff>106621</xdr:rowOff>
    </xdr:to>
    <xdr:cxnSp macro="">
      <xdr:nvCxnSpPr>
        <xdr:cNvPr id="239" name="直線コネクタ 238"/>
        <xdr:cNvCxnSpPr/>
      </xdr:nvCxnSpPr>
      <xdr:spPr>
        <a:xfrm flipV="1">
          <a:off x="2019300" y="16815567"/>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106621</xdr:rowOff>
    </xdr:from>
    <xdr:to>
      <xdr:col>2</xdr:col>
      <xdr:colOff>638175</xdr:colOff>
      <xdr:row>98</xdr:row>
      <xdr:rowOff>114303</xdr:rowOff>
    </xdr:to>
    <xdr:cxnSp macro="">
      <xdr:nvCxnSpPr>
        <xdr:cNvPr id="242" name="直線コネクタ 241"/>
        <xdr:cNvCxnSpPr/>
      </xdr:nvCxnSpPr>
      <xdr:spPr>
        <a:xfrm flipV="1">
          <a:off x="1130300" y="16908721"/>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19566</xdr:rowOff>
    </xdr:from>
    <xdr:to>
      <xdr:col>6</xdr:col>
      <xdr:colOff>561975</xdr:colOff>
      <xdr:row>97</xdr:row>
      <xdr:rowOff>121166</xdr:rowOff>
    </xdr:to>
    <xdr:sp macro="" textlink="">
      <xdr:nvSpPr>
        <xdr:cNvPr id="252" name="円/楕円 251"/>
        <xdr:cNvSpPr/>
      </xdr:nvSpPr>
      <xdr:spPr>
        <a:xfrm>
          <a:off x="4584700" y="166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169443</xdr:rowOff>
    </xdr:from>
    <xdr:ext cx="534377" cy="259045"/>
    <xdr:sp macro="" textlink="">
      <xdr:nvSpPr>
        <xdr:cNvPr id="253" name="扶助費該当値テキスト"/>
        <xdr:cNvSpPr txBox="1"/>
      </xdr:nvSpPr>
      <xdr:spPr>
        <a:xfrm>
          <a:off x="4686300" y="166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91598</xdr:rowOff>
    </xdr:from>
    <xdr:to>
      <xdr:col>5</xdr:col>
      <xdr:colOff>409575</xdr:colOff>
      <xdr:row>98</xdr:row>
      <xdr:rowOff>21748</xdr:rowOff>
    </xdr:to>
    <xdr:sp macro="" textlink="">
      <xdr:nvSpPr>
        <xdr:cNvPr id="254" name="円/楕円 253"/>
        <xdr:cNvSpPr/>
      </xdr:nvSpPr>
      <xdr:spPr>
        <a:xfrm>
          <a:off x="3746500" y="167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12875</xdr:rowOff>
    </xdr:from>
    <xdr:ext cx="534377" cy="259045"/>
    <xdr:sp macro="" textlink="">
      <xdr:nvSpPr>
        <xdr:cNvPr id="255" name="テキスト ボックス 254"/>
        <xdr:cNvSpPr txBox="1"/>
      </xdr:nvSpPr>
      <xdr:spPr>
        <a:xfrm>
          <a:off x="3530111" y="168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134117</xdr:rowOff>
    </xdr:from>
    <xdr:to>
      <xdr:col>4</xdr:col>
      <xdr:colOff>206375</xdr:colOff>
      <xdr:row>98</xdr:row>
      <xdr:rowOff>64267</xdr:rowOff>
    </xdr:to>
    <xdr:sp macro="" textlink="">
      <xdr:nvSpPr>
        <xdr:cNvPr id="256" name="円/楕円 255"/>
        <xdr:cNvSpPr/>
      </xdr:nvSpPr>
      <xdr:spPr>
        <a:xfrm>
          <a:off x="2857500" y="167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55394</xdr:rowOff>
    </xdr:from>
    <xdr:ext cx="534377" cy="259045"/>
    <xdr:sp macro="" textlink="">
      <xdr:nvSpPr>
        <xdr:cNvPr id="257" name="テキスト ボックス 256"/>
        <xdr:cNvSpPr txBox="1"/>
      </xdr:nvSpPr>
      <xdr:spPr>
        <a:xfrm>
          <a:off x="2641111" y="168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55821</xdr:rowOff>
    </xdr:from>
    <xdr:to>
      <xdr:col>3</xdr:col>
      <xdr:colOff>3175</xdr:colOff>
      <xdr:row>98</xdr:row>
      <xdr:rowOff>157421</xdr:rowOff>
    </xdr:to>
    <xdr:sp macro="" textlink="">
      <xdr:nvSpPr>
        <xdr:cNvPr id="258" name="円/楕円 257"/>
        <xdr:cNvSpPr/>
      </xdr:nvSpPr>
      <xdr:spPr>
        <a:xfrm>
          <a:off x="1968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148548</xdr:rowOff>
    </xdr:from>
    <xdr:ext cx="534377" cy="259045"/>
    <xdr:sp macro="" textlink="">
      <xdr:nvSpPr>
        <xdr:cNvPr id="259" name="テキスト ボックス 258"/>
        <xdr:cNvSpPr txBox="1"/>
      </xdr:nvSpPr>
      <xdr:spPr>
        <a:xfrm>
          <a:off x="1752111" y="169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63503</xdr:rowOff>
    </xdr:from>
    <xdr:to>
      <xdr:col>1</xdr:col>
      <xdr:colOff>485775</xdr:colOff>
      <xdr:row>98</xdr:row>
      <xdr:rowOff>165103</xdr:rowOff>
    </xdr:to>
    <xdr:sp macro="" textlink="">
      <xdr:nvSpPr>
        <xdr:cNvPr id="260" name="円/楕円 259"/>
        <xdr:cNvSpPr/>
      </xdr:nvSpPr>
      <xdr:spPr>
        <a:xfrm>
          <a:off x="1079500" y="168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156230</xdr:rowOff>
    </xdr:from>
    <xdr:ext cx="534377" cy="259045"/>
    <xdr:sp macro="" textlink="">
      <xdr:nvSpPr>
        <xdr:cNvPr id="261" name="テキスト ボックス 260"/>
        <xdr:cNvSpPr txBox="1"/>
      </xdr:nvSpPr>
      <xdr:spPr>
        <a:xfrm>
          <a:off x="863111" y="169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145807</xdr:rowOff>
    </xdr:from>
    <xdr:to>
      <xdr:col>15</xdr:col>
      <xdr:colOff>180975</xdr:colOff>
      <xdr:row>36</xdr:row>
      <xdr:rowOff>148322</xdr:rowOff>
    </xdr:to>
    <xdr:cxnSp macro="">
      <xdr:nvCxnSpPr>
        <xdr:cNvPr id="293" name="直線コネクタ 292"/>
        <xdr:cNvCxnSpPr/>
      </xdr:nvCxnSpPr>
      <xdr:spPr>
        <a:xfrm flipV="1">
          <a:off x="9639300" y="631800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148322</xdr:rowOff>
    </xdr:from>
    <xdr:to>
      <xdr:col>14</xdr:col>
      <xdr:colOff>28575</xdr:colOff>
      <xdr:row>37</xdr:row>
      <xdr:rowOff>105443</xdr:rowOff>
    </xdr:to>
    <xdr:cxnSp macro="">
      <xdr:nvCxnSpPr>
        <xdr:cNvPr id="296" name="直線コネクタ 295"/>
        <xdr:cNvCxnSpPr/>
      </xdr:nvCxnSpPr>
      <xdr:spPr>
        <a:xfrm flipV="1">
          <a:off x="8750300" y="6320522"/>
          <a:ext cx="8890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105443</xdr:rowOff>
    </xdr:from>
    <xdr:to>
      <xdr:col>12</xdr:col>
      <xdr:colOff>511175</xdr:colOff>
      <xdr:row>37</xdr:row>
      <xdr:rowOff>147227</xdr:rowOff>
    </xdr:to>
    <xdr:cxnSp macro="">
      <xdr:nvCxnSpPr>
        <xdr:cNvPr id="299" name="直線コネクタ 298"/>
        <xdr:cNvCxnSpPr/>
      </xdr:nvCxnSpPr>
      <xdr:spPr>
        <a:xfrm flipV="1">
          <a:off x="7861300" y="6449093"/>
          <a:ext cx="889000" cy="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147227</xdr:rowOff>
    </xdr:from>
    <xdr:to>
      <xdr:col>11</xdr:col>
      <xdr:colOff>307975</xdr:colOff>
      <xdr:row>38</xdr:row>
      <xdr:rowOff>4320</xdr:rowOff>
    </xdr:to>
    <xdr:cxnSp macro="">
      <xdr:nvCxnSpPr>
        <xdr:cNvPr id="302" name="直線コネクタ 301"/>
        <xdr:cNvCxnSpPr/>
      </xdr:nvCxnSpPr>
      <xdr:spPr>
        <a:xfrm flipV="1">
          <a:off x="6972300" y="6490877"/>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95007</xdr:rowOff>
    </xdr:from>
    <xdr:to>
      <xdr:col>15</xdr:col>
      <xdr:colOff>231775</xdr:colOff>
      <xdr:row>37</xdr:row>
      <xdr:rowOff>25157</xdr:rowOff>
    </xdr:to>
    <xdr:sp macro="" textlink="">
      <xdr:nvSpPr>
        <xdr:cNvPr id="312" name="円/楕円 311"/>
        <xdr:cNvSpPr/>
      </xdr:nvSpPr>
      <xdr:spPr>
        <a:xfrm>
          <a:off x="10426700" y="62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73434</xdr:rowOff>
    </xdr:from>
    <xdr:ext cx="534377" cy="259045"/>
    <xdr:sp macro="" textlink="">
      <xdr:nvSpPr>
        <xdr:cNvPr id="313" name="補助費等該当値テキスト"/>
        <xdr:cNvSpPr txBox="1"/>
      </xdr:nvSpPr>
      <xdr:spPr>
        <a:xfrm>
          <a:off x="10528300" y="62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97522</xdr:rowOff>
    </xdr:from>
    <xdr:to>
      <xdr:col>14</xdr:col>
      <xdr:colOff>79375</xdr:colOff>
      <xdr:row>37</xdr:row>
      <xdr:rowOff>27672</xdr:rowOff>
    </xdr:to>
    <xdr:sp macro="" textlink="">
      <xdr:nvSpPr>
        <xdr:cNvPr id="314" name="円/楕円 313"/>
        <xdr:cNvSpPr/>
      </xdr:nvSpPr>
      <xdr:spPr>
        <a:xfrm>
          <a:off x="9588500" y="62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18799</xdr:rowOff>
    </xdr:from>
    <xdr:ext cx="534377" cy="259045"/>
    <xdr:sp macro="" textlink="">
      <xdr:nvSpPr>
        <xdr:cNvPr id="315" name="テキスト ボックス 314"/>
        <xdr:cNvSpPr txBox="1"/>
      </xdr:nvSpPr>
      <xdr:spPr>
        <a:xfrm>
          <a:off x="9372111" y="63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54643</xdr:rowOff>
    </xdr:from>
    <xdr:to>
      <xdr:col>12</xdr:col>
      <xdr:colOff>561975</xdr:colOff>
      <xdr:row>37</xdr:row>
      <xdr:rowOff>156243</xdr:rowOff>
    </xdr:to>
    <xdr:sp macro="" textlink="">
      <xdr:nvSpPr>
        <xdr:cNvPr id="316" name="円/楕円 315"/>
        <xdr:cNvSpPr/>
      </xdr:nvSpPr>
      <xdr:spPr>
        <a:xfrm>
          <a:off x="8699500" y="63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147369</xdr:rowOff>
    </xdr:from>
    <xdr:ext cx="534377" cy="259045"/>
    <xdr:sp macro="" textlink="">
      <xdr:nvSpPr>
        <xdr:cNvPr id="317" name="テキスト ボックス 316"/>
        <xdr:cNvSpPr txBox="1"/>
      </xdr:nvSpPr>
      <xdr:spPr>
        <a:xfrm>
          <a:off x="8483111" y="64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96427</xdr:rowOff>
    </xdr:from>
    <xdr:to>
      <xdr:col>11</xdr:col>
      <xdr:colOff>358775</xdr:colOff>
      <xdr:row>38</xdr:row>
      <xdr:rowOff>26577</xdr:rowOff>
    </xdr:to>
    <xdr:sp macro="" textlink="">
      <xdr:nvSpPr>
        <xdr:cNvPr id="318" name="円/楕円 317"/>
        <xdr:cNvSpPr/>
      </xdr:nvSpPr>
      <xdr:spPr>
        <a:xfrm>
          <a:off x="7810500" y="6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17704</xdr:rowOff>
    </xdr:from>
    <xdr:ext cx="534377" cy="259045"/>
    <xdr:sp macro="" textlink="">
      <xdr:nvSpPr>
        <xdr:cNvPr id="319" name="テキスト ボックス 318"/>
        <xdr:cNvSpPr txBox="1"/>
      </xdr:nvSpPr>
      <xdr:spPr>
        <a:xfrm>
          <a:off x="7594111" y="65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124970</xdr:rowOff>
    </xdr:from>
    <xdr:to>
      <xdr:col>10</xdr:col>
      <xdr:colOff>155575</xdr:colOff>
      <xdr:row>38</xdr:row>
      <xdr:rowOff>55120</xdr:rowOff>
    </xdr:to>
    <xdr:sp macro="" textlink="">
      <xdr:nvSpPr>
        <xdr:cNvPr id="320" name="円/楕円 319"/>
        <xdr:cNvSpPr/>
      </xdr:nvSpPr>
      <xdr:spPr>
        <a:xfrm>
          <a:off x="6921500" y="6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46247</xdr:rowOff>
    </xdr:from>
    <xdr:ext cx="534377" cy="259045"/>
    <xdr:sp macro="" textlink="">
      <xdr:nvSpPr>
        <xdr:cNvPr id="321" name="テキスト ボックス 320"/>
        <xdr:cNvSpPr txBox="1"/>
      </xdr:nvSpPr>
      <xdr:spPr>
        <a:xfrm>
          <a:off x="6705111" y="65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32" name="直線コネクタ 331"/>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33" name="テキスト ボックス 332"/>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35" name="テキスト ボックス 334"/>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36" name="直線コネクタ 335"/>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37" name="テキスト ボックス 336"/>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40" name="直線コネクタ 339"/>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41" name="テキスト ボックス 340"/>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2" name="直線コネクタ 34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3" name="テキスト ボックス 34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44" name="直線コネクタ 343"/>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45" name="テキスト ボックス 344"/>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58890</xdr:rowOff>
    </xdr:from>
    <xdr:to>
      <xdr:col>15</xdr:col>
      <xdr:colOff>180340</xdr:colOff>
      <xdr:row>58</xdr:row>
      <xdr:rowOff>158864</xdr:rowOff>
    </xdr:to>
    <xdr:cxnSp macro="">
      <xdr:nvCxnSpPr>
        <xdr:cNvPr id="349" name="直線コネクタ 348"/>
        <xdr:cNvCxnSpPr/>
      </xdr:nvCxnSpPr>
      <xdr:spPr>
        <a:xfrm flipV="1">
          <a:off x="10475595" y="8802840"/>
          <a:ext cx="1270" cy="130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162691</xdr:rowOff>
    </xdr:from>
    <xdr:ext cx="534377" cy="259045"/>
    <xdr:sp macro="" textlink="">
      <xdr:nvSpPr>
        <xdr:cNvPr id="350" name="普通建設事業費最小値テキスト"/>
        <xdr:cNvSpPr txBox="1"/>
      </xdr:nvSpPr>
      <xdr:spPr>
        <a:xfrm>
          <a:off x="10528300" y="101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158864</xdr:rowOff>
    </xdr:from>
    <xdr:to>
      <xdr:col>15</xdr:col>
      <xdr:colOff>269875</xdr:colOff>
      <xdr:row>58</xdr:row>
      <xdr:rowOff>158864</xdr:rowOff>
    </xdr:to>
    <xdr:cxnSp macro="">
      <xdr:nvCxnSpPr>
        <xdr:cNvPr id="351" name="直線コネクタ 350"/>
        <xdr:cNvCxnSpPr/>
      </xdr:nvCxnSpPr>
      <xdr:spPr>
        <a:xfrm>
          <a:off x="10388600" y="1010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5567</xdr:rowOff>
    </xdr:from>
    <xdr:ext cx="599010" cy="259045"/>
    <xdr:sp macro="" textlink="">
      <xdr:nvSpPr>
        <xdr:cNvPr id="352" name="普通建設事業費最大値テキスト"/>
        <xdr:cNvSpPr txBox="1"/>
      </xdr:nvSpPr>
      <xdr:spPr>
        <a:xfrm>
          <a:off x="10528300" y="857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51</xdr:row>
      <xdr:rowOff>58890</xdr:rowOff>
    </xdr:from>
    <xdr:to>
      <xdr:col>15</xdr:col>
      <xdr:colOff>269875</xdr:colOff>
      <xdr:row>51</xdr:row>
      <xdr:rowOff>58890</xdr:rowOff>
    </xdr:to>
    <xdr:cxnSp macro="">
      <xdr:nvCxnSpPr>
        <xdr:cNvPr id="353" name="直線コネクタ 352"/>
        <xdr:cNvCxnSpPr/>
      </xdr:nvCxnSpPr>
      <xdr:spPr>
        <a:xfrm>
          <a:off x="10388600" y="88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160017</xdr:rowOff>
    </xdr:from>
    <xdr:to>
      <xdr:col>15</xdr:col>
      <xdr:colOff>180975</xdr:colOff>
      <xdr:row>55</xdr:row>
      <xdr:rowOff>128918</xdr:rowOff>
    </xdr:to>
    <xdr:cxnSp macro="">
      <xdr:nvCxnSpPr>
        <xdr:cNvPr id="354" name="直線コネクタ 353"/>
        <xdr:cNvCxnSpPr/>
      </xdr:nvCxnSpPr>
      <xdr:spPr>
        <a:xfrm flipV="1">
          <a:off x="9639300" y="9418317"/>
          <a:ext cx="838200" cy="1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37590</xdr:rowOff>
    </xdr:from>
    <xdr:ext cx="534377" cy="259045"/>
    <xdr:sp macro="" textlink="">
      <xdr:nvSpPr>
        <xdr:cNvPr id="355" name="普通建設事業費平均値テキスト"/>
        <xdr:cNvSpPr txBox="1"/>
      </xdr:nvSpPr>
      <xdr:spPr>
        <a:xfrm>
          <a:off x="10528300" y="9638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59163</xdr:rowOff>
    </xdr:from>
    <xdr:to>
      <xdr:col>15</xdr:col>
      <xdr:colOff>231775</xdr:colOff>
      <xdr:row>56</xdr:row>
      <xdr:rowOff>160763</xdr:rowOff>
    </xdr:to>
    <xdr:sp macro="" textlink="">
      <xdr:nvSpPr>
        <xdr:cNvPr id="356" name="フローチャート : 判断 355"/>
        <xdr:cNvSpPr/>
      </xdr:nvSpPr>
      <xdr:spPr>
        <a:xfrm>
          <a:off x="10426700" y="96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139176</xdr:rowOff>
    </xdr:from>
    <xdr:to>
      <xdr:col>14</xdr:col>
      <xdr:colOff>28575</xdr:colOff>
      <xdr:row>55</xdr:row>
      <xdr:rowOff>128918</xdr:rowOff>
    </xdr:to>
    <xdr:cxnSp macro="">
      <xdr:nvCxnSpPr>
        <xdr:cNvPr id="357" name="直線コネクタ 356"/>
        <xdr:cNvCxnSpPr/>
      </xdr:nvCxnSpPr>
      <xdr:spPr>
        <a:xfrm>
          <a:off x="8750300" y="8711676"/>
          <a:ext cx="889000" cy="8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61335</xdr:rowOff>
    </xdr:from>
    <xdr:to>
      <xdr:col>14</xdr:col>
      <xdr:colOff>79375</xdr:colOff>
      <xdr:row>56</xdr:row>
      <xdr:rowOff>162935</xdr:rowOff>
    </xdr:to>
    <xdr:sp macro="" textlink="">
      <xdr:nvSpPr>
        <xdr:cNvPr id="358" name="フローチャート : 判断 357"/>
        <xdr:cNvSpPr/>
      </xdr:nvSpPr>
      <xdr:spPr>
        <a:xfrm>
          <a:off x="9588500" y="9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154062</xdr:rowOff>
    </xdr:from>
    <xdr:ext cx="534377" cy="259045"/>
    <xdr:sp macro="" textlink="">
      <xdr:nvSpPr>
        <xdr:cNvPr id="359" name="テキスト ボックス 358"/>
        <xdr:cNvSpPr txBox="1"/>
      </xdr:nvSpPr>
      <xdr:spPr>
        <a:xfrm>
          <a:off x="9372111" y="97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139176</xdr:rowOff>
    </xdr:from>
    <xdr:to>
      <xdr:col>12</xdr:col>
      <xdr:colOff>511175</xdr:colOff>
      <xdr:row>53</xdr:row>
      <xdr:rowOff>87961</xdr:rowOff>
    </xdr:to>
    <xdr:cxnSp macro="">
      <xdr:nvCxnSpPr>
        <xdr:cNvPr id="360" name="直線コネクタ 359"/>
        <xdr:cNvCxnSpPr/>
      </xdr:nvCxnSpPr>
      <xdr:spPr>
        <a:xfrm flipV="1">
          <a:off x="7861300" y="8711676"/>
          <a:ext cx="889000" cy="46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34913</xdr:rowOff>
    </xdr:from>
    <xdr:to>
      <xdr:col>12</xdr:col>
      <xdr:colOff>561975</xdr:colOff>
      <xdr:row>56</xdr:row>
      <xdr:rowOff>136513</xdr:rowOff>
    </xdr:to>
    <xdr:sp macro="" textlink="">
      <xdr:nvSpPr>
        <xdr:cNvPr id="361" name="フローチャート : 判断 360"/>
        <xdr:cNvSpPr/>
      </xdr:nvSpPr>
      <xdr:spPr>
        <a:xfrm>
          <a:off x="8699500" y="96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127640</xdr:rowOff>
    </xdr:from>
    <xdr:ext cx="534377" cy="259045"/>
    <xdr:sp macro="" textlink="">
      <xdr:nvSpPr>
        <xdr:cNvPr id="362" name="テキスト ボックス 361"/>
        <xdr:cNvSpPr txBox="1"/>
      </xdr:nvSpPr>
      <xdr:spPr>
        <a:xfrm>
          <a:off x="8483111" y="97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87961</xdr:rowOff>
    </xdr:from>
    <xdr:to>
      <xdr:col>11</xdr:col>
      <xdr:colOff>307975</xdr:colOff>
      <xdr:row>56</xdr:row>
      <xdr:rowOff>51136</xdr:rowOff>
    </xdr:to>
    <xdr:cxnSp macro="">
      <xdr:nvCxnSpPr>
        <xdr:cNvPr id="363" name="直線コネクタ 362"/>
        <xdr:cNvCxnSpPr/>
      </xdr:nvCxnSpPr>
      <xdr:spPr>
        <a:xfrm flipV="1">
          <a:off x="6972300" y="9174811"/>
          <a:ext cx="889000" cy="47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112932</xdr:rowOff>
    </xdr:from>
    <xdr:to>
      <xdr:col>11</xdr:col>
      <xdr:colOff>358775</xdr:colOff>
      <xdr:row>56</xdr:row>
      <xdr:rowOff>43082</xdr:rowOff>
    </xdr:to>
    <xdr:sp macro="" textlink="">
      <xdr:nvSpPr>
        <xdr:cNvPr id="364" name="フローチャート : 判断 363"/>
        <xdr:cNvSpPr/>
      </xdr:nvSpPr>
      <xdr:spPr>
        <a:xfrm>
          <a:off x="7810500" y="95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34209</xdr:rowOff>
    </xdr:from>
    <xdr:ext cx="534377" cy="259045"/>
    <xdr:sp macro="" textlink="">
      <xdr:nvSpPr>
        <xdr:cNvPr id="365" name="テキスト ボックス 364"/>
        <xdr:cNvSpPr txBox="1"/>
      </xdr:nvSpPr>
      <xdr:spPr>
        <a:xfrm>
          <a:off x="7594111" y="9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142173</xdr:rowOff>
    </xdr:from>
    <xdr:to>
      <xdr:col>10</xdr:col>
      <xdr:colOff>155575</xdr:colOff>
      <xdr:row>57</xdr:row>
      <xdr:rowOff>72323</xdr:rowOff>
    </xdr:to>
    <xdr:sp macro="" textlink="">
      <xdr:nvSpPr>
        <xdr:cNvPr id="366" name="フローチャート : 判断 365"/>
        <xdr:cNvSpPr/>
      </xdr:nvSpPr>
      <xdr:spPr>
        <a:xfrm>
          <a:off x="6921500" y="97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63450</xdr:rowOff>
    </xdr:from>
    <xdr:ext cx="534377" cy="259045"/>
    <xdr:sp macro="" textlink="">
      <xdr:nvSpPr>
        <xdr:cNvPr id="367" name="テキスト ボックス 366"/>
        <xdr:cNvSpPr txBox="1"/>
      </xdr:nvSpPr>
      <xdr:spPr>
        <a:xfrm>
          <a:off x="6705111" y="98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109217</xdr:rowOff>
    </xdr:from>
    <xdr:to>
      <xdr:col>15</xdr:col>
      <xdr:colOff>231775</xdr:colOff>
      <xdr:row>55</xdr:row>
      <xdr:rowOff>39367</xdr:rowOff>
    </xdr:to>
    <xdr:sp macro="" textlink="">
      <xdr:nvSpPr>
        <xdr:cNvPr id="373" name="円/楕円 372"/>
        <xdr:cNvSpPr/>
      </xdr:nvSpPr>
      <xdr:spPr>
        <a:xfrm>
          <a:off x="10426700" y="93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132094</xdr:rowOff>
    </xdr:from>
    <xdr:ext cx="534377" cy="259045"/>
    <xdr:sp macro="" textlink="">
      <xdr:nvSpPr>
        <xdr:cNvPr id="374" name="普通建設事業費該当値テキスト"/>
        <xdr:cNvSpPr txBox="1"/>
      </xdr:nvSpPr>
      <xdr:spPr>
        <a:xfrm>
          <a:off x="10528300" y="92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87,867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78118</xdr:rowOff>
    </xdr:from>
    <xdr:to>
      <xdr:col>14</xdr:col>
      <xdr:colOff>79375</xdr:colOff>
      <xdr:row>56</xdr:row>
      <xdr:rowOff>8268</xdr:rowOff>
    </xdr:to>
    <xdr:sp macro="" textlink="">
      <xdr:nvSpPr>
        <xdr:cNvPr id="375" name="円/楕円 374"/>
        <xdr:cNvSpPr/>
      </xdr:nvSpPr>
      <xdr:spPr>
        <a:xfrm>
          <a:off x="9588500" y="95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24795</xdr:rowOff>
    </xdr:from>
    <xdr:ext cx="534377" cy="259045"/>
    <xdr:sp macro="" textlink="">
      <xdr:nvSpPr>
        <xdr:cNvPr id="376" name="テキスト ボックス 375"/>
        <xdr:cNvSpPr txBox="1"/>
      </xdr:nvSpPr>
      <xdr:spPr>
        <a:xfrm>
          <a:off x="9372111" y="92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73,132</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88376</xdr:rowOff>
    </xdr:from>
    <xdr:to>
      <xdr:col>12</xdr:col>
      <xdr:colOff>561975</xdr:colOff>
      <xdr:row>51</xdr:row>
      <xdr:rowOff>18526</xdr:rowOff>
    </xdr:to>
    <xdr:sp macro="" textlink="">
      <xdr:nvSpPr>
        <xdr:cNvPr id="377" name="円/楕円 376"/>
        <xdr:cNvSpPr/>
      </xdr:nvSpPr>
      <xdr:spPr>
        <a:xfrm>
          <a:off x="8699500" y="86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35053</xdr:rowOff>
    </xdr:from>
    <xdr:ext cx="599010" cy="259045"/>
    <xdr:sp macro="" textlink="">
      <xdr:nvSpPr>
        <xdr:cNvPr id="378" name="テキスト ボックス 377"/>
        <xdr:cNvSpPr txBox="1"/>
      </xdr:nvSpPr>
      <xdr:spPr>
        <a:xfrm>
          <a:off x="8450794" y="843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37161</xdr:rowOff>
    </xdr:from>
    <xdr:to>
      <xdr:col>11</xdr:col>
      <xdr:colOff>358775</xdr:colOff>
      <xdr:row>53</xdr:row>
      <xdr:rowOff>138761</xdr:rowOff>
    </xdr:to>
    <xdr:sp macro="" textlink="">
      <xdr:nvSpPr>
        <xdr:cNvPr id="379" name="円/楕円 378"/>
        <xdr:cNvSpPr/>
      </xdr:nvSpPr>
      <xdr:spPr>
        <a:xfrm>
          <a:off x="7810500" y="91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155288</xdr:rowOff>
    </xdr:from>
    <xdr:ext cx="599010" cy="259045"/>
    <xdr:sp macro="" textlink="">
      <xdr:nvSpPr>
        <xdr:cNvPr id="380" name="テキスト ボックス 379"/>
        <xdr:cNvSpPr txBox="1"/>
      </xdr:nvSpPr>
      <xdr:spPr>
        <a:xfrm>
          <a:off x="7561794" y="889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336</xdr:rowOff>
    </xdr:from>
    <xdr:to>
      <xdr:col>10</xdr:col>
      <xdr:colOff>155575</xdr:colOff>
      <xdr:row>56</xdr:row>
      <xdr:rowOff>101936</xdr:rowOff>
    </xdr:to>
    <xdr:sp macro="" textlink="">
      <xdr:nvSpPr>
        <xdr:cNvPr id="381" name="円/楕円 380"/>
        <xdr:cNvSpPr/>
      </xdr:nvSpPr>
      <xdr:spPr>
        <a:xfrm>
          <a:off x="6921500" y="96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118463</xdr:rowOff>
    </xdr:from>
    <xdr:ext cx="534377" cy="259045"/>
    <xdr:sp macro="" textlink="">
      <xdr:nvSpPr>
        <xdr:cNvPr id="382" name="テキスト ボックス 381"/>
        <xdr:cNvSpPr txBox="1"/>
      </xdr:nvSpPr>
      <xdr:spPr>
        <a:xfrm>
          <a:off x="6705111" y="93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8" name="直線コネクタ 407"/>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11"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2" name="直線コネクタ 411"/>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111990</xdr:rowOff>
    </xdr:from>
    <xdr:to>
      <xdr:col>15</xdr:col>
      <xdr:colOff>180975</xdr:colOff>
      <xdr:row>77</xdr:row>
      <xdr:rowOff>73879</xdr:rowOff>
    </xdr:to>
    <xdr:cxnSp macro="">
      <xdr:nvCxnSpPr>
        <xdr:cNvPr id="413" name="直線コネクタ 412"/>
        <xdr:cNvCxnSpPr/>
      </xdr:nvCxnSpPr>
      <xdr:spPr>
        <a:xfrm flipV="1">
          <a:off x="9639300" y="13142190"/>
          <a:ext cx="8382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4"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5" name="フローチャート : 判断 414"/>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160470</xdr:rowOff>
    </xdr:from>
    <xdr:to>
      <xdr:col>14</xdr:col>
      <xdr:colOff>28575</xdr:colOff>
      <xdr:row>77</xdr:row>
      <xdr:rowOff>73879</xdr:rowOff>
    </xdr:to>
    <xdr:cxnSp macro="">
      <xdr:nvCxnSpPr>
        <xdr:cNvPr id="416" name="直線コネクタ 415"/>
        <xdr:cNvCxnSpPr/>
      </xdr:nvCxnSpPr>
      <xdr:spPr>
        <a:xfrm>
          <a:off x="8750300" y="12504870"/>
          <a:ext cx="889000" cy="7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7" name="フローチャート : 判断 416"/>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8" name="テキスト ボックス 417"/>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9" name="フローチャート : 判断 418"/>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163110</xdr:rowOff>
    </xdr:from>
    <xdr:ext cx="534377" cy="259045"/>
    <xdr:sp macro="" textlink="">
      <xdr:nvSpPr>
        <xdr:cNvPr id="420" name="テキスト ボックス 419"/>
        <xdr:cNvSpPr txBox="1"/>
      </xdr:nvSpPr>
      <xdr:spPr>
        <a:xfrm>
          <a:off x="8483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61190</xdr:rowOff>
    </xdr:from>
    <xdr:to>
      <xdr:col>15</xdr:col>
      <xdr:colOff>231775</xdr:colOff>
      <xdr:row>76</xdr:row>
      <xdr:rowOff>162790</xdr:rowOff>
    </xdr:to>
    <xdr:sp macro="" textlink="">
      <xdr:nvSpPr>
        <xdr:cNvPr id="426" name="円/楕円 425"/>
        <xdr:cNvSpPr/>
      </xdr:nvSpPr>
      <xdr:spPr>
        <a:xfrm>
          <a:off x="10426700" y="130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84067</xdr:rowOff>
    </xdr:from>
    <xdr:ext cx="534377" cy="259045"/>
    <xdr:sp macro="" textlink="">
      <xdr:nvSpPr>
        <xdr:cNvPr id="427" name="普通建設事業費 （ うち新規整備　）該当値テキスト"/>
        <xdr:cNvSpPr txBox="1"/>
      </xdr:nvSpPr>
      <xdr:spPr>
        <a:xfrm>
          <a:off x="10528300" y="129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23079</xdr:rowOff>
    </xdr:from>
    <xdr:to>
      <xdr:col>14</xdr:col>
      <xdr:colOff>79375</xdr:colOff>
      <xdr:row>77</xdr:row>
      <xdr:rowOff>124679</xdr:rowOff>
    </xdr:to>
    <xdr:sp macro="" textlink="">
      <xdr:nvSpPr>
        <xdr:cNvPr id="428" name="円/楕円 427"/>
        <xdr:cNvSpPr/>
      </xdr:nvSpPr>
      <xdr:spPr>
        <a:xfrm>
          <a:off x="9588500" y="132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115806</xdr:rowOff>
    </xdr:from>
    <xdr:ext cx="534377" cy="259045"/>
    <xdr:sp macro="" textlink="">
      <xdr:nvSpPr>
        <xdr:cNvPr id="429" name="テキスト ボックス 428"/>
        <xdr:cNvSpPr txBox="1"/>
      </xdr:nvSpPr>
      <xdr:spPr>
        <a:xfrm>
          <a:off x="9372111" y="133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109670</xdr:rowOff>
    </xdr:from>
    <xdr:to>
      <xdr:col>12</xdr:col>
      <xdr:colOff>561975</xdr:colOff>
      <xdr:row>73</xdr:row>
      <xdr:rowOff>39820</xdr:rowOff>
    </xdr:to>
    <xdr:sp macro="" textlink="">
      <xdr:nvSpPr>
        <xdr:cNvPr id="430" name="円/楕円 429"/>
        <xdr:cNvSpPr/>
      </xdr:nvSpPr>
      <xdr:spPr>
        <a:xfrm>
          <a:off x="8699500" y="124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56347</xdr:rowOff>
    </xdr:from>
    <xdr:ext cx="534377" cy="259045"/>
    <xdr:sp macro="" textlink="">
      <xdr:nvSpPr>
        <xdr:cNvPr id="431" name="テキスト ボックス 430"/>
        <xdr:cNvSpPr txBox="1"/>
      </xdr:nvSpPr>
      <xdr:spPr>
        <a:xfrm>
          <a:off x="8483111" y="122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5" name="直線コネクタ 454"/>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6"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7" name="直線コネクタ 456"/>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8"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9" name="直線コネクタ 458"/>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102743</xdr:rowOff>
    </xdr:from>
    <xdr:to>
      <xdr:col>15</xdr:col>
      <xdr:colOff>180975</xdr:colOff>
      <xdr:row>96</xdr:row>
      <xdr:rowOff>149200</xdr:rowOff>
    </xdr:to>
    <xdr:cxnSp macro="">
      <xdr:nvCxnSpPr>
        <xdr:cNvPr id="460" name="直線コネクタ 459"/>
        <xdr:cNvCxnSpPr/>
      </xdr:nvCxnSpPr>
      <xdr:spPr>
        <a:xfrm flipV="1">
          <a:off x="9639300" y="16561943"/>
          <a:ext cx="838200" cy="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61"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2" name="フローチャート : 判断 461"/>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36868</xdr:rowOff>
    </xdr:from>
    <xdr:to>
      <xdr:col>14</xdr:col>
      <xdr:colOff>28575</xdr:colOff>
      <xdr:row>96</xdr:row>
      <xdr:rowOff>149200</xdr:rowOff>
    </xdr:to>
    <xdr:cxnSp macro="">
      <xdr:nvCxnSpPr>
        <xdr:cNvPr id="463" name="直線コネクタ 462"/>
        <xdr:cNvCxnSpPr/>
      </xdr:nvCxnSpPr>
      <xdr:spPr>
        <a:xfrm>
          <a:off x="8750300" y="16153168"/>
          <a:ext cx="889000" cy="4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4" name="フローチャート : 判断 463"/>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5" name="テキスト ボックス 464"/>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6" name="フローチャート : 判断 465"/>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7" name="テキスト ボックス 466"/>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51943</xdr:rowOff>
    </xdr:from>
    <xdr:to>
      <xdr:col>15</xdr:col>
      <xdr:colOff>231775</xdr:colOff>
      <xdr:row>96</xdr:row>
      <xdr:rowOff>153543</xdr:rowOff>
    </xdr:to>
    <xdr:sp macro="" textlink="">
      <xdr:nvSpPr>
        <xdr:cNvPr id="473" name="円/楕円 472"/>
        <xdr:cNvSpPr/>
      </xdr:nvSpPr>
      <xdr:spPr>
        <a:xfrm>
          <a:off x="104267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74820</xdr:rowOff>
    </xdr:from>
    <xdr:ext cx="534377" cy="259045"/>
    <xdr:sp macro="" textlink="">
      <xdr:nvSpPr>
        <xdr:cNvPr id="474" name="普通建設事業費 （ うち更新整備　）該当値テキスト"/>
        <xdr:cNvSpPr txBox="1"/>
      </xdr:nvSpPr>
      <xdr:spPr>
        <a:xfrm>
          <a:off x="10528300" y="163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98400</xdr:rowOff>
    </xdr:from>
    <xdr:to>
      <xdr:col>14</xdr:col>
      <xdr:colOff>79375</xdr:colOff>
      <xdr:row>97</xdr:row>
      <xdr:rowOff>28550</xdr:rowOff>
    </xdr:to>
    <xdr:sp macro="" textlink="">
      <xdr:nvSpPr>
        <xdr:cNvPr id="475" name="円/楕円 474"/>
        <xdr:cNvSpPr/>
      </xdr:nvSpPr>
      <xdr:spPr>
        <a:xfrm>
          <a:off x="9588500" y="165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45077</xdr:rowOff>
    </xdr:from>
    <xdr:ext cx="534377" cy="259045"/>
    <xdr:sp macro="" textlink="">
      <xdr:nvSpPr>
        <xdr:cNvPr id="476" name="テキスト ボックス 475"/>
        <xdr:cNvSpPr txBox="1"/>
      </xdr:nvSpPr>
      <xdr:spPr>
        <a:xfrm>
          <a:off x="9372111" y="163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157518</xdr:rowOff>
    </xdr:from>
    <xdr:to>
      <xdr:col>12</xdr:col>
      <xdr:colOff>561975</xdr:colOff>
      <xdr:row>94</xdr:row>
      <xdr:rowOff>87668</xdr:rowOff>
    </xdr:to>
    <xdr:sp macro="" textlink="">
      <xdr:nvSpPr>
        <xdr:cNvPr id="477" name="円/楕円 476"/>
        <xdr:cNvSpPr/>
      </xdr:nvSpPr>
      <xdr:spPr>
        <a:xfrm>
          <a:off x="8699500" y="16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104195</xdr:rowOff>
    </xdr:from>
    <xdr:ext cx="534377" cy="259045"/>
    <xdr:sp macro="" textlink="">
      <xdr:nvSpPr>
        <xdr:cNvPr id="478" name="テキスト ボックス 477"/>
        <xdr:cNvSpPr txBox="1"/>
      </xdr:nvSpPr>
      <xdr:spPr>
        <a:xfrm>
          <a:off x="8483111" y="158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2" name="テキスト ボックス 49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2" name="直線コネクタ 501"/>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5"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6" name="直線コネクタ 505"/>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43002</xdr:rowOff>
    </xdr:from>
    <xdr:to>
      <xdr:col>23</xdr:col>
      <xdr:colOff>517525</xdr:colOff>
      <xdr:row>39</xdr:row>
      <xdr:rowOff>44450</xdr:rowOff>
    </xdr:to>
    <xdr:cxnSp macro="">
      <xdr:nvCxnSpPr>
        <xdr:cNvPr id="507" name="直線コネクタ 506"/>
        <xdr:cNvCxnSpPr/>
      </xdr:nvCxnSpPr>
      <xdr:spPr>
        <a:xfrm flipV="1">
          <a:off x="15481300" y="672955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8"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9" name="フローチャート : 判断 508"/>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43002</xdr:rowOff>
    </xdr:from>
    <xdr:to>
      <xdr:col>22</xdr:col>
      <xdr:colOff>365125</xdr:colOff>
      <xdr:row>39</xdr:row>
      <xdr:rowOff>44450</xdr:rowOff>
    </xdr:to>
    <xdr:cxnSp macro="">
      <xdr:nvCxnSpPr>
        <xdr:cNvPr id="510" name="直線コネクタ 509"/>
        <xdr:cNvCxnSpPr/>
      </xdr:nvCxnSpPr>
      <xdr:spPr>
        <a:xfrm>
          <a:off x="14592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11" name="フローチャート : 判断 510"/>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2" name="テキスト ボックス 511"/>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43002</xdr:rowOff>
    </xdr:from>
    <xdr:to>
      <xdr:col>21</xdr:col>
      <xdr:colOff>161925</xdr:colOff>
      <xdr:row>39</xdr:row>
      <xdr:rowOff>44450</xdr:rowOff>
    </xdr:to>
    <xdr:cxnSp macro="">
      <xdr:nvCxnSpPr>
        <xdr:cNvPr id="513" name="直線コネクタ 512"/>
        <xdr:cNvCxnSpPr/>
      </xdr:nvCxnSpPr>
      <xdr:spPr>
        <a:xfrm flipV="1">
          <a:off x="13703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4" name="フローチャート : 判断 513"/>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5" name="テキスト ボックス 514"/>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30886</xdr:rowOff>
    </xdr:from>
    <xdr:to>
      <xdr:col>19</xdr:col>
      <xdr:colOff>644525</xdr:colOff>
      <xdr:row>39</xdr:row>
      <xdr:rowOff>44450</xdr:rowOff>
    </xdr:to>
    <xdr:cxnSp macro="">
      <xdr:nvCxnSpPr>
        <xdr:cNvPr id="516" name="直線コネクタ 515"/>
        <xdr:cNvCxnSpPr/>
      </xdr:nvCxnSpPr>
      <xdr:spPr>
        <a:xfrm>
          <a:off x="12814300" y="6717436"/>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7" name="フローチャート : 判断 516"/>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8" name="テキスト ボックス 517"/>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9" name="フローチャート : 判断 518"/>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20" name="テキスト ボックス 519"/>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163652</xdr:rowOff>
    </xdr:from>
    <xdr:to>
      <xdr:col>23</xdr:col>
      <xdr:colOff>568325</xdr:colOff>
      <xdr:row>39</xdr:row>
      <xdr:rowOff>93802</xdr:rowOff>
    </xdr:to>
    <xdr:sp macro="" textlink="">
      <xdr:nvSpPr>
        <xdr:cNvPr id="526" name="円/楕円 525"/>
        <xdr:cNvSpPr/>
      </xdr:nvSpPr>
      <xdr:spPr>
        <a:xfrm>
          <a:off x="162687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78579</xdr:rowOff>
    </xdr:from>
    <xdr:ext cx="313932" cy="259045"/>
    <xdr:sp macro="" textlink="">
      <xdr:nvSpPr>
        <xdr:cNvPr id="527" name="災害復旧事業費該当値テキスト"/>
        <xdr:cNvSpPr txBox="1"/>
      </xdr:nvSpPr>
      <xdr:spPr>
        <a:xfrm>
          <a:off x="16370300" y="6593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8" name="円/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9" name="テキスト ボックス 52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163652</xdr:rowOff>
    </xdr:from>
    <xdr:to>
      <xdr:col>21</xdr:col>
      <xdr:colOff>212725</xdr:colOff>
      <xdr:row>39</xdr:row>
      <xdr:rowOff>93802</xdr:rowOff>
    </xdr:to>
    <xdr:sp macro="" textlink="">
      <xdr:nvSpPr>
        <xdr:cNvPr id="530" name="円/楕円 529"/>
        <xdr:cNvSpPr/>
      </xdr:nvSpPr>
      <xdr:spPr>
        <a:xfrm>
          <a:off x="14541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84929</xdr:rowOff>
    </xdr:from>
    <xdr:ext cx="313932" cy="259045"/>
    <xdr:sp macro="" textlink="">
      <xdr:nvSpPr>
        <xdr:cNvPr id="531" name="テキスト ボックス 530"/>
        <xdr:cNvSpPr txBox="1"/>
      </xdr:nvSpPr>
      <xdr:spPr>
        <a:xfrm>
          <a:off x="14435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2" name="円/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3" name="テキスト ボックス 53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151536</xdr:rowOff>
    </xdr:from>
    <xdr:to>
      <xdr:col>18</xdr:col>
      <xdr:colOff>492125</xdr:colOff>
      <xdr:row>39</xdr:row>
      <xdr:rowOff>81686</xdr:rowOff>
    </xdr:to>
    <xdr:sp macro="" textlink="">
      <xdr:nvSpPr>
        <xdr:cNvPr id="534" name="円/楕円 533"/>
        <xdr:cNvSpPr/>
      </xdr:nvSpPr>
      <xdr:spPr>
        <a:xfrm>
          <a:off x="12763500" y="6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72813</xdr:rowOff>
    </xdr:from>
    <xdr:ext cx="378565" cy="259045"/>
    <xdr:sp macro="" textlink="">
      <xdr:nvSpPr>
        <xdr:cNvPr id="535" name="テキスト ボックス 534"/>
        <xdr:cNvSpPr txBox="1"/>
      </xdr:nvSpPr>
      <xdr:spPr>
        <a:xfrm>
          <a:off x="12625017" y="675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6" name="テキスト ボックス 59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10" name="直線コネクタ 609"/>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11"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2" name="直線コネクタ 611"/>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3"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4" name="直線コネクタ 613"/>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116464</xdr:rowOff>
    </xdr:from>
    <xdr:to>
      <xdr:col>23</xdr:col>
      <xdr:colOff>517525</xdr:colOff>
      <xdr:row>74</xdr:row>
      <xdr:rowOff>166609</xdr:rowOff>
    </xdr:to>
    <xdr:cxnSp macro="">
      <xdr:nvCxnSpPr>
        <xdr:cNvPr id="615" name="直線コネクタ 614"/>
        <xdr:cNvCxnSpPr/>
      </xdr:nvCxnSpPr>
      <xdr:spPr>
        <a:xfrm flipV="1">
          <a:off x="15481300" y="12803764"/>
          <a:ext cx="8382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6"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7" name="フローチャート : 判断 616"/>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159458</xdr:rowOff>
    </xdr:from>
    <xdr:to>
      <xdr:col>22</xdr:col>
      <xdr:colOff>365125</xdr:colOff>
      <xdr:row>74</xdr:row>
      <xdr:rowOff>166609</xdr:rowOff>
    </xdr:to>
    <xdr:cxnSp macro="">
      <xdr:nvCxnSpPr>
        <xdr:cNvPr id="618" name="直線コネクタ 617"/>
        <xdr:cNvCxnSpPr/>
      </xdr:nvCxnSpPr>
      <xdr:spPr>
        <a:xfrm>
          <a:off x="14592300" y="12846758"/>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9" name="フローチャート : 判断 618"/>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20" name="テキスト ボックス 619"/>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148566</xdr:rowOff>
    </xdr:from>
    <xdr:to>
      <xdr:col>21</xdr:col>
      <xdr:colOff>161925</xdr:colOff>
      <xdr:row>74</xdr:row>
      <xdr:rowOff>159458</xdr:rowOff>
    </xdr:to>
    <xdr:cxnSp macro="">
      <xdr:nvCxnSpPr>
        <xdr:cNvPr id="621" name="直線コネクタ 620"/>
        <xdr:cNvCxnSpPr/>
      </xdr:nvCxnSpPr>
      <xdr:spPr>
        <a:xfrm>
          <a:off x="13703300" y="12835866"/>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2" name="フローチャート : 判断 621"/>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77925</xdr:rowOff>
    </xdr:from>
    <xdr:ext cx="534377" cy="259045"/>
    <xdr:sp macro="" textlink="">
      <xdr:nvSpPr>
        <xdr:cNvPr id="623" name="テキスト ボックス 622"/>
        <xdr:cNvSpPr txBox="1"/>
      </xdr:nvSpPr>
      <xdr:spPr>
        <a:xfrm>
          <a:off x="14325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136434</xdr:rowOff>
    </xdr:from>
    <xdr:to>
      <xdr:col>19</xdr:col>
      <xdr:colOff>644525</xdr:colOff>
      <xdr:row>74</xdr:row>
      <xdr:rowOff>148566</xdr:rowOff>
    </xdr:to>
    <xdr:cxnSp macro="">
      <xdr:nvCxnSpPr>
        <xdr:cNvPr id="624" name="直線コネクタ 623"/>
        <xdr:cNvCxnSpPr/>
      </xdr:nvCxnSpPr>
      <xdr:spPr>
        <a:xfrm>
          <a:off x="12814300" y="12823734"/>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5" name="フローチャート : 判断 624"/>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47880</xdr:rowOff>
    </xdr:from>
    <xdr:ext cx="534377" cy="259045"/>
    <xdr:sp macro="" textlink="">
      <xdr:nvSpPr>
        <xdr:cNvPr id="626" name="テキスト ボックス 625"/>
        <xdr:cNvSpPr txBox="1"/>
      </xdr:nvSpPr>
      <xdr:spPr>
        <a:xfrm>
          <a:off x="13436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7" name="フローチャート : 判断 626"/>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37397</xdr:rowOff>
    </xdr:from>
    <xdr:ext cx="534377" cy="259045"/>
    <xdr:sp macro="" textlink="">
      <xdr:nvSpPr>
        <xdr:cNvPr id="628" name="テキスト ボックス 627"/>
        <xdr:cNvSpPr txBox="1"/>
      </xdr:nvSpPr>
      <xdr:spPr>
        <a:xfrm>
          <a:off x="12547111" y="13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65664</xdr:rowOff>
    </xdr:from>
    <xdr:to>
      <xdr:col>23</xdr:col>
      <xdr:colOff>568325</xdr:colOff>
      <xdr:row>74</xdr:row>
      <xdr:rowOff>167264</xdr:rowOff>
    </xdr:to>
    <xdr:sp macro="" textlink="">
      <xdr:nvSpPr>
        <xdr:cNvPr id="634" name="円/楕円 633"/>
        <xdr:cNvSpPr/>
      </xdr:nvSpPr>
      <xdr:spPr>
        <a:xfrm>
          <a:off x="16268700" y="127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88541</xdr:rowOff>
    </xdr:from>
    <xdr:ext cx="534377" cy="259045"/>
    <xdr:sp macro="" textlink="">
      <xdr:nvSpPr>
        <xdr:cNvPr id="635" name="公債費該当値テキスト"/>
        <xdr:cNvSpPr txBox="1"/>
      </xdr:nvSpPr>
      <xdr:spPr>
        <a:xfrm>
          <a:off x="16370300" y="126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115809</xdr:rowOff>
    </xdr:from>
    <xdr:to>
      <xdr:col>22</xdr:col>
      <xdr:colOff>415925</xdr:colOff>
      <xdr:row>75</xdr:row>
      <xdr:rowOff>45959</xdr:rowOff>
    </xdr:to>
    <xdr:sp macro="" textlink="">
      <xdr:nvSpPr>
        <xdr:cNvPr id="636" name="円/楕円 635"/>
        <xdr:cNvSpPr/>
      </xdr:nvSpPr>
      <xdr:spPr>
        <a:xfrm>
          <a:off x="15430500" y="128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62486</xdr:rowOff>
    </xdr:from>
    <xdr:ext cx="534377" cy="259045"/>
    <xdr:sp macro="" textlink="">
      <xdr:nvSpPr>
        <xdr:cNvPr id="637" name="テキスト ボックス 636"/>
        <xdr:cNvSpPr txBox="1"/>
      </xdr:nvSpPr>
      <xdr:spPr>
        <a:xfrm>
          <a:off x="15214111" y="125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108658</xdr:rowOff>
    </xdr:from>
    <xdr:to>
      <xdr:col>21</xdr:col>
      <xdr:colOff>212725</xdr:colOff>
      <xdr:row>75</xdr:row>
      <xdr:rowOff>38808</xdr:rowOff>
    </xdr:to>
    <xdr:sp macro="" textlink="">
      <xdr:nvSpPr>
        <xdr:cNvPr id="638" name="円/楕円 637"/>
        <xdr:cNvSpPr/>
      </xdr:nvSpPr>
      <xdr:spPr>
        <a:xfrm>
          <a:off x="14541500" y="12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55335</xdr:rowOff>
    </xdr:from>
    <xdr:ext cx="534377" cy="259045"/>
    <xdr:sp macro="" textlink="">
      <xdr:nvSpPr>
        <xdr:cNvPr id="639" name="テキスト ボックス 638"/>
        <xdr:cNvSpPr txBox="1"/>
      </xdr:nvSpPr>
      <xdr:spPr>
        <a:xfrm>
          <a:off x="14325111" y="125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97766</xdr:rowOff>
    </xdr:from>
    <xdr:to>
      <xdr:col>20</xdr:col>
      <xdr:colOff>9525</xdr:colOff>
      <xdr:row>75</xdr:row>
      <xdr:rowOff>27916</xdr:rowOff>
    </xdr:to>
    <xdr:sp macro="" textlink="">
      <xdr:nvSpPr>
        <xdr:cNvPr id="640" name="円/楕円 639"/>
        <xdr:cNvSpPr/>
      </xdr:nvSpPr>
      <xdr:spPr>
        <a:xfrm>
          <a:off x="13652500" y="127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44443</xdr:rowOff>
    </xdr:from>
    <xdr:ext cx="534377" cy="259045"/>
    <xdr:sp macro="" textlink="">
      <xdr:nvSpPr>
        <xdr:cNvPr id="641" name="テキスト ボックス 640"/>
        <xdr:cNvSpPr txBox="1"/>
      </xdr:nvSpPr>
      <xdr:spPr>
        <a:xfrm>
          <a:off x="13436111" y="125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85634</xdr:rowOff>
    </xdr:from>
    <xdr:to>
      <xdr:col>18</xdr:col>
      <xdr:colOff>492125</xdr:colOff>
      <xdr:row>75</xdr:row>
      <xdr:rowOff>15784</xdr:rowOff>
    </xdr:to>
    <xdr:sp macro="" textlink="">
      <xdr:nvSpPr>
        <xdr:cNvPr id="642" name="円/楕円 641"/>
        <xdr:cNvSpPr/>
      </xdr:nvSpPr>
      <xdr:spPr>
        <a:xfrm>
          <a:off x="12763500" y="127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32311</xdr:rowOff>
    </xdr:from>
    <xdr:ext cx="534377" cy="259045"/>
    <xdr:sp macro="" textlink="">
      <xdr:nvSpPr>
        <xdr:cNvPr id="643" name="テキスト ボックス 642"/>
        <xdr:cNvSpPr txBox="1"/>
      </xdr:nvSpPr>
      <xdr:spPr>
        <a:xfrm>
          <a:off x="12547111" y="125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5" name="直線コネクタ 664"/>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6"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7" name="直線コネクタ 666"/>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8"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9" name="直線コネクタ 668"/>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2563</xdr:rowOff>
    </xdr:from>
    <xdr:to>
      <xdr:col>23</xdr:col>
      <xdr:colOff>517525</xdr:colOff>
      <xdr:row>97</xdr:row>
      <xdr:rowOff>122396</xdr:rowOff>
    </xdr:to>
    <xdr:cxnSp macro="">
      <xdr:nvCxnSpPr>
        <xdr:cNvPr id="670" name="直線コネクタ 669"/>
        <xdr:cNvCxnSpPr/>
      </xdr:nvCxnSpPr>
      <xdr:spPr>
        <a:xfrm flipV="1">
          <a:off x="15481300" y="16461763"/>
          <a:ext cx="838200" cy="29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71"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2" name="フローチャート : 判断 671"/>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122396</xdr:rowOff>
    </xdr:from>
    <xdr:to>
      <xdr:col>22</xdr:col>
      <xdr:colOff>365125</xdr:colOff>
      <xdr:row>98</xdr:row>
      <xdr:rowOff>42751</xdr:rowOff>
    </xdr:to>
    <xdr:cxnSp macro="">
      <xdr:nvCxnSpPr>
        <xdr:cNvPr id="673" name="直線コネクタ 672"/>
        <xdr:cNvCxnSpPr/>
      </xdr:nvCxnSpPr>
      <xdr:spPr>
        <a:xfrm flipV="1">
          <a:off x="14592300" y="16753046"/>
          <a:ext cx="8890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4" name="フローチャート : 判断 673"/>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5" name="テキスト ボックス 674"/>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152798</xdr:rowOff>
    </xdr:from>
    <xdr:to>
      <xdr:col>21</xdr:col>
      <xdr:colOff>161925</xdr:colOff>
      <xdr:row>98</xdr:row>
      <xdr:rowOff>42751</xdr:rowOff>
    </xdr:to>
    <xdr:cxnSp macro="">
      <xdr:nvCxnSpPr>
        <xdr:cNvPr id="676" name="直線コネクタ 675"/>
        <xdr:cNvCxnSpPr/>
      </xdr:nvCxnSpPr>
      <xdr:spPr>
        <a:xfrm>
          <a:off x="13703300" y="16783448"/>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7" name="フローチャート : 判断 676"/>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8" name="テキスト ボックス 677"/>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83624</xdr:rowOff>
    </xdr:from>
    <xdr:to>
      <xdr:col>19</xdr:col>
      <xdr:colOff>644525</xdr:colOff>
      <xdr:row>97</xdr:row>
      <xdr:rowOff>152798</xdr:rowOff>
    </xdr:to>
    <xdr:cxnSp macro="">
      <xdr:nvCxnSpPr>
        <xdr:cNvPr id="679" name="直線コネクタ 678"/>
        <xdr:cNvCxnSpPr/>
      </xdr:nvCxnSpPr>
      <xdr:spPr>
        <a:xfrm>
          <a:off x="12814300" y="16542824"/>
          <a:ext cx="889000" cy="24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80" name="フローチャート : 判断 679"/>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81" name="テキスト ボックス 680"/>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2" name="フローチャート : 判断 681"/>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3" name="テキスト ボックス 682"/>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123213</xdr:rowOff>
    </xdr:from>
    <xdr:to>
      <xdr:col>23</xdr:col>
      <xdr:colOff>568325</xdr:colOff>
      <xdr:row>96</xdr:row>
      <xdr:rowOff>53363</xdr:rowOff>
    </xdr:to>
    <xdr:sp macro="" textlink="">
      <xdr:nvSpPr>
        <xdr:cNvPr id="689" name="円/楕円 688"/>
        <xdr:cNvSpPr/>
      </xdr:nvSpPr>
      <xdr:spPr>
        <a:xfrm>
          <a:off x="16268700" y="164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146090</xdr:rowOff>
    </xdr:from>
    <xdr:ext cx="534377" cy="259045"/>
    <xdr:sp macro="" textlink="">
      <xdr:nvSpPr>
        <xdr:cNvPr id="690" name="積立金該当値テキスト"/>
        <xdr:cNvSpPr txBox="1"/>
      </xdr:nvSpPr>
      <xdr:spPr>
        <a:xfrm>
          <a:off x="16370300" y="162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71596</xdr:rowOff>
    </xdr:from>
    <xdr:to>
      <xdr:col>22</xdr:col>
      <xdr:colOff>415925</xdr:colOff>
      <xdr:row>98</xdr:row>
      <xdr:rowOff>1746</xdr:rowOff>
    </xdr:to>
    <xdr:sp macro="" textlink="">
      <xdr:nvSpPr>
        <xdr:cNvPr id="691" name="円/楕円 690"/>
        <xdr:cNvSpPr/>
      </xdr:nvSpPr>
      <xdr:spPr>
        <a:xfrm>
          <a:off x="15430500" y="167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164323</xdr:rowOff>
    </xdr:from>
    <xdr:ext cx="469744" cy="259045"/>
    <xdr:sp macro="" textlink="">
      <xdr:nvSpPr>
        <xdr:cNvPr id="692" name="テキスト ボックス 691"/>
        <xdr:cNvSpPr txBox="1"/>
      </xdr:nvSpPr>
      <xdr:spPr>
        <a:xfrm>
          <a:off x="15246427" y="1679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163401</xdr:rowOff>
    </xdr:from>
    <xdr:to>
      <xdr:col>21</xdr:col>
      <xdr:colOff>212725</xdr:colOff>
      <xdr:row>98</xdr:row>
      <xdr:rowOff>93551</xdr:rowOff>
    </xdr:to>
    <xdr:sp macro="" textlink="">
      <xdr:nvSpPr>
        <xdr:cNvPr id="693" name="円/楕円 692"/>
        <xdr:cNvSpPr/>
      </xdr:nvSpPr>
      <xdr:spPr>
        <a:xfrm>
          <a:off x="14541500" y="167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84678</xdr:rowOff>
    </xdr:from>
    <xdr:ext cx="469744" cy="259045"/>
    <xdr:sp macro="" textlink="">
      <xdr:nvSpPr>
        <xdr:cNvPr id="694" name="テキスト ボックス 693"/>
        <xdr:cNvSpPr txBox="1"/>
      </xdr:nvSpPr>
      <xdr:spPr>
        <a:xfrm>
          <a:off x="14357427" y="1688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101998</xdr:rowOff>
    </xdr:from>
    <xdr:to>
      <xdr:col>20</xdr:col>
      <xdr:colOff>9525</xdr:colOff>
      <xdr:row>98</xdr:row>
      <xdr:rowOff>32148</xdr:rowOff>
    </xdr:to>
    <xdr:sp macro="" textlink="">
      <xdr:nvSpPr>
        <xdr:cNvPr id="695" name="円/楕円 694"/>
        <xdr:cNvSpPr/>
      </xdr:nvSpPr>
      <xdr:spPr>
        <a:xfrm>
          <a:off x="13652500" y="167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23275</xdr:rowOff>
    </xdr:from>
    <xdr:ext cx="469744" cy="259045"/>
    <xdr:sp macro="" textlink="">
      <xdr:nvSpPr>
        <xdr:cNvPr id="696" name="テキスト ボックス 695"/>
        <xdr:cNvSpPr txBox="1"/>
      </xdr:nvSpPr>
      <xdr:spPr>
        <a:xfrm>
          <a:off x="13468427" y="1682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32824</xdr:rowOff>
    </xdr:from>
    <xdr:to>
      <xdr:col>18</xdr:col>
      <xdr:colOff>492125</xdr:colOff>
      <xdr:row>96</xdr:row>
      <xdr:rowOff>134424</xdr:rowOff>
    </xdr:to>
    <xdr:sp macro="" textlink="">
      <xdr:nvSpPr>
        <xdr:cNvPr id="697" name="円/楕円 696"/>
        <xdr:cNvSpPr/>
      </xdr:nvSpPr>
      <xdr:spPr>
        <a:xfrm>
          <a:off x="12763500" y="164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150951</xdr:rowOff>
    </xdr:from>
    <xdr:ext cx="534377" cy="259045"/>
    <xdr:sp macro="" textlink="">
      <xdr:nvSpPr>
        <xdr:cNvPr id="698" name="テキスト ボックス 697"/>
        <xdr:cNvSpPr txBox="1"/>
      </xdr:nvSpPr>
      <xdr:spPr>
        <a:xfrm>
          <a:off x="12547111" y="162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8" name="テキスト ボックス 71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4" name="直線コネクタ 723"/>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7"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8" name="直線コネクタ 727"/>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30"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31" name="フローチャート : 判断 730"/>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3" name="フローチャート : 判断 732"/>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4" name="テキスト ボックス 733"/>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xdr:rowOff>
    </xdr:from>
    <xdr:to>
      <xdr:col>29</xdr:col>
      <xdr:colOff>517525</xdr:colOff>
      <xdr:row>39</xdr:row>
      <xdr:rowOff>98878</xdr:rowOff>
    </xdr:to>
    <xdr:cxnSp macro="">
      <xdr:nvCxnSpPr>
        <xdr:cNvPr id="735" name="直線コネクタ 734"/>
        <xdr:cNvCxnSpPr/>
      </xdr:nvCxnSpPr>
      <xdr:spPr>
        <a:xfrm>
          <a:off x="19545300" y="6686641"/>
          <a:ext cx="889000" cy="9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6" name="フローチャート : 判断 735"/>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7" name="テキスト ボックス 736"/>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xdr:rowOff>
    </xdr:from>
    <xdr:to>
      <xdr:col>28</xdr:col>
      <xdr:colOff>314325</xdr:colOff>
      <xdr:row>39</xdr:row>
      <xdr:rowOff>37483</xdr:rowOff>
    </xdr:to>
    <xdr:cxnSp macro="">
      <xdr:nvCxnSpPr>
        <xdr:cNvPr id="738" name="直線コネクタ 737"/>
        <xdr:cNvCxnSpPr/>
      </xdr:nvCxnSpPr>
      <xdr:spPr>
        <a:xfrm flipV="1">
          <a:off x="18656300" y="6686641"/>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9" name="フローチャート : 判断 738"/>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40" name="テキスト ボックス 739"/>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41" name="フローチャート : 判断 740"/>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2" name="テキスト ボックス 741"/>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8" name="円/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0" name="円/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1" name="テキスト ボックス 75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2" name="円/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3" name="テキスト ボックス 75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120741</xdr:rowOff>
    </xdr:from>
    <xdr:to>
      <xdr:col>28</xdr:col>
      <xdr:colOff>365125</xdr:colOff>
      <xdr:row>39</xdr:row>
      <xdr:rowOff>50891</xdr:rowOff>
    </xdr:to>
    <xdr:sp macro="" textlink="">
      <xdr:nvSpPr>
        <xdr:cNvPr id="754" name="円/楕円 753"/>
        <xdr:cNvSpPr/>
      </xdr:nvSpPr>
      <xdr:spPr>
        <a:xfrm>
          <a:off x="19494500" y="66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42018</xdr:rowOff>
    </xdr:from>
    <xdr:ext cx="378565" cy="259045"/>
    <xdr:sp macro="" textlink="">
      <xdr:nvSpPr>
        <xdr:cNvPr id="755" name="テキスト ボックス 754"/>
        <xdr:cNvSpPr txBox="1"/>
      </xdr:nvSpPr>
      <xdr:spPr>
        <a:xfrm>
          <a:off x="19356017" y="6728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158133</xdr:rowOff>
    </xdr:from>
    <xdr:to>
      <xdr:col>27</xdr:col>
      <xdr:colOff>161925</xdr:colOff>
      <xdr:row>39</xdr:row>
      <xdr:rowOff>88283</xdr:rowOff>
    </xdr:to>
    <xdr:sp macro="" textlink="">
      <xdr:nvSpPr>
        <xdr:cNvPr id="756" name="円/楕円 755"/>
        <xdr:cNvSpPr/>
      </xdr:nvSpPr>
      <xdr:spPr>
        <a:xfrm>
          <a:off x="18605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79410</xdr:rowOff>
    </xdr:from>
    <xdr:ext cx="378565" cy="259045"/>
    <xdr:sp macro="" textlink="">
      <xdr:nvSpPr>
        <xdr:cNvPr id="757" name="テキスト ボックス 756"/>
        <xdr:cNvSpPr txBox="1"/>
      </xdr:nvSpPr>
      <xdr:spPr>
        <a:xfrm>
          <a:off x="18467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36739</xdr:rowOff>
    </xdr:from>
    <xdr:to>
      <xdr:col>32</xdr:col>
      <xdr:colOff>186689</xdr:colOff>
      <xdr:row>58</xdr:row>
      <xdr:rowOff>139700</xdr:rowOff>
    </xdr:to>
    <xdr:cxnSp macro="">
      <xdr:nvCxnSpPr>
        <xdr:cNvPr id="779" name="直線コネクタ 778"/>
        <xdr:cNvCxnSpPr/>
      </xdr:nvCxnSpPr>
      <xdr:spPr>
        <a:xfrm flipV="1">
          <a:off x="22159595" y="9466489"/>
          <a:ext cx="1269" cy="61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154866</xdr:rowOff>
    </xdr:from>
    <xdr:ext cx="534377" cy="259045"/>
    <xdr:sp macro="" textlink="">
      <xdr:nvSpPr>
        <xdr:cNvPr id="782" name="貸付金最大値テキスト"/>
        <xdr:cNvSpPr txBox="1"/>
      </xdr:nvSpPr>
      <xdr:spPr>
        <a:xfrm>
          <a:off x="22212300" y="9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55</xdr:row>
      <xdr:rowOff>36739</xdr:rowOff>
    </xdr:from>
    <xdr:to>
      <xdr:col>32</xdr:col>
      <xdr:colOff>276225</xdr:colOff>
      <xdr:row>55</xdr:row>
      <xdr:rowOff>36739</xdr:rowOff>
    </xdr:to>
    <xdr:cxnSp macro="">
      <xdr:nvCxnSpPr>
        <xdr:cNvPr id="783" name="直線コネクタ 782"/>
        <xdr:cNvCxnSpPr/>
      </xdr:nvCxnSpPr>
      <xdr:spPr>
        <a:xfrm>
          <a:off x="22072600" y="946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138192</xdr:rowOff>
    </xdr:from>
    <xdr:to>
      <xdr:col>32</xdr:col>
      <xdr:colOff>187325</xdr:colOff>
      <xdr:row>55</xdr:row>
      <xdr:rowOff>144272</xdr:rowOff>
    </xdr:to>
    <xdr:cxnSp macro="">
      <xdr:nvCxnSpPr>
        <xdr:cNvPr id="784" name="直線コネクタ 783"/>
        <xdr:cNvCxnSpPr/>
      </xdr:nvCxnSpPr>
      <xdr:spPr>
        <a:xfrm flipV="1">
          <a:off x="21323300" y="9567942"/>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114647</xdr:rowOff>
    </xdr:from>
    <xdr:ext cx="469744" cy="259045"/>
    <xdr:sp macro="" textlink="">
      <xdr:nvSpPr>
        <xdr:cNvPr id="785" name="貸付金平均値テキスト"/>
        <xdr:cNvSpPr txBox="1"/>
      </xdr:nvSpPr>
      <xdr:spPr>
        <a:xfrm>
          <a:off x="22212300" y="9887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136220</xdr:rowOff>
    </xdr:from>
    <xdr:to>
      <xdr:col>32</xdr:col>
      <xdr:colOff>238125</xdr:colOff>
      <xdr:row>58</xdr:row>
      <xdr:rowOff>66370</xdr:rowOff>
    </xdr:to>
    <xdr:sp macro="" textlink="">
      <xdr:nvSpPr>
        <xdr:cNvPr id="786" name="フローチャート : 判断 785"/>
        <xdr:cNvSpPr/>
      </xdr:nvSpPr>
      <xdr:spPr>
        <a:xfrm>
          <a:off x="221107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144272</xdr:rowOff>
    </xdr:from>
    <xdr:to>
      <xdr:col>31</xdr:col>
      <xdr:colOff>34925</xdr:colOff>
      <xdr:row>55</xdr:row>
      <xdr:rowOff>151313</xdr:rowOff>
    </xdr:to>
    <xdr:cxnSp macro="">
      <xdr:nvCxnSpPr>
        <xdr:cNvPr id="787" name="直線コネクタ 786"/>
        <xdr:cNvCxnSpPr/>
      </xdr:nvCxnSpPr>
      <xdr:spPr>
        <a:xfrm flipV="1">
          <a:off x="20434300" y="957402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88" name="フローチャート : 判断 787"/>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59234</xdr:rowOff>
    </xdr:from>
    <xdr:ext cx="469744" cy="259045"/>
    <xdr:sp macro="" textlink="">
      <xdr:nvSpPr>
        <xdr:cNvPr id="789" name="テキスト ボックス 788"/>
        <xdr:cNvSpPr txBox="1"/>
      </xdr:nvSpPr>
      <xdr:spPr>
        <a:xfrm>
          <a:off x="21088427"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15479</xdr:rowOff>
    </xdr:from>
    <xdr:to>
      <xdr:col>29</xdr:col>
      <xdr:colOff>517525</xdr:colOff>
      <xdr:row>55</xdr:row>
      <xdr:rowOff>151313</xdr:rowOff>
    </xdr:to>
    <xdr:cxnSp macro="">
      <xdr:nvCxnSpPr>
        <xdr:cNvPr id="790" name="直線コネクタ 789"/>
        <xdr:cNvCxnSpPr/>
      </xdr:nvCxnSpPr>
      <xdr:spPr>
        <a:xfrm>
          <a:off x="19545300" y="8759429"/>
          <a:ext cx="889000" cy="8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97861</xdr:rowOff>
    </xdr:from>
    <xdr:to>
      <xdr:col>29</xdr:col>
      <xdr:colOff>568325</xdr:colOff>
      <xdr:row>58</xdr:row>
      <xdr:rowOff>28011</xdr:rowOff>
    </xdr:to>
    <xdr:sp macro="" textlink="">
      <xdr:nvSpPr>
        <xdr:cNvPr id="791" name="フローチャート : 判断 790"/>
        <xdr:cNvSpPr/>
      </xdr:nvSpPr>
      <xdr:spPr>
        <a:xfrm>
          <a:off x="20383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19138</xdr:rowOff>
    </xdr:from>
    <xdr:ext cx="469744" cy="259045"/>
    <xdr:sp macro="" textlink="">
      <xdr:nvSpPr>
        <xdr:cNvPr id="792" name="テキスト ボックス 791"/>
        <xdr:cNvSpPr txBox="1"/>
      </xdr:nvSpPr>
      <xdr:spPr>
        <a:xfrm>
          <a:off x="20199427" y="99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15479</xdr:rowOff>
    </xdr:from>
    <xdr:to>
      <xdr:col>28</xdr:col>
      <xdr:colOff>314325</xdr:colOff>
      <xdr:row>54</xdr:row>
      <xdr:rowOff>163749</xdr:rowOff>
    </xdr:to>
    <xdr:cxnSp macro="">
      <xdr:nvCxnSpPr>
        <xdr:cNvPr id="793" name="直線コネクタ 792"/>
        <xdr:cNvCxnSpPr/>
      </xdr:nvCxnSpPr>
      <xdr:spPr>
        <a:xfrm flipV="1">
          <a:off x="18656300" y="8759429"/>
          <a:ext cx="889000" cy="6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40803</xdr:rowOff>
    </xdr:from>
    <xdr:to>
      <xdr:col>28</xdr:col>
      <xdr:colOff>365125</xdr:colOff>
      <xdr:row>57</xdr:row>
      <xdr:rowOff>142403</xdr:rowOff>
    </xdr:to>
    <xdr:sp macro="" textlink="">
      <xdr:nvSpPr>
        <xdr:cNvPr id="794" name="フローチャート : 判断 793"/>
        <xdr:cNvSpPr/>
      </xdr:nvSpPr>
      <xdr:spPr>
        <a:xfrm>
          <a:off x="19494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133530</xdr:rowOff>
    </xdr:from>
    <xdr:ext cx="469744" cy="259045"/>
    <xdr:sp macro="" textlink="">
      <xdr:nvSpPr>
        <xdr:cNvPr id="795" name="テキスト ボックス 794"/>
        <xdr:cNvSpPr txBox="1"/>
      </xdr:nvSpPr>
      <xdr:spPr>
        <a:xfrm>
          <a:off x="19310427" y="99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77013</xdr:rowOff>
    </xdr:from>
    <xdr:to>
      <xdr:col>27</xdr:col>
      <xdr:colOff>161925</xdr:colOff>
      <xdr:row>58</xdr:row>
      <xdr:rowOff>7163</xdr:rowOff>
    </xdr:to>
    <xdr:sp macro="" textlink="">
      <xdr:nvSpPr>
        <xdr:cNvPr id="796" name="フローチャート : 判断 795"/>
        <xdr:cNvSpPr/>
      </xdr:nvSpPr>
      <xdr:spPr>
        <a:xfrm>
          <a:off x="18605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169740</xdr:rowOff>
    </xdr:from>
    <xdr:ext cx="469744" cy="259045"/>
    <xdr:sp macro="" textlink="">
      <xdr:nvSpPr>
        <xdr:cNvPr id="797" name="テキスト ボックス 796"/>
        <xdr:cNvSpPr txBox="1"/>
      </xdr:nvSpPr>
      <xdr:spPr>
        <a:xfrm>
          <a:off x="18421427"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87392</xdr:rowOff>
    </xdr:from>
    <xdr:to>
      <xdr:col>32</xdr:col>
      <xdr:colOff>238125</xdr:colOff>
      <xdr:row>56</xdr:row>
      <xdr:rowOff>17542</xdr:rowOff>
    </xdr:to>
    <xdr:sp macro="" textlink="">
      <xdr:nvSpPr>
        <xdr:cNvPr id="803" name="円/楕円 802"/>
        <xdr:cNvSpPr/>
      </xdr:nvSpPr>
      <xdr:spPr>
        <a:xfrm>
          <a:off x="22110700" y="95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2319</xdr:rowOff>
    </xdr:from>
    <xdr:ext cx="534377" cy="259045"/>
    <xdr:sp macro="" textlink="">
      <xdr:nvSpPr>
        <xdr:cNvPr id="804" name="貸付金該当値テキスト"/>
        <xdr:cNvSpPr txBox="1"/>
      </xdr:nvSpPr>
      <xdr:spPr>
        <a:xfrm>
          <a:off x="22212300" y="94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93472</xdr:rowOff>
    </xdr:from>
    <xdr:to>
      <xdr:col>31</xdr:col>
      <xdr:colOff>85725</xdr:colOff>
      <xdr:row>56</xdr:row>
      <xdr:rowOff>23622</xdr:rowOff>
    </xdr:to>
    <xdr:sp macro="" textlink="">
      <xdr:nvSpPr>
        <xdr:cNvPr id="805" name="円/楕円 804"/>
        <xdr:cNvSpPr/>
      </xdr:nvSpPr>
      <xdr:spPr>
        <a:xfrm>
          <a:off x="212725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40149</xdr:rowOff>
    </xdr:from>
    <xdr:ext cx="534377" cy="259045"/>
    <xdr:sp macro="" textlink="">
      <xdr:nvSpPr>
        <xdr:cNvPr id="806" name="テキスト ボックス 805"/>
        <xdr:cNvSpPr txBox="1"/>
      </xdr:nvSpPr>
      <xdr:spPr>
        <a:xfrm>
          <a:off x="21056111" y="92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100513</xdr:rowOff>
    </xdr:from>
    <xdr:to>
      <xdr:col>29</xdr:col>
      <xdr:colOff>568325</xdr:colOff>
      <xdr:row>56</xdr:row>
      <xdr:rowOff>30663</xdr:rowOff>
    </xdr:to>
    <xdr:sp macro="" textlink="">
      <xdr:nvSpPr>
        <xdr:cNvPr id="807" name="円/楕円 806"/>
        <xdr:cNvSpPr/>
      </xdr:nvSpPr>
      <xdr:spPr>
        <a:xfrm>
          <a:off x="20383500" y="9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47190</xdr:rowOff>
    </xdr:from>
    <xdr:ext cx="534377" cy="259045"/>
    <xdr:sp macro="" textlink="">
      <xdr:nvSpPr>
        <xdr:cNvPr id="808" name="テキスト ボックス 807"/>
        <xdr:cNvSpPr txBox="1"/>
      </xdr:nvSpPr>
      <xdr:spPr>
        <a:xfrm>
          <a:off x="20167111" y="93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136129</xdr:rowOff>
    </xdr:from>
    <xdr:to>
      <xdr:col>28</xdr:col>
      <xdr:colOff>365125</xdr:colOff>
      <xdr:row>51</xdr:row>
      <xdr:rowOff>66279</xdr:rowOff>
    </xdr:to>
    <xdr:sp macro="" textlink="">
      <xdr:nvSpPr>
        <xdr:cNvPr id="809" name="円/楕円 808"/>
        <xdr:cNvSpPr/>
      </xdr:nvSpPr>
      <xdr:spPr>
        <a:xfrm>
          <a:off x="19494500" y="87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82806</xdr:rowOff>
    </xdr:from>
    <xdr:ext cx="534377" cy="259045"/>
    <xdr:sp macro="" textlink="">
      <xdr:nvSpPr>
        <xdr:cNvPr id="810" name="テキスト ボックス 809"/>
        <xdr:cNvSpPr txBox="1"/>
      </xdr:nvSpPr>
      <xdr:spPr>
        <a:xfrm>
          <a:off x="19278111" y="84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112949</xdr:rowOff>
    </xdr:from>
    <xdr:to>
      <xdr:col>27</xdr:col>
      <xdr:colOff>161925</xdr:colOff>
      <xdr:row>55</xdr:row>
      <xdr:rowOff>43099</xdr:rowOff>
    </xdr:to>
    <xdr:sp macro="" textlink="">
      <xdr:nvSpPr>
        <xdr:cNvPr id="811" name="円/楕円 810"/>
        <xdr:cNvSpPr/>
      </xdr:nvSpPr>
      <xdr:spPr>
        <a:xfrm>
          <a:off x="18605500" y="93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59626</xdr:rowOff>
    </xdr:from>
    <xdr:ext cx="534377" cy="259045"/>
    <xdr:sp macro="" textlink="">
      <xdr:nvSpPr>
        <xdr:cNvPr id="812" name="テキスト ボックス 811"/>
        <xdr:cNvSpPr txBox="1"/>
      </xdr:nvSpPr>
      <xdr:spPr>
        <a:xfrm>
          <a:off x="18389111" y="91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7" name="直線コネクタ 836"/>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8"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9" name="直線コネクタ 838"/>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0"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1" name="直線コネクタ 840"/>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58662</xdr:rowOff>
    </xdr:from>
    <xdr:to>
      <xdr:col>32</xdr:col>
      <xdr:colOff>187325</xdr:colOff>
      <xdr:row>75</xdr:row>
      <xdr:rowOff>113792</xdr:rowOff>
    </xdr:to>
    <xdr:cxnSp macro="">
      <xdr:nvCxnSpPr>
        <xdr:cNvPr id="842" name="直線コネクタ 841"/>
        <xdr:cNvCxnSpPr/>
      </xdr:nvCxnSpPr>
      <xdr:spPr>
        <a:xfrm flipV="1">
          <a:off x="21323300" y="12917412"/>
          <a:ext cx="8382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3"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4" name="フローチャート : 判断 843"/>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113792</xdr:rowOff>
    </xdr:from>
    <xdr:to>
      <xdr:col>31</xdr:col>
      <xdr:colOff>34925</xdr:colOff>
      <xdr:row>76</xdr:row>
      <xdr:rowOff>7474</xdr:rowOff>
    </xdr:to>
    <xdr:cxnSp macro="">
      <xdr:nvCxnSpPr>
        <xdr:cNvPr id="845" name="直線コネクタ 844"/>
        <xdr:cNvCxnSpPr/>
      </xdr:nvCxnSpPr>
      <xdr:spPr>
        <a:xfrm flipV="1">
          <a:off x="20434300" y="12972542"/>
          <a:ext cx="889000" cy="6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6" name="フローチャート : 判断 845"/>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7" name="テキスト ボックス 846"/>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84379</xdr:rowOff>
    </xdr:from>
    <xdr:to>
      <xdr:col>29</xdr:col>
      <xdr:colOff>517525</xdr:colOff>
      <xdr:row>76</xdr:row>
      <xdr:rowOff>7474</xdr:rowOff>
    </xdr:to>
    <xdr:cxnSp macro="">
      <xdr:nvCxnSpPr>
        <xdr:cNvPr id="848" name="直線コネクタ 847"/>
        <xdr:cNvCxnSpPr/>
      </xdr:nvCxnSpPr>
      <xdr:spPr>
        <a:xfrm>
          <a:off x="19545300" y="12943129"/>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49" name="フローチャート : 判断 848"/>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0" name="テキスト ボックス 849"/>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84379</xdr:rowOff>
    </xdr:from>
    <xdr:to>
      <xdr:col>28</xdr:col>
      <xdr:colOff>314325</xdr:colOff>
      <xdr:row>76</xdr:row>
      <xdr:rowOff>21152</xdr:rowOff>
    </xdr:to>
    <xdr:cxnSp macro="">
      <xdr:nvCxnSpPr>
        <xdr:cNvPr id="851" name="直線コネクタ 850"/>
        <xdr:cNvCxnSpPr/>
      </xdr:nvCxnSpPr>
      <xdr:spPr>
        <a:xfrm flipV="1">
          <a:off x="18656300" y="12943129"/>
          <a:ext cx="889000" cy="1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2" name="フローチャート : 判断 851"/>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3" name="テキスト ボックス 852"/>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4" name="フローチャート : 判断 853"/>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5" name="テキスト ボックス 854"/>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7862</xdr:rowOff>
    </xdr:from>
    <xdr:to>
      <xdr:col>32</xdr:col>
      <xdr:colOff>238125</xdr:colOff>
      <xdr:row>75</xdr:row>
      <xdr:rowOff>109462</xdr:rowOff>
    </xdr:to>
    <xdr:sp macro="" textlink="">
      <xdr:nvSpPr>
        <xdr:cNvPr id="861" name="円/楕円 860"/>
        <xdr:cNvSpPr/>
      </xdr:nvSpPr>
      <xdr:spPr>
        <a:xfrm>
          <a:off x="221107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30739</xdr:rowOff>
    </xdr:from>
    <xdr:ext cx="534377" cy="259045"/>
    <xdr:sp macro="" textlink="">
      <xdr:nvSpPr>
        <xdr:cNvPr id="862" name="繰出金該当値テキスト"/>
        <xdr:cNvSpPr txBox="1"/>
      </xdr:nvSpPr>
      <xdr:spPr>
        <a:xfrm>
          <a:off x="22212300" y="127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62992</xdr:rowOff>
    </xdr:from>
    <xdr:to>
      <xdr:col>31</xdr:col>
      <xdr:colOff>85725</xdr:colOff>
      <xdr:row>75</xdr:row>
      <xdr:rowOff>164592</xdr:rowOff>
    </xdr:to>
    <xdr:sp macro="" textlink="">
      <xdr:nvSpPr>
        <xdr:cNvPr id="863" name="円/楕円 862"/>
        <xdr:cNvSpPr/>
      </xdr:nvSpPr>
      <xdr:spPr>
        <a:xfrm>
          <a:off x="21272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9669</xdr:rowOff>
    </xdr:from>
    <xdr:ext cx="534377" cy="259045"/>
    <xdr:sp macro="" textlink="">
      <xdr:nvSpPr>
        <xdr:cNvPr id="864" name="テキスト ボックス 863"/>
        <xdr:cNvSpPr txBox="1"/>
      </xdr:nvSpPr>
      <xdr:spPr>
        <a:xfrm>
          <a:off x="21056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128124</xdr:rowOff>
    </xdr:from>
    <xdr:to>
      <xdr:col>29</xdr:col>
      <xdr:colOff>568325</xdr:colOff>
      <xdr:row>76</xdr:row>
      <xdr:rowOff>58274</xdr:rowOff>
    </xdr:to>
    <xdr:sp macro="" textlink="">
      <xdr:nvSpPr>
        <xdr:cNvPr id="865" name="円/楕円 864"/>
        <xdr:cNvSpPr/>
      </xdr:nvSpPr>
      <xdr:spPr>
        <a:xfrm>
          <a:off x="20383500" y="129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74801</xdr:rowOff>
    </xdr:from>
    <xdr:ext cx="534377" cy="259045"/>
    <xdr:sp macro="" textlink="">
      <xdr:nvSpPr>
        <xdr:cNvPr id="866" name="テキスト ボックス 865"/>
        <xdr:cNvSpPr txBox="1"/>
      </xdr:nvSpPr>
      <xdr:spPr>
        <a:xfrm>
          <a:off x="20167111" y="127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33579</xdr:rowOff>
    </xdr:from>
    <xdr:to>
      <xdr:col>28</xdr:col>
      <xdr:colOff>365125</xdr:colOff>
      <xdr:row>75</xdr:row>
      <xdr:rowOff>135179</xdr:rowOff>
    </xdr:to>
    <xdr:sp macro="" textlink="">
      <xdr:nvSpPr>
        <xdr:cNvPr id="867" name="円/楕円 866"/>
        <xdr:cNvSpPr/>
      </xdr:nvSpPr>
      <xdr:spPr>
        <a:xfrm>
          <a:off x="19494500" y="128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151706</xdr:rowOff>
    </xdr:from>
    <xdr:ext cx="534377" cy="259045"/>
    <xdr:sp macro="" textlink="">
      <xdr:nvSpPr>
        <xdr:cNvPr id="868" name="テキスト ボックス 867"/>
        <xdr:cNvSpPr txBox="1"/>
      </xdr:nvSpPr>
      <xdr:spPr>
        <a:xfrm>
          <a:off x="19278111" y="126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141802</xdr:rowOff>
    </xdr:from>
    <xdr:to>
      <xdr:col>27</xdr:col>
      <xdr:colOff>161925</xdr:colOff>
      <xdr:row>76</xdr:row>
      <xdr:rowOff>71952</xdr:rowOff>
    </xdr:to>
    <xdr:sp macro="" textlink="">
      <xdr:nvSpPr>
        <xdr:cNvPr id="869" name="円/楕円 868"/>
        <xdr:cNvSpPr/>
      </xdr:nvSpPr>
      <xdr:spPr>
        <a:xfrm>
          <a:off x="18605500" y="13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88479</xdr:rowOff>
    </xdr:from>
    <xdr:ext cx="534377" cy="259045"/>
    <xdr:sp macro="" textlink="">
      <xdr:nvSpPr>
        <xdr:cNvPr id="870" name="テキスト ボックス 869"/>
        <xdr:cNvSpPr txBox="1"/>
      </xdr:nvSpPr>
      <xdr:spPr>
        <a:xfrm>
          <a:off x="18389111" y="127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数の増や人事院勧告による給与改定の影響により増加傾向にある。職員定員管理計画に基づき計画的な職員採用を実施しているが、職員数増加の影響により類似団体平均を上回った。人員不足もあることから、今後も計画に基づき適正な定員管理を行う。</a:t>
          </a:r>
        </a:p>
        <a:p>
          <a:r>
            <a:rPr kumimoji="1" lang="ja-JP" altLang="en-US" sz="1300">
              <a:latin typeface="ＭＳ Ｐゴシック"/>
            </a:rPr>
            <a:t>■物件費については、類似団体平均を下回っている。予算配分時だけでなく執行段階においてもシーリングを徹底して行っているためであり、今後も不断の経常経費の圧縮に努めるとともに、必要事業への予算の重点配分を図る。</a:t>
          </a:r>
        </a:p>
        <a:p>
          <a:r>
            <a:rPr kumimoji="1" lang="ja-JP" altLang="en-US" sz="1300">
              <a:latin typeface="ＭＳ Ｐゴシック"/>
            </a:rPr>
            <a:t>■扶助費については、類似団体平均を下回っているものの、近年、町独自の積極的な子育て支援施策により増加傾向にある。併せて社会的要因による伸び、高齢化に伴う義務的経費は減る要素が無く、経常収支の悪化が懸念されるが、経常経費の圧縮に努めながら、子育て支援施策に予算の重点配分を図る。</a:t>
          </a:r>
        </a:p>
        <a:p>
          <a:r>
            <a:rPr kumimoji="1" lang="ja-JP" altLang="en-US" sz="1300">
              <a:latin typeface="ＭＳ Ｐゴシック"/>
            </a:rPr>
            <a:t>■補助費については、類似団体平均を下回っているものの、増加傾向にある。これは、補助費の大半を占める一部事務組合への負担金が増えているためである。一部事務組合との連携を密にしながら、不要な経費の削減を図り、健全財政の維持に努める。</a:t>
          </a:r>
        </a:p>
        <a:p>
          <a:r>
            <a:rPr kumimoji="1" lang="ja-JP" altLang="en-US" sz="1300">
              <a:latin typeface="ＭＳ Ｐゴシック"/>
            </a:rPr>
            <a:t>■普通建設事業費については、平成</a:t>
          </a:r>
          <a:r>
            <a:rPr kumimoji="1" lang="en-US" altLang="ja-JP" sz="1300">
              <a:latin typeface="ＭＳ Ｐゴシック"/>
            </a:rPr>
            <a:t>23</a:t>
          </a:r>
          <a:r>
            <a:rPr kumimoji="1" lang="ja-JP" altLang="en-US" sz="1300">
              <a:latin typeface="ＭＳ Ｐゴシック"/>
            </a:rPr>
            <a:t>年度からスタートした総合計画に基づき大型事業を実施してきていることから、類似団体を大きく上回っている。しかし、財源あるいは後年度の起債償還についても堅実な財政計画を立てながら実施しており、今後も健全財政の維持に努める。</a:t>
          </a:r>
        </a:p>
        <a:p>
          <a:r>
            <a:rPr kumimoji="1" lang="ja-JP" altLang="en-US" sz="1300">
              <a:latin typeface="ＭＳ Ｐゴシック"/>
            </a:rPr>
            <a:t>■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25,498
25,172
71.25
12,104,572
11,518,360
393,944
6,869,603
12,777,538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69215</xdr:rowOff>
    </xdr:from>
    <xdr:to>
      <xdr:col>6</xdr:col>
      <xdr:colOff>511175</xdr:colOff>
      <xdr:row>32</xdr:row>
      <xdr:rowOff>75692</xdr:rowOff>
    </xdr:to>
    <xdr:cxnSp macro="">
      <xdr:nvCxnSpPr>
        <xdr:cNvPr id="61" name="直線コネクタ 60"/>
        <xdr:cNvCxnSpPr/>
      </xdr:nvCxnSpPr>
      <xdr:spPr>
        <a:xfrm>
          <a:off x="3797300" y="5384165"/>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69215</xdr:rowOff>
    </xdr:from>
    <xdr:to>
      <xdr:col>5</xdr:col>
      <xdr:colOff>358775</xdr:colOff>
      <xdr:row>32</xdr:row>
      <xdr:rowOff>73787</xdr:rowOff>
    </xdr:to>
    <xdr:cxnSp macro="">
      <xdr:nvCxnSpPr>
        <xdr:cNvPr id="64" name="直線コネクタ 63"/>
        <xdr:cNvCxnSpPr/>
      </xdr:nvCxnSpPr>
      <xdr:spPr>
        <a:xfrm flipV="1">
          <a:off x="2908300" y="5384165"/>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73787</xdr:rowOff>
    </xdr:from>
    <xdr:to>
      <xdr:col>4</xdr:col>
      <xdr:colOff>155575</xdr:colOff>
      <xdr:row>32</xdr:row>
      <xdr:rowOff>108839</xdr:rowOff>
    </xdr:to>
    <xdr:cxnSp macro="">
      <xdr:nvCxnSpPr>
        <xdr:cNvPr id="67" name="直線コネクタ 66"/>
        <xdr:cNvCxnSpPr/>
      </xdr:nvCxnSpPr>
      <xdr:spPr>
        <a:xfrm flipV="1">
          <a:off x="2019300" y="5560187"/>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106951</xdr:rowOff>
    </xdr:from>
    <xdr:ext cx="469744" cy="259045"/>
    <xdr:sp macro="" textlink="">
      <xdr:nvSpPr>
        <xdr:cNvPr id="69" name="テキスト ボックス 68"/>
        <xdr:cNvSpPr txBox="1"/>
      </xdr:nvSpPr>
      <xdr:spPr>
        <a:xfrm>
          <a:off x="2673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26162</xdr:rowOff>
    </xdr:from>
    <xdr:to>
      <xdr:col>2</xdr:col>
      <xdr:colOff>638175</xdr:colOff>
      <xdr:row>32</xdr:row>
      <xdr:rowOff>108839</xdr:rowOff>
    </xdr:to>
    <xdr:cxnSp macro="">
      <xdr:nvCxnSpPr>
        <xdr:cNvPr id="70" name="直線コネクタ 69"/>
        <xdr:cNvCxnSpPr/>
      </xdr:nvCxnSpPr>
      <xdr:spPr>
        <a:xfrm>
          <a:off x="1130300" y="5341112"/>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109618</xdr:rowOff>
    </xdr:from>
    <xdr:ext cx="469744" cy="259045"/>
    <xdr:sp macro="" textlink="">
      <xdr:nvSpPr>
        <xdr:cNvPr id="72" name="テキスト ボックス 71"/>
        <xdr:cNvSpPr txBox="1"/>
      </xdr:nvSpPr>
      <xdr:spPr>
        <a:xfrm>
          <a:off x="1784427"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60850</xdr:rowOff>
    </xdr:from>
    <xdr:ext cx="469744" cy="259045"/>
    <xdr:sp macro="" textlink="">
      <xdr:nvSpPr>
        <xdr:cNvPr id="74" name="テキスト ボックス 73"/>
        <xdr:cNvSpPr txBox="1"/>
      </xdr:nvSpPr>
      <xdr:spPr>
        <a:xfrm>
          <a:off x="895427" y="58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24892</xdr:rowOff>
    </xdr:from>
    <xdr:to>
      <xdr:col>6</xdr:col>
      <xdr:colOff>561975</xdr:colOff>
      <xdr:row>32</xdr:row>
      <xdr:rowOff>126492</xdr:rowOff>
    </xdr:to>
    <xdr:sp macro="" textlink="">
      <xdr:nvSpPr>
        <xdr:cNvPr id="80" name="円/楕円 79"/>
        <xdr:cNvSpPr/>
      </xdr:nvSpPr>
      <xdr:spPr>
        <a:xfrm>
          <a:off x="45847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47769</xdr:rowOff>
    </xdr:from>
    <xdr:ext cx="469744" cy="259045"/>
    <xdr:sp macro="" textlink="">
      <xdr:nvSpPr>
        <xdr:cNvPr id="81" name="議会費該当値テキスト"/>
        <xdr:cNvSpPr txBox="1"/>
      </xdr:nvSpPr>
      <xdr:spPr>
        <a:xfrm>
          <a:off x="4686300" y="53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18415</xdr:rowOff>
    </xdr:from>
    <xdr:to>
      <xdr:col>5</xdr:col>
      <xdr:colOff>409575</xdr:colOff>
      <xdr:row>31</xdr:row>
      <xdr:rowOff>120015</xdr:rowOff>
    </xdr:to>
    <xdr:sp macro="" textlink="">
      <xdr:nvSpPr>
        <xdr:cNvPr id="82" name="円/楕円 81"/>
        <xdr:cNvSpPr/>
      </xdr:nvSpPr>
      <xdr:spPr>
        <a:xfrm>
          <a:off x="3746500" y="53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136542</xdr:rowOff>
    </xdr:from>
    <xdr:ext cx="469744" cy="259045"/>
    <xdr:sp macro="" textlink="">
      <xdr:nvSpPr>
        <xdr:cNvPr id="83" name="テキスト ボックス 82"/>
        <xdr:cNvSpPr txBox="1"/>
      </xdr:nvSpPr>
      <xdr:spPr>
        <a:xfrm>
          <a:off x="3562427"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22987</xdr:rowOff>
    </xdr:from>
    <xdr:to>
      <xdr:col>4</xdr:col>
      <xdr:colOff>206375</xdr:colOff>
      <xdr:row>32</xdr:row>
      <xdr:rowOff>124587</xdr:rowOff>
    </xdr:to>
    <xdr:sp macro="" textlink="">
      <xdr:nvSpPr>
        <xdr:cNvPr id="84" name="円/楕円 83"/>
        <xdr:cNvSpPr/>
      </xdr:nvSpPr>
      <xdr:spPr>
        <a:xfrm>
          <a:off x="2857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141114</xdr:rowOff>
    </xdr:from>
    <xdr:ext cx="469744" cy="259045"/>
    <xdr:sp macro="" textlink="">
      <xdr:nvSpPr>
        <xdr:cNvPr id="85" name="テキスト ボックス 84"/>
        <xdr:cNvSpPr txBox="1"/>
      </xdr:nvSpPr>
      <xdr:spPr>
        <a:xfrm>
          <a:off x="2673427" y="52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58039</xdr:rowOff>
    </xdr:from>
    <xdr:to>
      <xdr:col>3</xdr:col>
      <xdr:colOff>3175</xdr:colOff>
      <xdr:row>32</xdr:row>
      <xdr:rowOff>159639</xdr:rowOff>
    </xdr:to>
    <xdr:sp macro="" textlink="">
      <xdr:nvSpPr>
        <xdr:cNvPr id="86" name="円/楕円 85"/>
        <xdr:cNvSpPr/>
      </xdr:nvSpPr>
      <xdr:spPr>
        <a:xfrm>
          <a:off x="1968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4716</xdr:rowOff>
    </xdr:from>
    <xdr:ext cx="469744" cy="259045"/>
    <xdr:sp macro="" textlink="">
      <xdr:nvSpPr>
        <xdr:cNvPr id="87" name="テキスト ボックス 86"/>
        <xdr:cNvSpPr txBox="1"/>
      </xdr:nvSpPr>
      <xdr:spPr>
        <a:xfrm>
          <a:off x="1784427" y="531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146812</xdr:rowOff>
    </xdr:from>
    <xdr:to>
      <xdr:col>1</xdr:col>
      <xdr:colOff>485775</xdr:colOff>
      <xdr:row>31</xdr:row>
      <xdr:rowOff>76962</xdr:rowOff>
    </xdr:to>
    <xdr:sp macro="" textlink="">
      <xdr:nvSpPr>
        <xdr:cNvPr id="88" name="円/楕円 87"/>
        <xdr:cNvSpPr/>
      </xdr:nvSpPr>
      <xdr:spPr>
        <a:xfrm>
          <a:off x="1079500" y="52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93489</xdr:rowOff>
    </xdr:from>
    <xdr:ext cx="469744" cy="259045"/>
    <xdr:sp macro="" textlink="">
      <xdr:nvSpPr>
        <xdr:cNvPr id="89" name="テキスト ボックス 88"/>
        <xdr:cNvSpPr txBox="1"/>
      </xdr:nvSpPr>
      <xdr:spPr>
        <a:xfrm>
          <a:off x="895427" y="50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83193</xdr:rowOff>
    </xdr:from>
    <xdr:to>
      <xdr:col>6</xdr:col>
      <xdr:colOff>511175</xdr:colOff>
      <xdr:row>58</xdr:row>
      <xdr:rowOff>48587</xdr:rowOff>
    </xdr:to>
    <xdr:cxnSp macro="">
      <xdr:nvCxnSpPr>
        <xdr:cNvPr id="121" name="直線コネクタ 120"/>
        <xdr:cNvCxnSpPr/>
      </xdr:nvCxnSpPr>
      <xdr:spPr>
        <a:xfrm flipV="1">
          <a:off x="3797300" y="9855843"/>
          <a:ext cx="838200" cy="1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38605</xdr:rowOff>
    </xdr:from>
    <xdr:to>
      <xdr:col>5</xdr:col>
      <xdr:colOff>358775</xdr:colOff>
      <xdr:row>58</xdr:row>
      <xdr:rowOff>48587</xdr:rowOff>
    </xdr:to>
    <xdr:cxnSp macro="">
      <xdr:nvCxnSpPr>
        <xdr:cNvPr id="124" name="直線コネクタ 123"/>
        <xdr:cNvCxnSpPr/>
      </xdr:nvCxnSpPr>
      <xdr:spPr>
        <a:xfrm>
          <a:off x="2908300" y="9982705"/>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38605</xdr:rowOff>
    </xdr:from>
    <xdr:to>
      <xdr:col>4</xdr:col>
      <xdr:colOff>155575</xdr:colOff>
      <xdr:row>58</xdr:row>
      <xdr:rowOff>61475</xdr:rowOff>
    </xdr:to>
    <xdr:cxnSp macro="">
      <xdr:nvCxnSpPr>
        <xdr:cNvPr id="127" name="直線コネクタ 126"/>
        <xdr:cNvCxnSpPr/>
      </xdr:nvCxnSpPr>
      <xdr:spPr>
        <a:xfrm flipV="1">
          <a:off x="2019300" y="9982705"/>
          <a:ext cx="8890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25411</xdr:rowOff>
    </xdr:from>
    <xdr:to>
      <xdr:col>2</xdr:col>
      <xdr:colOff>638175</xdr:colOff>
      <xdr:row>58</xdr:row>
      <xdr:rowOff>61475</xdr:rowOff>
    </xdr:to>
    <xdr:cxnSp macro="">
      <xdr:nvCxnSpPr>
        <xdr:cNvPr id="130" name="直線コネクタ 129"/>
        <xdr:cNvCxnSpPr/>
      </xdr:nvCxnSpPr>
      <xdr:spPr>
        <a:xfrm>
          <a:off x="1130300" y="9798061"/>
          <a:ext cx="889000" cy="20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95194</xdr:rowOff>
    </xdr:from>
    <xdr:ext cx="534377" cy="259045"/>
    <xdr:sp macro="" textlink="">
      <xdr:nvSpPr>
        <xdr:cNvPr id="134" name="テキスト ボックス 133"/>
        <xdr:cNvSpPr txBox="1"/>
      </xdr:nvSpPr>
      <xdr:spPr>
        <a:xfrm>
          <a:off x="863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32393</xdr:rowOff>
    </xdr:from>
    <xdr:to>
      <xdr:col>6</xdr:col>
      <xdr:colOff>561975</xdr:colOff>
      <xdr:row>57</xdr:row>
      <xdr:rowOff>133993</xdr:rowOff>
    </xdr:to>
    <xdr:sp macro="" textlink="">
      <xdr:nvSpPr>
        <xdr:cNvPr id="140" name="円/楕円 139"/>
        <xdr:cNvSpPr/>
      </xdr:nvSpPr>
      <xdr:spPr>
        <a:xfrm>
          <a:off x="4584700" y="98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10820</xdr:rowOff>
    </xdr:from>
    <xdr:ext cx="534377" cy="259045"/>
    <xdr:sp macro="" textlink="">
      <xdr:nvSpPr>
        <xdr:cNvPr id="141" name="総務費該当値テキスト"/>
        <xdr:cNvSpPr txBox="1"/>
      </xdr:nvSpPr>
      <xdr:spPr>
        <a:xfrm>
          <a:off x="4686300" y="97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169237</xdr:rowOff>
    </xdr:from>
    <xdr:to>
      <xdr:col>5</xdr:col>
      <xdr:colOff>409575</xdr:colOff>
      <xdr:row>58</xdr:row>
      <xdr:rowOff>99387</xdr:rowOff>
    </xdr:to>
    <xdr:sp macro="" textlink="">
      <xdr:nvSpPr>
        <xdr:cNvPr id="142" name="円/楕円 141"/>
        <xdr:cNvSpPr/>
      </xdr:nvSpPr>
      <xdr:spPr>
        <a:xfrm>
          <a:off x="3746500" y="99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90514</xdr:rowOff>
    </xdr:from>
    <xdr:ext cx="534377" cy="259045"/>
    <xdr:sp macro="" textlink="">
      <xdr:nvSpPr>
        <xdr:cNvPr id="143" name="テキスト ボックス 142"/>
        <xdr:cNvSpPr txBox="1"/>
      </xdr:nvSpPr>
      <xdr:spPr>
        <a:xfrm>
          <a:off x="3530111" y="1003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159255</xdr:rowOff>
    </xdr:from>
    <xdr:to>
      <xdr:col>4</xdr:col>
      <xdr:colOff>206375</xdr:colOff>
      <xdr:row>58</xdr:row>
      <xdr:rowOff>89405</xdr:rowOff>
    </xdr:to>
    <xdr:sp macro="" textlink="">
      <xdr:nvSpPr>
        <xdr:cNvPr id="144" name="円/楕円 143"/>
        <xdr:cNvSpPr/>
      </xdr:nvSpPr>
      <xdr:spPr>
        <a:xfrm>
          <a:off x="2857500" y="99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80532</xdr:rowOff>
    </xdr:from>
    <xdr:ext cx="534377" cy="259045"/>
    <xdr:sp macro="" textlink="">
      <xdr:nvSpPr>
        <xdr:cNvPr id="145" name="テキスト ボックス 144"/>
        <xdr:cNvSpPr txBox="1"/>
      </xdr:nvSpPr>
      <xdr:spPr>
        <a:xfrm>
          <a:off x="2641111" y="100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10675</xdr:rowOff>
    </xdr:from>
    <xdr:to>
      <xdr:col>3</xdr:col>
      <xdr:colOff>3175</xdr:colOff>
      <xdr:row>58</xdr:row>
      <xdr:rowOff>112275</xdr:rowOff>
    </xdr:to>
    <xdr:sp macro="" textlink="">
      <xdr:nvSpPr>
        <xdr:cNvPr id="146" name="円/楕円 145"/>
        <xdr:cNvSpPr/>
      </xdr:nvSpPr>
      <xdr:spPr>
        <a:xfrm>
          <a:off x="1968500" y="99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103402</xdr:rowOff>
    </xdr:from>
    <xdr:ext cx="534377" cy="259045"/>
    <xdr:sp macro="" textlink="">
      <xdr:nvSpPr>
        <xdr:cNvPr id="147" name="テキスト ボックス 146"/>
        <xdr:cNvSpPr txBox="1"/>
      </xdr:nvSpPr>
      <xdr:spPr>
        <a:xfrm>
          <a:off x="1752111" y="100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146061</xdr:rowOff>
    </xdr:from>
    <xdr:to>
      <xdr:col>1</xdr:col>
      <xdr:colOff>485775</xdr:colOff>
      <xdr:row>57</xdr:row>
      <xdr:rowOff>76211</xdr:rowOff>
    </xdr:to>
    <xdr:sp macro="" textlink="">
      <xdr:nvSpPr>
        <xdr:cNvPr id="148" name="円/楕円 147"/>
        <xdr:cNvSpPr/>
      </xdr:nvSpPr>
      <xdr:spPr>
        <a:xfrm>
          <a:off x="1079500" y="97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92738</xdr:rowOff>
    </xdr:from>
    <xdr:ext cx="534377" cy="259045"/>
    <xdr:sp macro="" textlink="">
      <xdr:nvSpPr>
        <xdr:cNvPr id="149" name="テキスト ボックス 148"/>
        <xdr:cNvSpPr txBox="1"/>
      </xdr:nvSpPr>
      <xdr:spPr>
        <a:xfrm>
          <a:off x="863111" y="9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42676</xdr:rowOff>
    </xdr:from>
    <xdr:to>
      <xdr:col>6</xdr:col>
      <xdr:colOff>511175</xdr:colOff>
      <xdr:row>78</xdr:row>
      <xdr:rowOff>68529</xdr:rowOff>
    </xdr:to>
    <xdr:cxnSp macro="">
      <xdr:nvCxnSpPr>
        <xdr:cNvPr id="178" name="直線コネクタ 177"/>
        <xdr:cNvCxnSpPr/>
      </xdr:nvCxnSpPr>
      <xdr:spPr>
        <a:xfrm flipV="1">
          <a:off x="3797300" y="1341577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46513</xdr:rowOff>
    </xdr:from>
    <xdr:to>
      <xdr:col>5</xdr:col>
      <xdr:colOff>358775</xdr:colOff>
      <xdr:row>78</xdr:row>
      <xdr:rowOff>68529</xdr:rowOff>
    </xdr:to>
    <xdr:cxnSp macro="">
      <xdr:nvCxnSpPr>
        <xdr:cNvPr id="181" name="直線コネクタ 180"/>
        <xdr:cNvCxnSpPr/>
      </xdr:nvCxnSpPr>
      <xdr:spPr>
        <a:xfrm>
          <a:off x="2908300" y="13419613"/>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46513</xdr:rowOff>
    </xdr:from>
    <xdr:to>
      <xdr:col>4</xdr:col>
      <xdr:colOff>155575</xdr:colOff>
      <xdr:row>78</xdr:row>
      <xdr:rowOff>73834</xdr:rowOff>
    </xdr:to>
    <xdr:cxnSp macro="">
      <xdr:nvCxnSpPr>
        <xdr:cNvPr id="184" name="直線コネクタ 183"/>
        <xdr:cNvCxnSpPr/>
      </xdr:nvCxnSpPr>
      <xdr:spPr>
        <a:xfrm flipV="1">
          <a:off x="2019300" y="13419613"/>
          <a:ext cx="889000" cy="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6" name="テキスト ボックス 185"/>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73834</xdr:rowOff>
    </xdr:from>
    <xdr:to>
      <xdr:col>2</xdr:col>
      <xdr:colOff>638175</xdr:colOff>
      <xdr:row>78</xdr:row>
      <xdr:rowOff>83031</xdr:rowOff>
    </xdr:to>
    <xdr:cxnSp macro="">
      <xdr:nvCxnSpPr>
        <xdr:cNvPr id="187" name="直線コネクタ 186"/>
        <xdr:cNvCxnSpPr/>
      </xdr:nvCxnSpPr>
      <xdr:spPr>
        <a:xfrm flipV="1">
          <a:off x="1130300" y="13446934"/>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163326</xdr:rowOff>
    </xdr:from>
    <xdr:to>
      <xdr:col>6</xdr:col>
      <xdr:colOff>561975</xdr:colOff>
      <xdr:row>78</xdr:row>
      <xdr:rowOff>93476</xdr:rowOff>
    </xdr:to>
    <xdr:sp macro="" textlink="">
      <xdr:nvSpPr>
        <xdr:cNvPr id="197" name="円/楕円 196"/>
        <xdr:cNvSpPr/>
      </xdr:nvSpPr>
      <xdr:spPr>
        <a:xfrm>
          <a:off x="4584700" y="133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136547</xdr:rowOff>
    </xdr:from>
    <xdr:ext cx="599010" cy="259045"/>
    <xdr:sp macro="" textlink="">
      <xdr:nvSpPr>
        <xdr:cNvPr id="198" name="民生費該当値テキスト"/>
        <xdr:cNvSpPr txBox="1"/>
      </xdr:nvSpPr>
      <xdr:spPr>
        <a:xfrm>
          <a:off x="4686300" y="1333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17729</xdr:rowOff>
    </xdr:from>
    <xdr:to>
      <xdr:col>5</xdr:col>
      <xdr:colOff>409575</xdr:colOff>
      <xdr:row>78</xdr:row>
      <xdr:rowOff>119329</xdr:rowOff>
    </xdr:to>
    <xdr:sp macro="" textlink="">
      <xdr:nvSpPr>
        <xdr:cNvPr id="199" name="円/楕円 198"/>
        <xdr:cNvSpPr/>
      </xdr:nvSpPr>
      <xdr:spPr>
        <a:xfrm>
          <a:off x="3746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110456</xdr:rowOff>
    </xdr:from>
    <xdr:ext cx="599010" cy="259045"/>
    <xdr:sp macro="" textlink="">
      <xdr:nvSpPr>
        <xdr:cNvPr id="200" name="テキスト ボックス 199"/>
        <xdr:cNvSpPr txBox="1"/>
      </xdr:nvSpPr>
      <xdr:spPr>
        <a:xfrm>
          <a:off x="3497794" y="1348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167163</xdr:rowOff>
    </xdr:from>
    <xdr:to>
      <xdr:col>4</xdr:col>
      <xdr:colOff>206375</xdr:colOff>
      <xdr:row>78</xdr:row>
      <xdr:rowOff>97313</xdr:rowOff>
    </xdr:to>
    <xdr:sp macro="" textlink="">
      <xdr:nvSpPr>
        <xdr:cNvPr id="201" name="円/楕円 200"/>
        <xdr:cNvSpPr/>
      </xdr:nvSpPr>
      <xdr:spPr>
        <a:xfrm>
          <a:off x="2857500" y="133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113840</xdr:rowOff>
    </xdr:from>
    <xdr:ext cx="599010" cy="259045"/>
    <xdr:sp macro="" textlink="">
      <xdr:nvSpPr>
        <xdr:cNvPr id="202" name="テキスト ボックス 201"/>
        <xdr:cNvSpPr txBox="1"/>
      </xdr:nvSpPr>
      <xdr:spPr>
        <a:xfrm>
          <a:off x="2608794" y="1314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23034</xdr:rowOff>
    </xdr:from>
    <xdr:to>
      <xdr:col>3</xdr:col>
      <xdr:colOff>3175</xdr:colOff>
      <xdr:row>78</xdr:row>
      <xdr:rowOff>124634</xdr:rowOff>
    </xdr:to>
    <xdr:sp macro="" textlink="">
      <xdr:nvSpPr>
        <xdr:cNvPr id="203" name="円/楕円 202"/>
        <xdr:cNvSpPr/>
      </xdr:nvSpPr>
      <xdr:spPr>
        <a:xfrm>
          <a:off x="1968500" y="133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141161</xdr:rowOff>
    </xdr:from>
    <xdr:ext cx="599010" cy="259045"/>
    <xdr:sp macro="" textlink="">
      <xdr:nvSpPr>
        <xdr:cNvPr id="204" name="テキスト ボックス 203"/>
        <xdr:cNvSpPr txBox="1"/>
      </xdr:nvSpPr>
      <xdr:spPr>
        <a:xfrm>
          <a:off x="1719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32231</xdr:rowOff>
    </xdr:from>
    <xdr:to>
      <xdr:col>1</xdr:col>
      <xdr:colOff>485775</xdr:colOff>
      <xdr:row>78</xdr:row>
      <xdr:rowOff>133831</xdr:rowOff>
    </xdr:to>
    <xdr:sp macro="" textlink="">
      <xdr:nvSpPr>
        <xdr:cNvPr id="205" name="円/楕円 204"/>
        <xdr:cNvSpPr/>
      </xdr:nvSpPr>
      <xdr:spPr>
        <a:xfrm>
          <a:off x="1079500" y="134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150358</xdr:rowOff>
    </xdr:from>
    <xdr:ext cx="599010" cy="259045"/>
    <xdr:sp macro="" textlink="">
      <xdr:nvSpPr>
        <xdr:cNvPr id="206" name="テキスト ボックス 205"/>
        <xdr:cNvSpPr txBox="1"/>
      </xdr:nvSpPr>
      <xdr:spPr>
        <a:xfrm>
          <a:off x="830794" y="1318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128594</xdr:rowOff>
    </xdr:from>
    <xdr:to>
      <xdr:col>6</xdr:col>
      <xdr:colOff>511175</xdr:colOff>
      <xdr:row>98</xdr:row>
      <xdr:rowOff>154960</xdr:rowOff>
    </xdr:to>
    <xdr:cxnSp macro="">
      <xdr:nvCxnSpPr>
        <xdr:cNvPr id="236" name="直線コネクタ 235"/>
        <xdr:cNvCxnSpPr/>
      </xdr:nvCxnSpPr>
      <xdr:spPr>
        <a:xfrm>
          <a:off x="3797300" y="16930694"/>
          <a:ext cx="8382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128594</xdr:rowOff>
    </xdr:from>
    <xdr:to>
      <xdr:col>5</xdr:col>
      <xdr:colOff>358775</xdr:colOff>
      <xdr:row>99</xdr:row>
      <xdr:rowOff>18962</xdr:rowOff>
    </xdr:to>
    <xdr:cxnSp macro="">
      <xdr:nvCxnSpPr>
        <xdr:cNvPr id="239" name="直線コネクタ 238"/>
        <xdr:cNvCxnSpPr/>
      </xdr:nvCxnSpPr>
      <xdr:spPr>
        <a:xfrm flipV="1">
          <a:off x="2908300" y="16930694"/>
          <a:ext cx="889000" cy="6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18962</xdr:rowOff>
    </xdr:from>
    <xdr:to>
      <xdr:col>4</xdr:col>
      <xdr:colOff>155575</xdr:colOff>
      <xdr:row>99</xdr:row>
      <xdr:rowOff>30944</xdr:rowOff>
    </xdr:to>
    <xdr:cxnSp macro="">
      <xdr:nvCxnSpPr>
        <xdr:cNvPr id="242" name="直線コネクタ 241"/>
        <xdr:cNvCxnSpPr/>
      </xdr:nvCxnSpPr>
      <xdr:spPr>
        <a:xfrm flipV="1">
          <a:off x="2019300" y="16992512"/>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128423</xdr:rowOff>
    </xdr:from>
    <xdr:to>
      <xdr:col>2</xdr:col>
      <xdr:colOff>638175</xdr:colOff>
      <xdr:row>99</xdr:row>
      <xdr:rowOff>30944</xdr:rowOff>
    </xdr:to>
    <xdr:cxnSp macro="">
      <xdr:nvCxnSpPr>
        <xdr:cNvPr id="245" name="直線コネクタ 244"/>
        <xdr:cNvCxnSpPr/>
      </xdr:nvCxnSpPr>
      <xdr:spPr>
        <a:xfrm>
          <a:off x="1130300" y="16930523"/>
          <a:ext cx="889000" cy="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104160</xdr:rowOff>
    </xdr:from>
    <xdr:to>
      <xdr:col>6</xdr:col>
      <xdr:colOff>561975</xdr:colOff>
      <xdr:row>99</xdr:row>
      <xdr:rowOff>34310</xdr:rowOff>
    </xdr:to>
    <xdr:sp macro="" textlink="">
      <xdr:nvSpPr>
        <xdr:cNvPr id="255" name="円/楕円 254"/>
        <xdr:cNvSpPr/>
      </xdr:nvSpPr>
      <xdr:spPr>
        <a:xfrm>
          <a:off x="4584700" y="1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19087</xdr:rowOff>
    </xdr:from>
    <xdr:ext cx="534377" cy="259045"/>
    <xdr:sp macro="" textlink="">
      <xdr:nvSpPr>
        <xdr:cNvPr id="256" name="衛生費該当値テキスト"/>
        <xdr:cNvSpPr txBox="1"/>
      </xdr:nvSpPr>
      <xdr:spPr>
        <a:xfrm>
          <a:off x="4686300" y="1682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77794</xdr:rowOff>
    </xdr:from>
    <xdr:to>
      <xdr:col>5</xdr:col>
      <xdr:colOff>409575</xdr:colOff>
      <xdr:row>99</xdr:row>
      <xdr:rowOff>7944</xdr:rowOff>
    </xdr:to>
    <xdr:sp macro="" textlink="">
      <xdr:nvSpPr>
        <xdr:cNvPr id="257" name="円/楕円 256"/>
        <xdr:cNvSpPr/>
      </xdr:nvSpPr>
      <xdr:spPr>
        <a:xfrm>
          <a:off x="3746500" y="1687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170521</xdr:rowOff>
    </xdr:from>
    <xdr:ext cx="534377" cy="259045"/>
    <xdr:sp macro="" textlink="">
      <xdr:nvSpPr>
        <xdr:cNvPr id="258" name="テキスト ボックス 257"/>
        <xdr:cNvSpPr txBox="1"/>
      </xdr:nvSpPr>
      <xdr:spPr>
        <a:xfrm>
          <a:off x="3530111" y="1697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139612</xdr:rowOff>
    </xdr:from>
    <xdr:to>
      <xdr:col>4</xdr:col>
      <xdr:colOff>206375</xdr:colOff>
      <xdr:row>99</xdr:row>
      <xdr:rowOff>69762</xdr:rowOff>
    </xdr:to>
    <xdr:sp macro="" textlink="">
      <xdr:nvSpPr>
        <xdr:cNvPr id="259" name="円/楕円 258"/>
        <xdr:cNvSpPr/>
      </xdr:nvSpPr>
      <xdr:spPr>
        <a:xfrm>
          <a:off x="2857500" y="169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60889</xdr:rowOff>
    </xdr:from>
    <xdr:ext cx="534377" cy="259045"/>
    <xdr:sp macro="" textlink="">
      <xdr:nvSpPr>
        <xdr:cNvPr id="260" name="テキスト ボックス 259"/>
        <xdr:cNvSpPr txBox="1"/>
      </xdr:nvSpPr>
      <xdr:spPr>
        <a:xfrm>
          <a:off x="2641111" y="170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151594</xdr:rowOff>
    </xdr:from>
    <xdr:to>
      <xdr:col>3</xdr:col>
      <xdr:colOff>3175</xdr:colOff>
      <xdr:row>99</xdr:row>
      <xdr:rowOff>81744</xdr:rowOff>
    </xdr:to>
    <xdr:sp macro="" textlink="">
      <xdr:nvSpPr>
        <xdr:cNvPr id="261" name="円/楕円 260"/>
        <xdr:cNvSpPr/>
      </xdr:nvSpPr>
      <xdr:spPr>
        <a:xfrm>
          <a:off x="1968500" y="169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72871</xdr:rowOff>
    </xdr:from>
    <xdr:ext cx="534377" cy="259045"/>
    <xdr:sp macro="" textlink="">
      <xdr:nvSpPr>
        <xdr:cNvPr id="262" name="テキスト ボックス 261"/>
        <xdr:cNvSpPr txBox="1"/>
      </xdr:nvSpPr>
      <xdr:spPr>
        <a:xfrm>
          <a:off x="1752111" y="170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77623</xdr:rowOff>
    </xdr:from>
    <xdr:to>
      <xdr:col>1</xdr:col>
      <xdr:colOff>485775</xdr:colOff>
      <xdr:row>99</xdr:row>
      <xdr:rowOff>7773</xdr:rowOff>
    </xdr:to>
    <xdr:sp macro="" textlink="">
      <xdr:nvSpPr>
        <xdr:cNvPr id="263" name="円/楕円 262"/>
        <xdr:cNvSpPr/>
      </xdr:nvSpPr>
      <xdr:spPr>
        <a:xfrm>
          <a:off x="1079500" y="168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170350</xdr:rowOff>
    </xdr:from>
    <xdr:ext cx="534377" cy="259045"/>
    <xdr:sp macro="" textlink="">
      <xdr:nvSpPr>
        <xdr:cNvPr id="264" name="テキスト ボックス 263"/>
        <xdr:cNvSpPr txBox="1"/>
      </xdr:nvSpPr>
      <xdr:spPr>
        <a:xfrm>
          <a:off x="863111" y="169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144272</xdr:rowOff>
    </xdr:from>
    <xdr:to>
      <xdr:col>15</xdr:col>
      <xdr:colOff>180975</xdr:colOff>
      <xdr:row>37</xdr:row>
      <xdr:rowOff>157416</xdr:rowOff>
    </xdr:to>
    <xdr:cxnSp macro="">
      <xdr:nvCxnSpPr>
        <xdr:cNvPr id="293" name="直線コネクタ 292"/>
        <xdr:cNvCxnSpPr/>
      </xdr:nvCxnSpPr>
      <xdr:spPr>
        <a:xfrm>
          <a:off x="9639300" y="6487922"/>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106934</xdr:rowOff>
    </xdr:from>
    <xdr:to>
      <xdr:col>14</xdr:col>
      <xdr:colOff>28575</xdr:colOff>
      <xdr:row>37</xdr:row>
      <xdr:rowOff>144272</xdr:rowOff>
    </xdr:to>
    <xdr:cxnSp macro="">
      <xdr:nvCxnSpPr>
        <xdr:cNvPr id="296" name="直線コネクタ 295"/>
        <xdr:cNvCxnSpPr/>
      </xdr:nvCxnSpPr>
      <xdr:spPr>
        <a:xfrm>
          <a:off x="8750300" y="6279134"/>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106934</xdr:rowOff>
    </xdr:from>
    <xdr:to>
      <xdr:col>12</xdr:col>
      <xdr:colOff>511175</xdr:colOff>
      <xdr:row>36</xdr:row>
      <xdr:rowOff>111697</xdr:rowOff>
    </xdr:to>
    <xdr:cxnSp macro="">
      <xdr:nvCxnSpPr>
        <xdr:cNvPr id="299" name="直線コネクタ 298"/>
        <xdr:cNvCxnSpPr/>
      </xdr:nvCxnSpPr>
      <xdr:spPr>
        <a:xfrm flipV="1">
          <a:off x="7861300" y="627913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27703</xdr:rowOff>
    </xdr:from>
    <xdr:ext cx="469744" cy="259045"/>
    <xdr:sp macro="" textlink="">
      <xdr:nvSpPr>
        <xdr:cNvPr id="301" name="テキスト ボックス 300"/>
        <xdr:cNvSpPr txBox="1"/>
      </xdr:nvSpPr>
      <xdr:spPr>
        <a:xfrm>
          <a:off x="851542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82169</xdr:rowOff>
    </xdr:from>
    <xdr:to>
      <xdr:col>11</xdr:col>
      <xdr:colOff>307975</xdr:colOff>
      <xdr:row>36</xdr:row>
      <xdr:rowOff>111697</xdr:rowOff>
    </xdr:to>
    <xdr:cxnSp macro="">
      <xdr:nvCxnSpPr>
        <xdr:cNvPr id="302" name="直線コネクタ 301"/>
        <xdr:cNvCxnSpPr/>
      </xdr:nvCxnSpPr>
      <xdr:spPr>
        <a:xfrm>
          <a:off x="6972300" y="6082919"/>
          <a:ext cx="889000" cy="20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150004</xdr:rowOff>
    </xdr:from>
    <xdr:ext cx="469744" cy="259045"/>
    <xdr:sp macro="" textlink="">
      <xdr:nvSpPr>
        <xdr:cNvPr id="304" name="テキスト ボックス 303"/>
        <xdr:cNvSpPr txBox="1"/>
      </xdr:nvSpPr>
      <xdr:spPr>
        <a:xfrm>
          <a:off x="7626427"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55135</xdr:rowOff>
    </xdr:from>
    <xdr:ext cx="469744" cy="259045"/>
    <xdr:sp macro="" textlink="">
      <xdr:nvSpPr>
        <xdr:cNvPr id="306" name="テキスト ボックス 305"/>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106616</xdr:rowOff>
    </xdr:from>
    <xdr:to>
      <xdr:col>15</xdr:col>
      <xdr:colOff>231775</xdr:colOff>
      <xdr:row>38</xdr:row>
      <xdr:rowOff>36767</xdr:rowOff>
    </xdr:to>
    <xdr:sp macro="" textlink="">
      <xdr:nvSpPr>
        <xdr:cNvPr id="312" name="円/楕円 311"/>
        <xdr:cNvSpPr/>
      </xdr:nvSpPr>
      <xdr:spPr>
        <a:xfrm>
          <a:off x="104267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129493</xdr:rowOff>
    </xdr:from>
    <xdr:ext cx="469744" cy="259045"/>
    <xdr:sp macro="" textlink="">
      <xdr:nvSpPr>
        <xdr:cNvPr id="313" name="労働費該当値テキスト"/>
        <xdr:cNvSpPr txBox="1"/>
      </xdr:nvSpPr>
      <xdr:spPr>
        <a:xfrm>
          <a:off x="10528300" y="63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93472</xdr:rowOff>
    </xdr:from>
    <xdr:to>
      <xdr:col>14</xdr:col>
      <xdr:colOff>79375</xdr:colOff>
      <xdr:row>38</xdr:row>
      <xdr:rowOff>23622</xdr:rowOff>
    </xdr:to>
    <xdr:sp macro="" textlink="">
      <xdr:nvSpPr>
        <xdr:cNvPr id="314" name="円/楕円 313"/>
        <xdr:cNvSpPr/>
      </xdr:nvSpPr>
      <xdr:spPr>
        <a:xfrm>
          <a:off x="958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40149</xdr:rowOff>
    </xdr:from>
    <xdr:ext cx="469744" cy="259045"/>
    <xdr:sp macro="" textlink="">
      <xdr:nvSpPr>
        <xdr:cNvPr id="315" name="テキスト ボックス 314"/>
        <xdr:cNvSpPr txBox="1"/>
      </xdr:nvSpPr>
      <xdr:spPr>
        <a:xfrm>
          <a:off x="9404427"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56134</xdr:rowOff>
    </xdr:from>
    <xdr:to>
      <xdr:col>12</xdr:col>
      <xdr:colOff>561975</xdr:colOff>
      <xdr:row>36</xdr:row>
      <xdr:rowOff>157734</xdr:rowOff>
    </xdr:to>
    <xdr:sp macro="" textlink="">
      <xdr:nvSpPr>
        <xdr:cNvPr id="316" name="円/楕円 315"/>
        <xdr:cNvSpPr/>
      </xdr:nvSpPr>
      <xdr:spPr>
        <a:xfrm>
          <a:off x="8699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2811</xdr:rowOff>
    </xdr:from>
    <xdr:ext cx="469744" cy="259045"/>
    <xdr:sp macro="" textlink="">
      <xdr:nvSpPr>
        <xdr:cNvPr id="317" name="テキスト ボックス 316"/>
        <xdr:cNvSpPr txBox="1"/>
      </xdr:nvSpPr>
      <xdr:spPr>
        <a:xfrm>
          <a:off x="8515427" y="600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60897</xdr:rowOff>
    </xdr:from>
    <xdr:to>
      <xdr:col>11</xdr:col>
      <xdr:colOff>358775</xdr:colOff>
      <xdr:row>36</xdr:row>
      <xdr:rowOff>162497</xdr:rowOff>
    </xdr:to>
    <xdr:sp macro="" textlink="">
      <xdr:nvSpPr>
        <xdr:cNvPr id="318" name="円/楕円 317"/>
        <xdr:cNvSpPr/>
      </xdr:nvSpPr>
      <xdr:spPr>
        <a:xfrm>
          <a:off x="7810500" y="62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7574</xdr:rowOff>
    </xdr:from>
    <xdr:ext cx="469744" cy="259045"/>
    <xdr:sp macro="" textlink="">
      <xdr:nvSpPr>
        <xdr:cNvPr id="319" name="テキスト ボックス 318"/>
        <xdr:cNvSpPr txBox="1"/>
      </xdr:nvSpPr>
      <xdr:spPr>
        <a:xfrm>
          <a:off x="7626427" y="600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31369</xdr:rowOff>
    </xdr:from>
    <xdr:to>
      <xdr:col>10</xdr:col>
      <xdr:colOff>155575</xdr:colOff>
      <xdr:row>35</xdr:row>
      <xdr:rowOff>132969</xdr:rowOff>
    </xdr:to>
    <xdr:sp macro="" textlink="">
      <xdr:nvSpPr>
        <xdr:cNvPr id="320" name="円/楕円 319"/>
        <xdr:cNvSpPr/>
      </xdr:nvSpPr>
      <xdr:spPr>
        <a:xfrm>
          <a:off x="6921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149496</xdr:rowOff>
    </xdr:from>
    <xdr:ext cx="469744" cy="259045"/>
    <xdr:sp macro="" textlink="">
      <xdr:nvSpPr>
        <xdr:cNvPr id="321" name="テキスト ボックス 320"/>
        <xdr:cNvSpPr txBox="1"/>
      </xdr:nvSpPr>
      <xdr:spPr>
        <a:xfrm>
          <a:off x="6737427"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165551</xdr:rowOff>
    </xdr:from>
    <xdr:to>
      <xdr:col>15</xdr:col>
      <xdr:colOff>180975</xdr:colOff>
      <xdr:row>55</xdr:row>
      <xdr:rowOff>166846</xdr:rowOff>
    </xdr:to>
    <xdr:cxnSp macro="">
      <xdr:nvCxnSpPr>
        <xdr:cNvPr id="350" name="直線コネクタ 349"/>
        <xdr:cNvCxnSpPr/>
      </xdr:nvCxnSpPr>
      <xdr:spPr>
        <a:xfrm>
          <a:off x="9639300" y="9595301"/>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165551</xdr:rowOff>
    </xdr:from>
    <xdr:to>
      <xdr:col>14</xdr:col>
      <xdr:colOff>28575</xdr:colOff>
      <xdr:row>56</xdr:row>
      <xdr:rowOff>130518</xdr:rowOff>
    </xdr:to>
    <xdr:cxnSp macro="">
      <xdr:nvCxnSpPr>
        <xdr:cNvPr id="353" name="直線コネクタ 352"/>
        <xdr:cNvCxnSpPr/>
      </xdr:nvCxnSpPr>
      <xdr:spPr>
        <a:xfrm flipV="1">
          <a:off x="8750300" y="9595301"/>
          <a:ext cx="889000" cy="13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1378</xdr:rowOff>
    </xdr:from>
    <xdr:to>
      <xdr:col>12</xdr:col>
      <xdr:colOff>511175</xdr:colOff>
      <xdr:row>56</xdr:row>
      <xdr:rowOff>130518</xdr:rowOff>
    </xdr:to>
    <xdr:cxnSp macro="">
      <xdr:nvCxnSpPr>
        <xdr:cNvPr id="356" name="直線コネクタ 355"/>
        <xdr:cNvCxnSpPr/>
      </xdr:nvCxnSpPr>
      <xdr:spPr>
        <a:xfrm>
          <a:off x="7861300" y="9602578"/>
          <a:ext cx="889000" cy="1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1378</xdr:rowOff>
    </xdr:from>
    <xdr:to>
      <xdr:col>11</xdr:col>
      <xdr:colOff>307975</xdr:colOff>
      <xdr:row>56</xdr:row>
      <xdr:rowOff>168466</xdr:rowOff>
    </xdr:to>
    <xdr:cxnSp macro="">
      <xdr:nvCxnSpPr>
        <xdr:cNvPr id="359" name="直線コネクタ 358"/>
        <xdr:cNvCxnSpPr/>
      </xdr:nvCxnSpPr>
      <xdr:spPr>
        <a:xfrm flipV="1">
          <a:off x="6972300" y="9602578"/>
          <a:ext cx="889000" cy="16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116046</xdr:rowOff>
    </xdr:from>
    <xdr:to>
      <xdr:col>15</xdr:col>
      <xdr:colOff>231775</xdr:colOff>
      <xdr:row>56</xdr:row>
      <xdr:rowOff>46196</xdr:rowOff>
    </xdr:to>
    <xdr:sp macro="" textlink="">
      <xdr:nvSpPr>
        <xdr:cNvPr id="369" name="円/楕円 368"/>
        <xdr:cNvSpPr/>
      </xdr:nvSpPr>
      <xdr:spPr>
        <a:xfrm>
          <a:off x="10426700" y="95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138923</xdr:rowOff>
    </xdr:from>
    <xdr:ext cx="534377" cy="259045"/>
    <xdr:sp macro="" textlink="">
      <xdr:nvSpPr>
        <xdr:cNvPr id="370" name="農林水産業費該当値テキスト"/>
        <xdr:cNvSpPr txBox="1"/>
      </xdr:nvSpPr>
      <xdr:spPr>
        <a:xfrm>
          <a:off x="10528300" y="93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114751</xdr:rowOff>
    </xdr:from>
    <xdr:to>
      <xdr:col>14</xdr:col>
      <xdr:colOff>79375</xdr:colOff>
      <xdr:row>56</xdr:row>
      <xdr:rowOff>44901</xdr:rowOff>
    </xdr:to>
    <xdr:sp macro="" textlink="">
      <xdr:nvSpPr>
        <xdr:cNvPr id="371" name="円/楕円 370"/>
        <xdr:cNvSpPr/>
      </xdr:nvSpPr>
      <xdr:spPr>
        <a:xfrm>
          <a:off x="9588500" y="95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61428</xdr:rowOff>
    </xdr:from>
    <xdr:ext cx="534377" cy="259045"/>
    <xdr:sp macro="" textlink="">
      <xdr:nvSpPr>
        <xdr:cNvPr id="372" name="テキスト ボックス 371"/>
        <xdr:cNvSpPr txBox="1"/>
      </xdr:nvSpPr>
      <xdr:spPr>
        <a:xfrm>
          <a:off x="9372111" y="93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79718</xdr:rowOff>
    </xdr:from>
    <xdr:to>
      <xdr:col>12</xdr:col>
      <xdr:colOff>561975</xdr:colOff>
      <xdr:row>57</xdr:row>
      <xdr:rowOff>9868</xdr:rowOff>
    </xdr:to>
    <xdr:sp macro="" textlink="">
      <xdr:nvSpPr>
        <xdr:cNvPr id="373" name="円/楕円 372"/>
        <xdr:cNvSpPr/>
      </xdr:nvSpPr>
      <xdr:spPr>
        <a:xfrm>
          <a:off x="8699500" y="96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26395</xdr:rowOff>
    </xdr:from>
    <xdr:ext cx="534377" cy="259045"/>
    <xdr:sp macro="" textlink="">
      <xdr:nvSpPr>
        <xdr:cNvPr id="374" name="テキスト ボックス 373"/>
        <xdr:cNvSpPr txBox="1"/>
      </xdr:nvSpPr>
      <xdr:spPr>
        <a:xfrm>
          <a:off x="8483111" y="94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122028</xdr:rowOff>
    </xdr:from>
    <xdr:to>
      <xdr:col>11</xdr:col>
      <xdr:colOff>358775</xdr:colOff>
      <xdr:row>56</xdr:row>
      <xdr:rowOff>52178</xdr:rowOff>
    </xdr:to>
    <xdr:sp macro="" textlink="">
      <xdr:nvSpPr>
        <xdr:cNvPr id="375" name="円/楕円 374"/>
        <xdr:cNvSpPr/>
      </xdr:nvSpPr>
      <xdr:spPr>
        <a:xfrm>
          <a:off x="7810500" y="9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68705</xdr:rowOff>
    </xdr:from>
    <xdr:ext cx="534377" cy="259045"/>
    <xdr:sp macro="" textlink="">
      <xdr:nvSpPr>
        <xdr:cNvPr id="376" name="テキスト ボックス 375"/>
        <xdr:cNvSpPr txBox="1"/>
      </xdr:nvSpPr>
      <xdr:spPr>
        <a:xfrm>
          <a:off x="7594111" y="93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117666</xdr:rowOff>
    </xdr:from>
    <xdr:to>
      <xdr:col>10</xdr:col>
      <xdr:colOff>155575</xdr:colOff>
      <xdr:row>57</xdr:row>
      <xdr:rowOff>47816</xdr:rowOff>
    </xdr:to>
    <xdr:sp macro="" textlink="">
      <xdr:nvSpPr>
        <xdr:cNvPr id="377" name="円/楕円 376"/>
        <xdr:cNvSpPr/>
      </xdr:nvSpPr>
      <xdr:spPr>
        <a:xfrm>
          <a:off x="6921500" y="97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64343</xdr:rowOff>
    </xdr:from>
    <xdr:ext cx="534377" cy="259045"/>
    <xdr:sp macro="" textlink="">
      <xdr:nvSpPr>
        <xdr:cNvPr id="378" name="テキスト ボックス 377"/>
        <xdr:cNvSpPr txBox="1"/>
      </xdr:nvSpPr>
      <xdr:spPr>
        <a:xfrm>
          <a:off x="6705111" y="94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36830</xdr:rowOff>
    </xdr:from>
    <xdr:to>
      <xdr:col>15</xdr:col>
      <xdr:colOff>180340</xdr:colOff>
      <xdr:row>79</xdr:row>
      <xdr:rowOff>80330</xdr:rowOff>
    </xdr:to>
    <xdr:cxnSp macro="">
      <xdr:nvCxnSpPr>
        <xdr:cNvPr id="404" name="直線コネクタ 403"/>
        <xdr:cNvCxnSpPr/>
      </xdr:nvCxnSpPr>
      <xdr:spPr>
        <a:xfrm flipV="1">
          <a:off x="10475595" y="12381230"/>
          <a:ext cx="1270" cy="124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84157</xdr:rowOff>
    </xdr:from>
    <xdr:ext cx="378565" cy="259045"/>
    <xdr:sp macro="" textlink="">
      <xdr:nvSpPr>
        <xdr:cNvPr id="405" name="商工費最小値テキスト"/>
        <xdr:cNvSpPr txBox="1"/>
      </xdr:nvSpPr>
      <xdr:spPr>
        <a:xfrm>
          <a:off x="10528300" y="1362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80330</xdr:rowOff>
    </xdr:from>
    <xdr:to>
      <xdr:col>15</xdr:col>
      <xdr:colOff>269875</xdr:colOff>
      <xdr:row>79</xdr:row>
      <xdr:rowOff>80330</xdr:rowOff>
    </xdr:to>
    <xdr:cxnSp macro="">
      <xdr:nvCxnSpPr>
        <xdr:cNvPr id="406" name="直線コネクタ 405"/>
        <xdr:cNvCxnSpPr/>
      </xdr:nvCxnSpPr>
      <xdr:spPr>
        <a:xfrm>
          <a:off x="10388600" y="136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154957</xdr:rowOff>
    </xdr:from>
    <xdr:ext cx="534377" cy="259045"/>
    <xdr:sp macro="" textlink="">
      <xdr:nvSpPr>
        <xdr:cNvPr id="407" name="商工費最大値テキスト"/>
        <xdr:cNvSpPr txBox="1"/>
      </xdr:nvSpPr>
      <xdr:spPr>
        <a:xfrm>
          <a:off x="10528300" y="121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72</xdr:row>
      <xdr:rowOff>36830</xdr:rowOff>
    </xdr:from>
    <xdr:to>
      <xdr:col>15</xdr:col>
      <xdr:colOff>269875</xdr:colOff>
      <xdr:row>72</xdr:row>
      <xdr:rowOff>36830</xdr:rowOff>
    </xdr:to>
    <xdr:cxnSp macro="">
      <xdr:nvCxnSpPr>
        <xdr:cNvPr id="408" name="直線コネクタ 407"/>
        <xdr:cNvCxnSpPr/>
      </xdr:nvCxnSpPr>
      <xdr:spPr>
        <a:xfrm>
          <a:off x="10388600" y="1238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163671</xdr:rowOff>
    </xdr:from>
    <xdr:to>
      <xdr:col>15</xdr:col>
      <xdr:colOff>180975</xdr:colOff>
      <xdr:row>74</xdr:row>
      <xdr:rowOff>120824</xdr:rowOff>
    </xdr:to>
    <xdr:cxnSp macro="">
      <xdr:nvCxnSpPr>
        <xdr:cNvPr id="409" name="直線コネクタ 408"/>
        <xdr:cNvCxnSpPr/>
      </xdr:nvCxnSpPr>
      <xdr:spPr>
        <a:xfrm>
          <a:off x="9639300" y="12679521"/>
          <a:ext cx="838200" cy="1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74446</xdr:rowOff>
    </xdr:from>
    <xdr:ext cx="469744" cy="259045"/>
    <xdr:sp macro="" textlink="">
      <xdr:nvSpPr>
        <xdr:cNvPr id="410" name="商工費平均値テキスト"/>
        <xdr:cNvSpPr txBox="1"/>
      </xdr:nvSpPr>
      <xdr:spPr>
        <a:xfrm>
          <a:off x="10528300" y="13276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96019</xdr:rowOff>
    </xdr:from>
    <xdr:to>
      <xdr:col>15</xdr:col>
      <xdr:colOff>231775</xdr:colOff>
      <xdr:row>78</xdr:row>
      <xdr:rowOff>26169</xdr:rowOff>
    </xdr:to>
    <xdr:sp macro="" textlink="">
      <xdr:nvSpPr>
        <xdr:cNvPr id="411" name="フローチャート : 判断 410"/>
        <xdr:cNvSpPr/>
      </xdr:nvSpPr>
      <xdr:spPr>
        <a:xfrm>
          <a:off x="104267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163671</xdr:rowOff>
    </xdr:from>
    <xdr:to>
      <xdr:col>14</xdr:col>
      <xdr:colOff>28575</xdr:colOff>
      <xdr:row>74</xdr:row>
      <xdr:rowOff>148158</xdr:rowOff>
    </xdr:to>
    <xdr:cxnSp macro="">
      <xdr:nvCxnSpPr>
        <xdr:cNvPr id="412" name="直線コネクタ 411"/>
        <xdr:cNvCxnSpPr/>
      </xdr:nvCxnSpPr>
      <xdr:spPr>
        <a:xfrm flipV="1">
          <a:off x="8750300" y="12679521"/>
          <a:ext cx="889000" cy="1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53271</xdr:rowOff>
    </xdr:from>
    <xdr:to>
      <xdr:col>14</xdr:col>
      <xdr:colOff>79375</xdr:colOff>
      <xdr:row>77</xdr:row>
      <xdr:rowOff>154871</xdr:rowOff>
    </xdr:to>
    <xdr:sp macro="" textlink="">
      <xdr:nvSpPr>
        <xdr:cNvPr id="413" name="フローチャート : 判断 412"/>
        <xdr:cNvSpPr/>
      </xdr:nvSpPr>
      <xdr:spPr>
        <a:xfrm>
          <a:off x="9588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145998</xdr:rowOff>
    </xdr:from>
    <xdr:ext cx="534377" cy="259045"/>
    <xdr:sp macro="" textlink="">
      <xdr:nvSpPr>
        <xdr:cNvPr id="414" name="テキスト ボックス 413"/>
        <xdr:cNvSpPr txBox="1"/>
      </xdr:nvSpPr>
      <xdr:spPr>
        <a:xfrm>
          <a:off x="9372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124253</xdr:rowOff>
    </xdr:from>
    <xdr:to>
      <xdr:col>12</xdr:col>
      <xdr:colOff>511175</xdr:colOff>
      <xdr:row>74</xdr:row>
      <xdr:rowOff>148158</xdr:rowOff>
    </xdr:to>
    <xdr:cxnSp macro="">
      <xdr:nvCxnSpPr>
        <xdr:cNvPr id="415" name="直線コネクタ 414"/>
        <xdr:cNvCxnSpPr/>
      </xdr:nvCxnSpPr>
      <xdr:spPr>
        <a:xfrm>
          <a:off x="7861300" y="12125753"/>
          <a:ext cx="889000" cy="7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43800</xdr:rowOff>
    </xdr:from>
    <xdr:to>
      <xdr:col>12</xdr:col>
      <xdr:colOff>561975</xdr:colOff>
      <xdr:row>77</xdr:row>
      <xdr:rowOff>145400</xdr:rowOff>
    </xdr:to>
    <xdr:sp macro="" textlink="">
      <xdr:nvSpPr>
        <xdr:cNvPr id="416" name="フローチャート : 判断 415"/>
        <xdr:cNvSpPr/>
      </xdr:nvSpPr>
      <xdr:spPr>
        <a:xfrm>
          <a:off x="8699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136527</xdr:rowOff>
    </xdr:from>
    <xdr:ext cx="534377" cy="259045"/>
    <xdr:sp macro="" textlink="">
      <xdr:nvSpPr>
        <xdr:cNvPr id="417" name="テキスト ボックス 416"/>
        <xdr:cNvSpPr txBox="1"/>
      </xdr:nvSpPr>
      <xdr:spPr>
        <a:xfrm>
          <a:off x="8483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124253</xdr:rowOff>
    </xdr:from>
    <xdr:to>
      <xdr:col>11</xdr:col>
      <xdr:colOff>307975</xdr:colOff>
      <xdr:row>75</xdr:row>
      <xdr:rowOff>90257</xdr:rowOff>
    </xdr:to>
    <xdr:cxnSp macro="">
      <xdr:nvCxnSpPr>
        <xdr:cNvPr id="418" name="直線コネクタ 417"/>
        <xdr:cNvCxnSpPr/>
      </xdr:nvCxnSpPr>
      <xdr:spPr>
        <a:xfrm flipV="1">
          <a:off x="6972300" y="12125753"/>
          <a:ext cx="889000" cy="8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47589</xdr:rowOff>
    </xdr:from>
    <xdr:to>
      <xdr:col>11</xdr:col>
      <xdr:colOff>358775</xdr:colOff>
      <xdr:row>77</xdr:row>
      <xdr:rowOff>149189</xdr:rowOff>
    </xdr:to>
    <xdr:sp macro="" textlink="">
      <xdr:nvSpPr>
        <xdr:cNvPr id="419" name="フローチャート : 判断 418"/>
        <xdr:cNvSpPr/>
      </xdr:nvSpPr>
      <xdr:spPr>
        <a:xfrm>
          <a:off x="7810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140316</xdr:rowOff>
    </xdr:from>
    <xdr:ext cx="534377" cy="259045"/>
    <xdr:sp macro="" textlink="">
      <xdr:nvSpPr>
        <xdr:cNvPr id="420" name="テキスト ボックス 419"/>
        <xdr:cNvSpPr txBox="1"/>
      </xdr:nvSpPr>
      <xdr:spPr>
        <a:xfrm>
          <a:off x="7594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122831</xdr:rowOff>
    </xdr:from>
    <xdr:to>
      <xdr:col>10</xdr:col>
      <xdr:colOff>155575</xdr:colOff>
      <xdr:row>78</xdr:row>
      <xdr:rowOff>52981</xdr:rowOff>
    </xdr:to>
    <xdr:sp macro="" textlink="">
      <xdr:nvSpPr>
        <xdr:cNvPr id="421" name="フローチャート : 判断 420"/>
        <xdr:cNvSpPr/>
      </xdr:nvSpPr>
      <xdr:spPr>
        <a:xfrm>
          <a:off x="6921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44108</xdr:rowOff>
    </xdr:from>
    <xdr:ext cx="469744" cy="259045"/>
    <xdr:sp macro="" textlink="">
      <xdr:nvSpPr>
        <xdr:cNvPr id="422" name="テキスト ボックス 421"/>
        <xdr:cNvSpPr txBox="1"/>
      </xdr:nvSpPr>
      <xdr:spPr>
        <a:xfrm>
          <a:off x="6737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70024</xdr:rowOff>
    </xdr:from>
    <xdr:to>
      <xdr:col>15</xdr:col>
      <xdr:colOff>231775</xdr:colOff>
      <xdr:row>75</xdr:row>
      <xdr:rowOff>174</xdr:rowOff>
    </xdr:to>
    <xdr:sp macro="" textlink="">
      <xdr:nvSpPr>
        <xdr:cNvPr id="428" name="円/楕円 427"/>
        <xdr:cNvSpPr/>
      </xdr:nvSpPr>
      <xdr:spPr>
        <a:xfrm>
          <a:off x="10426700" y="127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92901</xdr:rowOff>
    </xdr:from>
    <xdr:ext cx="534377" cy="259045"/>
    <xdr:sp macro="" textlink="">
      <xdr:nvSpPr>
        <xdr:cNvPr id="429" name="商工費該当値テキスト"/>
        <xdr:cNvSpPr txBox="1"/>
      </xdr:nvSpPr>
      <xdr:spPr>
        <a:xfrm>
          <a:off x="10528300" y="1260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112871</xdr:rowOff>
    </xdr:from>
    <xdr:to>
      <xdr:col>14</xdr:col>
      <xdr:colOff>79375</xdr:colOff>
      <xdr:row>74</xdr:row>
      <xdr:rowOff>43021</xdr:rowOff>
    </xdr:to>
    <xdr:sp macro="" textlink="">
      <xdr:nvSpPr>
        <xdr:cNvPr id="430" name="円/楕円 429"/>
        <xdr:cNvSpPr/>
      </xdr:nvSpPr>
      <xdr:spPr>
        <a:xfrm>
          <a:off x="9588500" y="12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59548</xdr:rowOff>
    </xdr:from>
    <xdr:ext cx="534377" cy="259045"/>
    <xdr:sp macro="" textlink="">
      <xdr:nvSpPr>
        <xdr:cNvPr id="431" name="テキスト ボックス 430"/>
        <xdr:cNvSpPr txBox="1"/>
      </xdr:nvSpPr>
      <xdr:spPr>
        <a:xfrm>
          <a:off x="9372111" y="12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97358</xdr:rowOff>
    </xdr:from>
    <xdr:to>
      <xdr:col>12</xdr:col>
      <xdr:colOff>561975</xdr:colOff>
      <xdr:row>75</xdr:row>
      <xdr:rowOff>27508</xdr:rowOff>
    </xdr:to>
    <xdr:sp macro="" textlink="">
      <xdr:nvSpPr>
        <xdr:cNvPr id="432" name="円/楕円 431"/>
        <xdr:cNvSpPr/>
      </xdr:nvSpPr>
      <xdr:spPr>
        <a:xfrm>
          <a:off x="8699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44035</xdr:rowOff>
    </xdr:from>
    <xdr:ext cx="534377" cy="259045"/>
    <xdr:sp macro="" textlink="">
      <xdr:nvSpPr>
        <xdr:cNvPr id="433" name="テキスト ボックス 432"/>
        <xdr:cNvSpPr txBox="1"/>
      </xdr:nvSpPr>
      <xdr:spPr>
        <a:xfrm>
          <a:off x="8483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24,741</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73453</xdr:rowOff>
    </xdr:from>
    <xdr:to>
      <xdr:col>11</xdr:col>
      <xdr:colOff>358775</xdr:colOff>
      <xdr:row>71</xdr:row>
      <xdr:rowOff>3603</xdr:rowOff>
    </xdr:to>
    <xdr:sp macro="" textlink="">
      <xdr:nvSpPr>
        <xdr:cNvPr id="434" name="円/楕円 433"/>
        <xdr:cNvSpPr/>
      </xdr:nvSpPr>
      <xdr:spPr>
        <a:xfrm>
          <a:off x="7810500" y="120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20130</xdr:rowOff>
    </xdr:from>
    <xdr:ext cx="534377" cy="259045"/>
    <xdr:sp macro="" textlink="">
      <xdr:nvSpPr>
        <xdr:cNvPr id="435" name="テキスト ボックス 434"/>
        <xdr:cNvSpPr txBox="1"/>
      </xdr:nvSpPr>
      <xdr:spPr>
        <a:xfrm>
          <a:off x="7594111" y="118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39457</xdr:rowOff>
    </xdr:from>
    <xdr:to>
      <xdr:col>10</xdr:col>
      <xdr:colOff>155575</xdr:colOff>
      <xdr:row>75</xdr:row>
      <xdr:rowOff>141057</xdr:rowOff>
    </xdr:to>
    <xdr:sp macro="" textlink="">
      <xdr:nvSpPr>
        <xdr:cNvPr id="436" name="円/楕円 435"/>
        <xdr:cNvSpPr/>
      </xdr:nvSpPr>
      <xdr:spPr>
        <a:xfrm>
          <a:off x="6921500" y="12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157584</xdr:rowOff>
    </xdr:from>
    <xdr:ext cx="534377" cy="259045"/>
    <xdr:sp macro="" textlink="">
      <xdr:nvSpPr>
        <xdr:cNvPr id="437" name="テキスト ボックス 436"/>
        <xdr:cNvSpPr txBox="1"/>
      </xdr:nvSpPr>
      <xdr:spPr>
        <a:xfrm>
          <a:off x="6705111" y="12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60" name="直線コネクタ 459"/>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61"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2" name="直線コネクタ 461"/>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3"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4" name="直線コネクタ 463"/>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112725</xdr:rowOff>
    </xdr:from>
    <xdr:to>
      <xdr:col>15</xdr:col>
      <xdr:colOff>180975</xdr:colOff>
      <xdr:row>94</xdr:row>
      <xdr:rowOff>149782</xdr:rowOff>
    </xdr:to>
    <xdr:cxnSp macro="">
      <xdr:nvCxnSpPr>
        <xdr:cNvPr id="465" name="直線コネクタ 464"/>
        <xdr:cNvCxnSpPr/>
      </xdr:nvCxnSpPr>
      <xdr:spPr>
        <a:xfrm>
          <a:off x="9639300" y="16229025"/>
          <a:ext cx="8382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6"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7" name="フローチャート : 判断 466"/>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112725</xdr:rowOff>
    </xdr:from>
    <xdr:to>
      <xdr:col>14</xdr:col>
      <xdr:colOff>28575</xdr:colOff>
      <xdr:row>94</xdr:row>
      <xdr:rowOff>133756</xdr:rowOff>
    </xdr:to>
    <xdr:cxnSp macro="">
      <xdr:nvCxnSpPr>
        <xdr:cNvPr id="468" name="直線コネクタ 467"/>
        <xdr:cNvCxnSpPr/>
      </xdr:nvCxnSpPr>
      <xdr:spPr>
        <a:xfrm flipV="1">
          <a:off x="8750300" y="1622902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9" name="フローチャート : 判断 468"/>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70" name="テキスト ボックス 469"/>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803</xdr:rowOff>
    </xdr:from>
    <xdr:to>
      <xdr:col>12</xdr:col>
      <xdr:colOff>511175</xdr:colOff>
      <xdr:row>94</xdr:row>
      <xdr:rowOff>133756</xdr:rowOff>
    </xdr:to>
    <xdr:cxnSp macro="">
      <xdr:nvCxnSpPr>
        <xdr:cNvPr id="471" name="直線コネクタ 470"/>
        <xdr:cNvCxnSpPr/>
      </xdr:nvCxnSpPr>
      <xdr:spPr>
        <a:xfrm>
          <a:off x="7861300" y="15945653"/>
          <a:ext cx="889000" cy="30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2" name="フローチャート : 判断 471"/>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102188</xdr:rowOff>
    </xdr:from>
    <xdr:ext cx="534377" cy="259045"/>
    <xdr:sp macro="" textlink="">
      <xdr:nvSpPr>
        <xdr:cNvPr id="473" name="テキスト ボックス 472"/>
        <xdr:cNvSpPr txBox="1"/>
      </xdr:nvSpPr>
      <xdr:spPr>
        <a:xfrm>
          <a:off x="8483111"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803</xdr:rowOff>
    </xdr:from>
    <xdr:to>
      <xdr:col>11</xdr:col>
      <xdr:colOff>307975</xdr:colOff>
      <xdr:row>95</xdr:row>
      <xdr:rowOff>9466</xdr:rowOff>
    </xdr:to>
    <xdr:cxnSp macro="">
      <xdr:nvCxnSpPr>
        <xdr:cNvPr id="474" name="直線コネクタ 473"/>
        <xdr:cNvCxnSpPr/>
      </xdr:nvCxnSpPr>
      <xdr:spPr>
        <a:xfrm flipV="1">
          <a:off x="6972300" y="15945653"/>
          <a:ext cx="889000" cy="3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5" name="フローチャート : 判断 474"/>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6" name="テキスト ボックス 475"/>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7" name="フローチャート : 判断 476"/>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8" name="テキスト ボックス 477"/>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98982</xdr:rowOff>
    </xdr:from>
    <xdr:to>
      <xdr:col>15</xdr:col>
      <xdr:colOff>231775</xdr:colOff>
      <xdr:row>95</xdr:row>
      <xdr:rowOff>29132</xdr:rowOff>
    </xdr:to>
    <xdr:sp macro="" textlink="">
      <xdr:nvSpPr>
        <xdr:cNvPr id="484" name="円/楕円 483"/>
        <xdr:cNvSpPr/>
      </xdr:nvSpPr>
      <xdr:spPr>
        <a:xfrm>
          <a:off x="10426700" y="162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121859</xdr:rowOff>
    </xdr:from>
    <xdr:ext cx="534377" cy="259045"/>
    <xdr:sp macro="" textlink="">
      <xdr:nvSpPr>
        <xdr:cNvPr id="485" name="土木費該当値テキスト"/>
        <xdr:cNvSpPr txBox="1"/>
      </xdr:nvSpPr>
      <xdr:spPr>
        <a:xfrm>
          <a:off x="10528300" y="1606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49,559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61925</xdr:rowOff>
    </xdr:from>
    <xdr:to>
      <xdr:col>14</xdr:col>
      <xdr:colOff>79375</xdr:colOff>
      <xdr:row>94</xdr:row>
      <xdr:rowOff>163525</xdr:rowOff>
    </xdr:to>
    <xdr:sp macro="" textlink="">
      <xdr:nvSpPr>
        <xdr:cNvPr id="486" name="円/楕円 485"/>
        <xdr:cNvSpPr/>
      </xdr:nvSpPr>
      <xdr:spPr>
        <a:xfrm>
          <a:off x="9588500" y="161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8602</xdr:rowOff>
    </xdr:from>
    <xdr:ext cx="534377" cy="259045"/>
    <xdr:sp macro="" textlink="">
      <xdr:nvSpPr>
        <xdr:cNvPr id="487" name="テキスト ボックス 486"/>
        <xdr:cNvSpPr txBox="1"/>
      </xdr:nvSpPr>
      <xdr:spPr>
        <a:xfrm>
          <a:off x="9372111" y="159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82956</xdr:rowOff>
    </xdr:from>
    <xdr:to>
      <xdr:col>12</xdr:col>
      <xdr:colOff>561975</xdr:colOff>
      <xdr:row>95</xdr:row>
      <xdr:rowOff>13106</xdr:rowOff>
    </xdr:to>
    <xdr:sp macro="" textlink="">
      <xdr:nvSpPr>
        <xdr:cNvPr id="488" name="円/楕円 487"/>
        <xdr:cNvSpPr/>
      </xdr:nvSpPr>
      <xdr:spPr>
        <a:xfrm>
          <a:off x="8699500" y="16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29633</xdr:rowOff>
    </xdr:from>
    <xdr:ext cx="534377" cy="259045"/>
    <xdr:sp macro="" textlink="">
      <xdr:nvSpPr>
        <xdr:cNvPr id="489" name="テキスト ボックス 488"/>
        <xdr:cNvSpPr txBox="1"/>
      </xdr:nvSpPr>
      <xdr:spPr>
        <a:xfrm>
          <a:off x="8483111" y="15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50,260</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121453</xdr:rowOff>
    </xdr:from>
    <xdr:to>
      <xdr:col>11</xdr:col>
      <xdr:colOff>358775</xdr:colOff>
      <xdr:row>93</xdr:row>
      <xdr:rowOff>51603</xdr:rowOff>
    </xdr:to>
    <xdr:sp macro="" textlink="">
      <xdr:nvSpPr>
        <xdr:cNvPr id="490" name="円/楕円 489"/>
        <xdr:cNvSpPr/>
      </xdr:nvSpPr>
      <xdr:spPr>
        <a:xfrm>
          <a:off x="7810500" y="158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68130</xdr:rowOff>
    </xdr:from>
    <xdr:ext cx="534377" cy="259045"/>
    <xdr:sp macro="" textlink="">
      <xdr:nvSpPr>
        <xdr:cNvPr id="491" name="テキスト ボックス 490"/>
        <xdr:cNvSpPr txBox="1"/>
      </xdr:nvSpPr>
      <xdr:spPr>
        <a:xfrm>
          <a:off x="7594111" y="156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130116</xdr:rowOff>
    </xdr:from>
    <xdr:to>
      <xdr:col>10</xdr:col>
      <xdr:colOff>155575</xdr:colOff>
      <xdr:row>95</xdr:row>
      <xdr:rowOff>60266</xdr:rowOff>
    </xdr:to>
    <xdr:sp macro="" textlink="">
      <xdr:nvSpPr>
        <xdr:cNvPr id="492" name="円/楕円 491"/>
        <xdr:cNvSpPr/>
      </xdr:nvSpPr>
      <xdr:spPr>
        <a:xfrm>
          <a:off x="6921500" y="162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76793</xdr:rowOff>
    </xdr:from>
    <xdr:ext cx="534377" cy="259045"/>
    <xdr:sp macro="" textlink="">
      <xdr:nvSpPr>
        <xdr:cNvPr id="493" name="テキスト ボックス 492"/>
        <xdr:cNvSpPr txBox="1"/>
      </xdr:nvSpPr>
      <xdr:spPr>
        <a:xfrm>
          <a:off x="6705111" y="160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162495</xdr:rowOff>
    </xdr:from>
    <xdr:to>
      <xdr:col>23</xdr:col>
      <xdr:colOff>516889</xdr:colOff>
      <xdr:row>39</xdr:row>
      <xdr:rowOff>26053</xdr:rowOff>
    </xdr:to>
    <xdr:cxnSp macro="">
      <xdr:nvCxnSpPr>
        <xdr:cNvPr id="520" name="直線コネクタ 519"/>
        <xdr:cNvCxnSpPr/>
      </xdr:nvCxnSpPr>
      <xdr:spPr>
        <a:xfrm flipV="1">
          <a:off x="16317595" y="5648895"/>
          <a:ext cx="1269" cy="1063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29880</xdr:rowOff>
    </xdr:from>
    <xdr:ext cx="534377" cy="259045"/>
    <xdr:sp macro="" textlink="">
      <xdr:nvSpPr>
        <xdr:cNvPr id="521" name="消防費最小値テキスト"/>
        <xdr:cNvSpPr txBox="1"/>
      </xdr:nvSpPr>
      <xdr:spPr>
        <a:xfrm>
          <a:off x="16370300" y="67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39</xdr:row>
      <xdr:rowOff>26053</xdr:rowOff>
    </xdr:from>
    <xdr:to>
      <xdr:col>23</xdr:col>
      <xdr:colOff>606425</xdr:colOff>
      <xdr:row>39</xdr:row>
      <xdr:rowOff>26053</xdr:rowOff>
    </xdr:to>
    <xdr:cxnSp macro="">
      <xdr:nvCxnSpPr>
        <xdr:cNvPr id="522" name="直線コネクタ 521"/>
        <xdr:cNvCxnSpPr/>
      </xdr:nvCxnSpPr>
      <xdr:spPr>
        <a:xfrm>
          <a:off x="16230600" y="67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109172</xdr:rowOff>
    </xdr:from>
    <xdr:ext cx="534377" cy="259045"/>
    <xdr:sp macro="" textlink="">
      <xdr:nvSpPr>
        <xdr:cNvPr id="523" name="消防費最大値テキスト"/>
        <xdr:cNvSpPr txBox="1"/>
      </xdr:nvSpPr>
      <xdr:spPr>
        <a:xfrm>
          <a:off x="16370300" y="54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32</xdr:row>
      <xdr:rowOff>162495</xdr:rowOff>
    </xdr:from>
    <xdr:to>
      <xdr:col>23</xdr:col>
      <xdr:colOff>606425</xdr:colOff>
      <xdr:row>32</xdr:row>
      <xdr:rowOff>162495</xdr:rowOff>
    </xdr:to>
    <xdr:cxnSp macro="">
      <xdr:nvCxnSpPr>
        <xdr:cNvPr id="524" name="直線コネクタ 523"/>
        <xdr:cNvCxnSpPr/>
      </xdr:nvCxnSpPr>
      <xdr:spPr>
        <a:xfrm>
          <a:off x="16230600" y="564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7210</xdr:rowOff>
    </xdr:from>
    <xdr:to>
      <xdr:col>23</xdr:col>
      <xdr:colOff>517525</xdr:colOff>
      <xdr:row>39</xdr:row>
      <xdr:rowOff>12467</xdr:rowOff>
    </xdr:to>
    <xdr:cxnSp macro="">
      <xdr:nvCxnSpPr>
        <xdr:cNvPr id="525" name="直線コネクタ 524"/>
        <xdr:cNvCxnSpPr/>
      </xdr:nvCxnSpPr>
      <xdr:spPr>
        <a:xfrm>
          <a:off x="15481300" y="6693760"/>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87317</xdr:rowOff>
    </xdr:from>
    <xdr:ext cx="534377" cy="259045"/>
    <xdr:sp macro="" textlink="">
      <xdr:nvSpPr>
        <xdr:cNvPr id="526" name="消防費平均値テキスト"/>
        <xdr:cNvSpPr txBox="1"/>
      </xdr:nvSpPr>
      <xdr:spPr>
        <a:xfrm>
          <a:off x="16370300" y="625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64440</xdr:rowOff>
    </xdr:from>
    <xdr:to>
      <xdr:col>23</xdr:col>
      <xdr:colOff>568325</xdr:colOff>
      <xdr:row>37</xdr:row>
      <xdr:rowOff>166039</xdr:rowOff>
    </xdr:to>
    <xdr:sp macro="" textlink="">
      <xdr:nvSpPr>
        <xdr:cNvPr id="527" name="フローチャート : 判断 526"/>
        <xdr:cNvSpPr/>
      </xdr:nvSpPr>
      <xdr:spPr>
        <a:xfrm>
          <a:off x="162687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146754</xdr:rowOff>
    </xdr:from>
    <xdr:to>
      <xdr:col>22</xdr:col>
      <xdr:colOff>365125</xdr:colOff>
      <xdr:row>39</xdr:row>
      <xdr:rowOff>7210</xdr:rowOff>
    </xdr:to>
    <xdr:cxnSp macro="">
      <xdr:nvCxnSpPr>
        <xdr:cNvPr id="528" name="直線コネクタ 527"/>
        <xdr:cNvCxnSpPr/>
      </xdr:nvCxnSpPr>
      <xdr:spPr>
        <a:xfrm>
          <a:off x="14592300" y="5290254"/>
          <a:ext cx="889000" cy="14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83871</xdr:rowOff>
    </xdr:from>
    <xdr:to>
      <xdr:col>22</xdr:col>
      <xdr:colOff>415925</xdr:colOff>
      <xdr:row>38</xdr:row>
      <xdr:rowOff>14021</xdr:rowOff>
    </xdr:to>
    <xdr:sp macro="" textlink="">
      <xdr:nvSpPr>
        <xdr:cNvPr id="529" name="フローチャート : 判断 528"/>
        <xdr:cNvSpPr/>
      </xdr:nvSpPr>
      <xdr:spPr>
        <a:xfrm>
          <a:off x="15430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30548</xdr:rowOff>
    </xdr:from>
    <xdr:ext cx="534377" cy="259045"/>
    <xdr:sp macro="" textlink="">
      <xdr:nvSpPr>
        <xdr:cNvPr id="530" name="テキスト ボックス 529"/>
        <xdr:cNvSpPr txBox="1"/>
      </xdr:nvSpPr>
      <xdr:spPr>
        <a:xfrm>
          <a:off x="15214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146754</xdr:rowOff>
    </xdr:from>
    <xdr:to>
      <xdr:col>21</xdr:col>
      <xdr:colOff>161925</xdr:colOff>
      <xdr:row>38</xdr:row>
      <xdr:rowOff>15374</xdr:rowOff>
    </xdr:to>
    <xdr:cxnSp macro="">
      <xdr:nvCxnSpPr>
        <xdr:cNvPr id="531" name="直線コネクタ 530"/>
        <xdr:cNvCxnSpPr/>
      </xdr:nvCxnSpPr>
      <xdr:spPr>
        <a:xfrm flipV="1">
          <a:off x="13703300" y="5290254"/>
          <a:ext cx="889000" cy="12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78776</xdr:rowOff>
    </xdr:from>
    <xdr:to>
      <xdr:col>21</xdr:col>
      <xdr:colOff>212725</xdr:colOff>
      <xdr:row>38</xdr:row>
      <xdr:rowOff>8927</xdr:rowOff>
    </xdr:to>
    <xdr:sp macro="" textlink="">
      <xdr:nvSpPr>
        <xdr:cNvPr id="532" name="フローチャート : 判断 531"/>
        <xdr:cNvSpPr/>
      </xdr:nvSpPr>
      <xdr:spPr>
        <a:xfrm>
          <a:off x="14541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xdr:rowOff>
    </xdr:from>
    <xdr:ext cx="534377" cy="259045"/>
    <xdr:sp macro="" textlink="">
      <xdr:nvSpPr>
        <xdr:cNvPr id="533" name="テキスト ボックス 532"/>
        <xdr:cNvSpPr txBox="1"/>
      </xdr:nvSpPr>
      <xdr:spPr>
        <a:xfrm>
          <a:off x="14325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15374</xdr:rowOff>
    </xdr:from>
    <xdr:to>
      <xdr:col>19</xdr:col>
      <xdr:colOff>644525</xdr:colOff>
      <xdr:row>39</xdr:row>
      <xdr:rowOff>82191</xdr:rowOff>
    </xdr:to>
    <xdr:cxnSp macro="">
      <xdr:nvCxnSpPr>
        <xdr:cNvPr id="534" name="直線コネクタ 533"/>
        <xdr:cNvCxnSpPr/>
      </xdr:nvCxnSpPr>
      <xdr:spPr>
        <a:xfrm flipV="1">
          <a:off x="12814300" y="6530474"/>
          <a:ext cx="889000" cy="2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14899</xdr:rowOff>
    </xdr:from>
    <xdr:to>
      <xdr:col>20</xdr:col>
      <xdr:colOff>9525</xdr:colOff>
      <xdr:row>36</xdr:row>
      <xdr:rowOff>116499</xdr:rowOff>
    </xdr:to>
    <xdr:sp macro="" textlink="">
      <xdr:nvSpPr>
        <xdr:cNvPr id="535" name="フローチャート : 判断 534"/>
        <xdr:cNvSpPr/>
      </xdr:nvSpPr>
      <xdr:spPr>
        <a:xfrm>
          <a:off x="13652500" y="618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133026</xdr:rowOff>
    </xdr:from>
    <xdr:ext cx="534377" cy="259045"/>
    <xdr:sp macro="" textlink="">
      <xdr:nvSpPr>
        <xdr:cNvPr id="536" name="テキスト ボックス 535"/>
        <xdr:cNvSpPr txBox="1"/>
      </xdr:nvSpPr>
      <xdr:spPr>
        <a:xfrm>
          <a:off x="13436111" y="5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1869</xdr:rowOff>
    </xdr:from>
    <xdr:to>
      <xdr:col>18</xdr:col>
      <xdr:colOff>492125</xdr:colOff>
      <xdr:row>38</xdr:row>
      <xdr:rowOff>103469</xdr:rowOff>
    </xdr:to>
    <xdr:sp macro="" textlink="">
      <xdr:nvSpPr>
        <xdr:cNvPr id="537" name="フローチャート : 判断 536"/>
        <xdr:cNvSpPr/>
      </xdr:nvSpPr>
      <xdr:spPr>
        <a:xfrm>
          <a:off x="12763500" y="651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119996</xdr:rowOff>
    </xdr:from>
    <xdr:ext cx="534377" cy="259045"/>
    <xdr:sp macro="" textlink="">
      <xdr:nvSpPr>
        <xdr:cNvPr id="538" name="テキスト ボックス 537"/>
        <xdr:cNvSpPr txBox="1"/>
      </xdr:nvSpPr>
      <xdr:spPr>
        <a:xfrm>
          <a:off x="12547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133117</xdr:rowOff>
    </xdr:from>
    <xdr:to>
      <xdr:col>23</xdr:col>
      <xdr:colOff>568325</xdr:colOff>
      <xdr:row>39</xdr:row>
      <xdr:rowOff>63267</xdr:rowOff>
    </xdr:to>
    <xdr:sp macro="" textlink="">
      <xdr:nvSpPr>
        <xdr:cNvPr id="544" name="円/楕円 543"/>
        <xdr:cNvSpPr/>
      </xdr:nvSpPr>
      <xdr:spPr>
        <a:xfrm>
          <a:off x="16268700" y="66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48044</xdr:rowOff>
    </xdr:from>
    <xdr:ext cx="534377" cy="259045"/>
    <xdr:sp macro="" textlink="">
      <xdr:nvSpPr>
        <xdr:cNvPr id="545" name="消防費該当値テキスト"/>
        <xdr:cNvSpPr txBox="1"/>
      </xdr:nvSpPr>
      <xdr:spPr>
        <a:xfrm>
          <a:off x="16370300" y="656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127860</xdr:rowOff>
    </xdr:from>
    <xdr:to>
      <xdr:col>22</xdr:col>
      <xdr:colOff>415925</xdr:colOff>
      <xdr:row>39</xdr:row>
      <xdr:rowOff>58010</xdr:rowOff>
    </xdr:to>
    <xdr:sp macro="" textlink="">
      <xdr:nvSpPr>
        <xdr:cNvPr id="546" name="円/楕円 545"/>
        <xdr:cNvSpPr/>
      </xdr:nvSpPr>
      <xdr:spPr>
        <a:xfrm>
          <a:off x="15430500" y="66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49137</xdr:rowOff>
    </xdr:from>
    <xdr:ext cx="534377" cy="259045"/>
    <xdr:sp macro="" textlink="">
      <xdr:nvSpPr>
        <xdr:cNvPr id="547" name="テキスト ボックス 546"/>
        <xdr:cNvSpPr txBox="1"/>
      </xdr:nvSpPr>
      <xdr:spPr>
        <a:xfrm>
          <a:off x="15214111" y="67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95954</xdr:rowOff>
    </xdr:from>
    <xdr:to>
      <xdr:col>21</xdr:col>
      <xdr:colOff>212725</xdr:colOff>
      <xdr:row>31</xdr:row>
      <xdr:rowOff>26104</xdr:rowOff>
    </xdr:to>
    <xdr:sp macro="" textlink="">
      <xdr:nvSpPr>
        <xdr:cNvPr id="548" name="円/楕円 547"/>
        <xdr:cNvSpPr/>
      </xdr:nvSpPr>
      <xdr:spPr>
        <a:xfrm>
          <a:off x="14541500" y="52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42631</xdr:rowOff>
    </xdr:from>
    <xdr:ext cx="534377" cy="259045"/>
    <xdr:sp macro="" textlink="">
      <xdr:nvSpPr>
        <xdr:cNvPr id="549" name="テキスト ボックス 548"/>
        <xdr:cNvSpPr txBox="1"/>
      </xdr:nvSpPr>
      <xdr:spPr>
        <a:xfrm>
          <a:off x="14325111" y="50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136024</xdr:rowOff>
    </xdr:from>
    <xdr:to>
      <xdr:col>20</xdr:col>
      <xdr:colOff>9525</xdr:colOff>
      <xdr:row>38</xdr:row>
      <xdr:rowOff>66174</xdr:rowOff>
    </xdr:to>
    <xdr:sp macro="" textlink="">
      <xdr:nvSpPr>
        <xdr:cNvPr id="550" name="円/楕円 549"/>
        <xdr:cNvSpPr/>
      </xdr:nvSpPr>
      <xdr:spPr>
        <a:xfrm>
          <a:off x="136525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57301</xdr:rowOff>
    </xdr:from>
    <xdr:ext cx="534377" cy="259045"/>
    <xdr:sp macro="" textlink="">
      <xdr:nvSpPr>
        <xdr:cNvPr id="551" name="テキスト ボックス 550"/>
        <xdr:cNvSpPr txBox="1"/>
      </xdr:nvSpPr>
      <xdr:spPr>
        <a:xfrm>
          <a:off x="13436111" y="65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31391</xdr:rowOff>
    </xdr:from>
    <xdr:to>
      <xdr:col>18</xdr:col>
      <xdr:colOff>492125</xdr:colOff>
      <xdr:row>39</xdr:row>
      <xdr:rowOff>132991</xdr:rowOff>
    </xdr:to>
    <xdr:sp macro="" textlink="">
      <xdr:nvSpPr>
        <xdr:cNvPr id="552" name="円/楕円 551"/>
        <xdr:cNvSpPr/>
      </xdr:nvSpPr>
      <xdr:spPr>
        <a:xfrm>
          <a:off x="12763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124118</xdr:rowOff>
    </xdr:from>
    <xdr:ext cx="534377" cy="259045"/>
    <xdr:sp macro="" textlink="">
      <xdr:nvSpPr>
        <xdr:cNvPr id="553" name="テキスト ボックス 552"/>
        <xdr:cNvSpPr txBox="1"/>
      </xdr:nvSpPr>
      <xdr:spPr>
        <a:xfrm>
          <a:off x="12547111" y="68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80" name="直線コネクタ 579"/>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81"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82" name="直線コネクタ 581"/>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3"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4" name="直線コネクタ 583"/>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56032</xdr:rowOff>
    </xdr:from>
    <xdr:to>
      <xdr:col>23</xdr:col>
      <xdr:colOff>517525</xdr:colOff>
      <xdr:row>57</xdr:row>
      <xdr:rowOff>53894</xdr:rowOff>
    </xdr:to>
    <xdr:cxnSp macro="">
      <xdr:nvCxnSpPr>
        <xdr:cNvPr id="585" name="直線コネクタ 584"/>
        <xdr:cNvCxnSpPr/>
      </xdr:nvCxnSpPr>
      <xdr:spPr>
        <a:xfrm flipV="1">
          <a:off x="15481300" y="9657232"/>
          <a:ext cx="838200" cy="1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6"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7" name="フローチャート : 判断 586"/>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128825</xdr:rowOff>
    </xdr:from>
    <xdr:to>
      <xdr:col>22</xdr:col>
      <xdr:colOff>365125</xdr:colOff>
      <xdr:row>57</xdr:row>
      <xdr:rowOff>53894</xdr:rowOff>
    </xdr:to>
    <xdr:cxnSp macro="">
      <xdr:nvCxnSpPr>
        <xdr:cNvPr id="588" name="直線コネクタ 587"/>
        <xdr:cNvCxnSpPr/>
      </xdr:nvCxnSpPr>
      <xdr:spPr>
        <a:xfrm>
          <a:off x="14592300" y="9387125"/>
          <a:ext cx="889000" cy="43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9" name="フローチャート : 判断 588"/>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90" name="テキスト ボックス 589"/>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128825</xdr:rowOff>
    </xdr:from>
    <xdr:to>
      <xdr:col>21</xdr:col>
      <xdr:colOff>161925</xdr:colOff>
      <xdr:row>56</xdr:row>
      <xdr:rowOff>100674</xdr:rowOff>
    </xdr:to>
    <xdr:cxnSp macro="">
      <xdr:nvCxnSpPr>
        <xdr:cNvPr id="591" name="直線コネクタ 590"/>
        <xdr:cNvCxnSpPr/>
      </xdr:nvCxnSpPr>
      <xdr:spPr>
        <a:xfrm flipV="1">
          <a:off x="13703300" y="9387125"/>
          <a:ext cx="889000" cy="3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92" name="フローチャート : 判断 591"/>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93" name="テキスト ボックス 592"/>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100674</xdr:rowOff>
    </xdr:from>
    <xdr:to>
      <xdr:col>19</xdr:col>
      <xdr:colOff>644525</xdr:colOff>
      <xdr:row>57</xdr:row>
      <xdr:rowOff>168242</xdr:rowOff>
    </xdr:to>
    <xdr:cxnSp macro="">
      <xdr:nvCxnSpPr>
        <xdr:cNvPr id="594" name="直線コネクタ 593"/>
        <xdr:cNvCxnSpPr/>
      </xdr:nvCxnSpPr>
      <xdr:spPr>
        <a:xfrm flipV="1">
          <a:off x="12814300" y="9701874"/>
          <a:ext cx="889000" cy="2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5" name="フローチャート : 判断 594"/>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6" name="テキスト ボックス 595"/>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7" name="フローチャート : 判断 596"/>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8" name="テキスト ボックス 597"/>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5232</xdr:rowOff>
    </xdr:from>
    <xdr:to>
      <xdr:col>23</xdr:col>
      <xdr:colOff>568325</xdr:colOff>
      <xdr:row>56</xdr:row>
      <xdr:rowOff>106832</xdr:rowOff>
    </xdr:to>
    <xdr:sp macro="" textlink="">
      <xdr:nvSpPr>
        <xdr:cNvPr id="604" name="円/楕円 603"/>
        <xdr:cNvSpPr/>
      </xdr:nvSpPr>
      <xdr:spPr>
        <a:xfrm>
          <a:off x="162687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28109</xdr:rowOff>
    </xdr:from>
    <xdr:ext cx="534377" cy="259045"/>
    <xdr:sp macro="" textlink="">
      <xdr:nvSpPr>
        <xdr:cNvPr id="605" name="教育費該当値テキスト"/>
        <xdr:cNvSpPr txBox="1"/>
      </xdr:nvSpPr>
      <xdr:spPr>
        <a:xfrm>
          <a:off x="16370300" y="94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3094</xdr:rowOff>
    </xdr:from>
    <xdr:to>
      <xdr:col>22</xdr:col>
      <xdr:colOff>415925</xdr:colOff>
      <xdr:row>57</xdr:row>
      <xdr:rowOff>104694</xdr:rowOff>
    </xdr:to>
    <xdr:sp macro="" textlink="">
      <xdr:nvSpPr>
        <xdr:cNvPr id="606" name="円/楕円 605"/>
        <xdr:cNvSpPr/>
      </xdr:nvSpPr>
      <xdr:spPr>
        <a:xfrm>
          <a:off x="15430500" y="97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95821</xdr:rowOff>
    </xdr:from>
    <xdr:ext cx="534377" cy="259045"/>
    <xdr:sp macro="" textlink="">
      <xdr:nvSpPr>
        <xdr:cNvPr id="607" name="テキスト ボックス 606"/>
        <xdr:cNvSpPr txBox="1"/>
      </xdr:nvSpPr>
      <xdr:spPr>
        <a:xfrm>
          <a:off x="15214111" y="98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78025</xdr:rowOff>
    </xdr:from>
    <xdr:to>
      <xdr:col>21</xdr:col>
      <xdr:colOff>212725</xdr:colOff>
      <xdr:row>55</xdr:row>
      <xdr:rowOff>8175</xdr:rowOff>
    </xdr:to>
    <xdr:sp macro="" textlink="">
      <xdr:nvSpPr>
        <xdr:cNvPr id="608" name="円/楕円 607"/>
        <xdr:cNvSpPr/>
      </xdr:nvSpPr>
      <xdr:spPr>
        <a:xfrm>
          <a:off x="14541500" y="93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24702</xdr:rowOff>
    </xdr:from>
    <xdr:ext cx="534377" cy="259045"/>
    <xdr:sp macro="" textlink="">
      <xdr:nvSpPr>
        <xdr:cNvPr id="609" name="テキスト ボックス 608"/>
        <xdr:cNvSpPr txBox="1"/>
      </xdr:nvSpPr>
      <xdr:spPr>
        <a:xfrm>
          <a:off x="14325111" y="91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49874</xdr:rowOff>
    </xdr:from>
    <xdr:to>
      <xdr:col>20</xdr:col>
      <xdr:colOff>9525</xdr:colOff>
      <xdr:row>56</xdr:row>
      <xdr:rowOff>151474</xdr:rowOff>
    </xdr:to>
    <xdr:sp macro="" textlink="">
      <xdr:nvSpPr>
        <xdr:cNvPr id="610" name="円/楕円 609"/>
        <xdr:cNvSpPr/>
      </xdr:nvSpPr>
      <xdr:spPr>
        <a:xfrm>
          <a:off x="13652500" y="9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142601</xdr:rowOff>
    </xdr:from>
    <xdr:ext cx="534377" cy="259045"/>
    <xdr:sp macro="" textlink="">
      <xdr:nvSpPr>
        <xdr:cNvPr id="611" name="テキスト ボックス 610"/>
        <xdr:cNvSpPr txBox="1"/>
      </xdr:nvSpPr>
      <xdr:spPr>
        <a:xfrm>
          <a:off x="13436111" y="97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117442</xdr:rowOff>
    </xdr:from>
    <xdr:to>
      <xdr:col>18</xdr:col>
      <xdr:colOff>492125</xdr:colOff>
      <xdr:row>58</xdr:row>
      <xdr:rowOff>47592</xdr:rowOff>
    </xdr:to>
    <xdr:sp macro="" textlink="">
      <xdr:nvSpPr>
        <xdr:cNvPr id="612" name="円/楕円 611"/>
        <xdr:cNvSpPr/>
      </xdr:nvSpPr>
      <xdr:spPr>
        <a:xfrm>
          <a:off x="12763500" y="98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38719</xdr:rowOff>
    </xdr:from>
    <xdr:ext cx="534377" cy="259045"/>
    <xdr:sp macro="" textlink="">
      <xdr:nvSpPr>
        <xdr:cNvPr id="613" name="テキスト ボックス 612"/>
        <xdr:cNvSpPr txBox="1"/>
      </xdr:nvSpPr>
      <xdr:spPr>
        <a:xfrm>
          <a:off x="12547111" y="99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7" name="テキスト ボックス 62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7" name="直線コネクタ 636"/>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40"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41" name="直線コネクタ 640"/>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43002</xdr:rowOff>
    </xdr:from>
    <xdr:to>
      <xdr:col>23</xdr:col>
      <xdr:colOff>517525</xdr:colOff>
      <xdr:row>79</xdr:row>
      <xdr:rowOff>44450</xdr:rowOff>
    </xdr:to>
    <xdr:cxnSp macro="">
      <xdr:nvCxnSpPr>
        <xdr:cNvPr id="642" name="直線コネクタ 641"/>
        <xdr:cNvCxnSpPr/>
      </xdr:nvCxnSpPr>
      <xdr:spPr>
        <a:xfrm flipV="1">
          <a:off x="15481300" y="1358755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43"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4" name="フローチャート : 判断 643"/>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43002</xdr:rowOff>
    </xdr:from>
    <xdr:to>
      <xdr:col>22</xdr:col>
      <xdr:colOff>365125</xdr:colOff>
      <xdr:row>79</xdr:row>
      <xdr:rowOff>44450</xdr:rowOff>
    </xdr:to>
    <xdr:cxnSp macro="">
      <xdr:nvCxnSpPr>
        <xdr:cNvPr id="645" name="直線コネクタ 644"/>
        <xdr:cNvCxnSpPr/>
      </xdr:nvCxnSpPr>
      <xdr:spPr>
        <a:xfrm>
          <a:off x="14592300" y="13587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6" name="フローチャート : 判断 645"/>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7" name="テキスト ボックス 646"/>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43002</xdr:rowOff>
    </xdr:from>
    <xdr:to>
      <xdr:col>21</xdr:col>
      <xdr:colOff>161925</xdr:colOff>
      <xdr:row>79</xdr:row>
      <xdr:rowOff>44450</xdr:rowOff>
    </xdr:to>
    <xdr:cxnSp macro="">
      <xdr:nvCxnSpPr>
        <xdr:cNvPr id="648" name="直線コネクタ 647"/>
        <xdr:cNvCxnSpPr/>
      </xdr:nvCxnSpPr>
      <xdr:spPr>
        <a:xfrm flipV="1">
          <a:off x="13703300" y="13587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9" name="フローチャート : 判断 648"/>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50" name="テキスト ボックス 649"/>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30886</xdr:rowOff>
    </xdr:from>
    <xdr:to>
      <xdr:col>19</xdr:col>
      <xdr:colOff>644525</xdr:colOff>
      <xdr:row>79</xdr:row>
      <xdr:rowOff>44450</xdr:rowOff>
    </xdr:to>
    <xdr:cxnSp macro="">
      <xdr:nvCxnSpPr>
        <xdr:cNvPr id="651" name="直線コネクタ 650"/>
        <xdr:cNvCxnSpPr/>
      </xdr:nvCxnSpPr>
      <xdr:spPr>
        <a:xfrm>
          <a:off x="12814300" y="13575436"/>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52" name="フローチャート : 判断 651"/>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53" name="テキスト ボックス 652"/>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4" name="フローチャート : 判断 653"/>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5" name="テキスト ボックス 654"/>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163652</xdr:rowOff>
    </xdr:from>
    <xdr:to>
      <xdr:col>23</xdr:col>
      <xdr:colOff>568325</xdr:colOff>
      <xdr:row>79</xdr:row>
      <xdr:rowOff>93802</xdr:rowOff>
    </xdr:to>
    <xdr:sp macro="" textlink="">
      <xdr:nvSpPr>
        <xdr:cNvPr id="661" name="円/楕円 660"/>
        <xdr:cNvSpPr/>
      </xdr:nvSpPr>
      <xdr:spPr>
        <a:xfrm>
          <a:off x="162687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78579</xdr:rowOff>
    </xdr:from>
    <xdr:ext cx="313932" cy="259045"/>
    <xdr:sp macro="" textlink="">
      <xdr:nvSpPr>
        <xdr:cNvPr id="662" name="災害復旧費該当値テキスト"/>
        <xdr:cNvSpPr txBox="1"/>
      </xdr:nvSpPr>
      <xdr:spPr>
        <a:xfrm>
          <a:off x="16370300" y="13451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3" name="円/楕円 66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4" name="テキスト ボックス 663"/>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163652</xdr:rowOff>
    </xdr:from>
    <xdr:to>
      <xdr:col>21</xdr:col>
      <xdr:colOff>212725</xdr:colOff>
      <xdr:row>79</xdr:row>
      <xdr:rowOff>93802</xdr:rowOff>
    </xdr:to>
    <xdr:sp macro="" textlink="">
      <xdr:nvSpPr>
        <xdr:cNvPr id="665" name="円/楕円 664"/>
        <xdr:cNvSpPr/>
      </xdr:nvSpPr>
      <xdr:spPr>
        <a:xfrm>
          <a:off x="14541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84929</xdr:rowOff>
    </xdr:from>
    <xdr:ext cx="313932" cy="259045"/>
    <xdr:sp macro="" textlink="">
      <xdr:nvSpPr>
        <xdr:cNvPr id="666" name="テキスト ボックス 665"/>
        <xdr:cNvSpPr txBox="1"/>
      </xdr:nvSpPr>
      <xdr:spPr>
        <a:xfrm>
          <a:off x="14435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7" name="円/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8" name="テキスト ボックス 667"/>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151536</xdr:rowOff>
    </xdr:from>
    <xdr:to>
      <xdr:col>18</xdr:col>
      <xdr:colOff>492125</xdr:colOff>
      <xdr:row>79</xdr:row>
      <xdr:rowOff>81686</xdr:rowOff>
    </xdr:to>
    <xdr:sp macro="" textlink="">
      <xdr:nvSpPr>
        <xdr:cNvPr id="669" name="円/楕円 668"/>
        <xdr:cNvSpPr/>
      </xdr:nvSpPr>
      <xdr:spPr>
        <a:xfrm>
          <a:off x="12763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72813</xdr:rowOff>
    </xdr:from>
    <xdr:ext cx="378565" cy="259045"/>
    <xdr:sp macro="" textlink="">
      <xdr:nvSpPr>
        <xdr:cNvPr id="670" name="テキスト ボックス 669"/>
        <xdr:cNvSpPr txBox="1"/>
      </xdr:nvSpPr>
      <xdr:spPr>
        <a:xfrm>
          <a:off x="12625017" y="1361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6" name="直線コネクタ 695"/>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7"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8" name="直線コネクタ 697"/>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9"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700" name="直線コネクタ 699"/>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116464</xdr:rowOff>
    </xdr:from>
    <xdr:to>
      <xdr:col>23</xdr:col>
      <xdr:colOff>517525</xdr:colOff>
      <xdr:row>94</xdr:row>
      <xdr:rowOff>166610</xdr:rowOff>
    </xdr:to>
    <xdr:cxnSp macro="">
      <xdr:nvCxnSpPr>
        <xdr:cNvPr id="701" name="直線コネクタ 700"/>
        <xdr:cNvCxnSpPr/>
      </xdr:nvCxnSpPr>
      <xdr:spPr>
        <a:xfrm flipV="1">
          <a:off x="15481300" y="16232764"/>
          <a:ext cx="838200" cy="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702"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3" name="フローチャート : 判断 702"/>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159457</xdr:rowOff>
    </xdr:from>
    <xdr:to>
      <xdr:col>22</xdr:col>
      <xdr:colOff>365125</xdr:colOff>
      <xdr:row>94</xdr:row>
      <xdr:rowOff>166610</xdr:rowOff>
    </xdr:to>
    <xdr:cxnSp macro="">
      <xdr:nvCxnSpPr>
        <xdr:cNvPr id="704" name="直線コネクタ 703"/>
        <xdr:cNvCxnSpPr/>
      </xdr:nvCxnSpPr>
      <xdr:spPr>
        <a:xfrm>
          <a:off x="14592300" y="16275757"/>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5" name="フローチャート : 判断 704"/>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6" name="テキスト ボックス 705"/>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148566</xdr:rowOff>
    </xdr:from>
    <xdr:to>
      <xdr:col>21</xdr:col>
      <xdr:colOff>161925</xdr:colOff>
      <xdr:row>94</xdr:row>
      <xdr:rowOff>159457</xdr:rowOff>
    </xdr:to>
    <xdr:cxnSp macro="">
      <xdr:nvCxnSpPr>
        <xdr:cNvPr id="707" name="直線コネクタ 706"/>
        <xdr:cNvCxnSpPr/>
      </xdr:nvCxnSpPr>
      <xdr:spPr>
        <a:xfrm>
          <a:off x="13703300" y="16264866"/>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8" name="フローチャート : 判断 707"/>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77925</xdr:rowOff>
    </xdr:from>
    <xdr:ext cx="534377" cy="259045"/>
    <xdr:sp macro="" textlink="">
      <xdr:nvSpPr>
        <xdr:cNvPr id="709" name="テキスト ボックス 708"/>
        <xdr:cNvSpPr txBox="1"/>
      </xdr:nvSpPr>
      <xdr:spPr>
        <a:xfrm>
          <a:off x="14325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136434</xdr:rowOff>
    </xdr:from>
    <xdr:to>
      <xdr:col>19</xdr:col>
      <xdr:colOff>644525</xdr:colOff>
      <xdr:row>94</xdr:row>
      <xdr:rowOff>148566</xdr:rowOff>
    </xdr:to>
    <xdr:cxnSp macro="">
      <xdr:nvCxnSpPr>
        <xdr:cNvPr id="710" name="直線コネクタ 709"/>
        <xdr:cNvCxnSpPr/>
      </xdr:nvCxnSpPr>
      <xdr:spPr>
        <a:xfrm>
          <a:off x="12814300" y="16252734"/>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11" name="フローチャート : 判断 710"/>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47880</xdr:rowOff>
    </xdr:from>
    <xdr:ext cx="534377" cy="259045"/>
    <xdr:sp macro="" textlink="">
      <xdr:nvSpPr>
        <xdr:cNvPr id="712" name="テキスト ボックス 711"/>
        <xdr:cNvSpPr txBox="1"/>
      </xdr:nvSpPr>
      <xdr:spPr>
        <a:xfrm>
          <a:off x="13436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13" name="フローチャート : 判断 712"/>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37397</xdr:rowOff>
    </xdr:from>
    <xdr:ext cx="534377" cy="259045"/>
    <xdr:sp macro="" textlink="">
      <xdr:nvSpPr>
        <xdr:cNvPr id="714" name="テキスト ボックス 713"/>
        <xdr:cNvSpPr txBox="1"/>
      </xdr:nvSpPr>
      <xdr:spPr>
        <a:xfrm>
          <a:off x="12547111" y="16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65664</xdr:rowOff>
    </xdr:from>
    <xdr:to>
      <xdr:col>23</xdr:col>
      <xdr:colOff>568325</xdr:colOff>
      <xdr:row>94</xdr:row>
      <xdr:rowOff>167264</xdr:rowOff>
    </xdr:to>
    <xdr:sp macro="" textlink="">
      <xdr:nvSpPr>
        <xdr:cNvPr id="720" name="円/楕円 719"/>
        <xdr:cNvSpPr/>
      </xdr:nvSpPr>
      <xdr:spPr>
        <a:xfrm>
          <a:off x="16268700" y="16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88541</xdr:rowOff>
    </xdr:from>
    <xdr:ext cx="534377" cy="259045"/>
    <xdr:sp macro="" textlink="">
      <xdr:nvSpPr>
        <xdr:cNvPr id="721" name="公債費該当値テキスト"/>
        <xdr:cNvSpPr txBox="1"/>
      </xdr:nvSpPr>
      <xdr:spPr>
        <a:xfrm>
          <a:off x="16370300" y="160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51,423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115810</xdr:rowOff>
    </xdr:from>
    <xdr:to>
      <xdr:col>22</xdr:col>
      <xdr:colOff>415925</xdr:colOff>
      <xdr:row>95</xdr:row>
      <xdr:rowOff>45960</xdr:rowOff>
    </xdr:to>
    <xdr:sp macro="" textlink="">
      <xdr:nvSpPr>
        <xdr:cNvPr id="722" name="円/楕円 721"/>
        <xdr:cNvSpPr/>
      </xdr:nvSpPr>
      <xdr:spPr>
        <a:xfrm>
          <a:off x="15430500" y="162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62487</xdr:rowOff>
    </xdr:from>
    <xdr:ext cx="534377" cy="259045"/>
    <xdr:sp macro="" textlink="">
      <xdr:nvSpPr>
        <xdr:cNvPr id="723" name="テキスト ボックス 722"/>
        <xdr:cNvSpPr txBox="1"/>
      </xdr:nvSpPr>
      <xdr:spPr>
        <a:xfrm>
          <a:off x="15214111" y="160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108657</xdr:rowOff>
    </xdr:from>
    <xdr:to>
      <xdr:col>21</xdr:col>
      <xdr:colOff>212725</xdr:colOff>
      <xdr:row>95</xdr:row>
      <xdr:rowOff>38807</xdr:rowOff>
    </xdr:to>
    <xdr:sp macro="" textlink="">
      <xdr:nvSpPr>
        <xdr:cNvPr id="724" name="円/楕円 723"/>
        <xdr:cNvSpPr/>
      </xdr:nvSpPr>
      <xdr:spPr>
        <a:xfrm>
          <a:off x="14541500" y="162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55334</xdr:rowOff>
    </xdr:from>
    <xdr:ext cx="534377" cy="259045"/>
    <xdr:sp macro="" textlink="">
      <xdr:nvSpPr>
        <xdr:cNvPr id="725" name="テキスト ボックス 724"/>
        <xdr:cNvSpPr txBox="1"/>
      </xdr:nvSpPr>
      <xdr:spPr>
        <a:xfrm>
          <a:off x="14325111" y="160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97766</xdr:rowOff>
    </xdr:from>
    <xdr:to>
      <xdr:col>20</xdr:col>
      <xdr:colOff>9525</xdr:colOff>
      <xdr:row>95</xdr:row>
      <xdr:rowOff>27916</xdr:rowOff>
    </xdr:to>
    <xdr:sp macro="" textlink="">
      <xdr:nvSpPr>
        <xdr:cNvPr id="726" name="円/楕円 725"/>
        <xdr:cNvSpPr/>
      </xdr:nvSpPr>
      <xdr:spPr>
        <a:xfrm>
          <a:off x="13652500" y="1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44443</xdr:rowOff>
    </xdr:from>
    <xdr:ext cx="534377" cy="259045"/>
    <xdr:sp macro="" textlink="">
      <xdr:nvSpPr>
        <xdr:cNvPr id="727" name="テキスト ボックス 726"/>
        <xdr:cNvSpPr txBox="1"/>
      </xdr:nvSpPr>
      <xdr:spPr>
        <a:xfrm>
          <a:off x="13436111" y="159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85634</xdr:rowOff>
    </xdr:from>
    <xdr:to>
      <xdr:col>18</xdr:col>
      <xdr:colOff>492125</xdr:colOff>
      <xdr:row>95</xdr:row>
      <xdr:rowOff>15784</xdr:rowOff>
    </xdr:to>
    <xdr:sp macro="" textlink="">
      <xdr:nvSpPr>
        <xdr:cNvPr id="728" name="円/楕円 727"/>
        <xdr:cNvSpPr/>
      </xdr:nvSpPr>
      <xdr:spPr>
        <a:xfrm>
          <a:off x="12763500" y="162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32311</xdr:rowOff>
    </xdr:from>
    <xdr:ext cx="534377" cy="259045"/>
    <xdr:sp macro="" textlink="">
      <xdr:nvSpPr>
        <xdr:cNvPr id="729" name="テキスト ボックス 728"/>
        <xdr:cNvSpPr txBox="1"/>
      </xdr:nvSpPr>
      <xdr:spPr>
        <a:xfrm>
          <a:off x="12547111" y="159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3" name="直線コネクタ 752"/>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4"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6"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7" name="直線コネクタ 756"/>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9"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60" name="フローチャート : 判断 759"/>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62" name="フローチャート : 判断 761"/>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63" name="テキスト ボックス 762"/>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5" name="フローチャート : 判断 764"/>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6" name="テキスト ボックス 765"/>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8" name="フローチャート : 判断 767"/>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9" name="テキスト ボックス 768"/>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70" name="フローチャート : 判断 769"/>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71" name="テキスト ボックス 770"/>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7" name="円/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8"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9" name="円/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0" name="テキスト ボックス 77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1" name="円/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2" name="テキスト ボックス 78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3" name="円/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4" name="テキスト ボックス 78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5" name="円/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6" name="テキスト ボックス 78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■総務費：近年は普通建設事業の有無による増減はあるものの、ほぼ横ばいで推移しており、類似団体平均を下回っている。今後も計画的な事業実施により、類似団体平均を下回るよう努める。 ■民生費：結婚・子育て支援事業の推進により児童福祉費が増加傾向にあるが、社会・老人福祉費を含めた民生費全体では類似団体平均と同水準である。今後も経常経費の圧縮に努めながら、子育て支援事業に予算の重点配分を図る。 ■衛生費：平成</a:t>
          </a:r>
          <a:r>
            <a:rPr kumimoji="1" lang="en-US" altLang="ja-JP" sz="1200">
              <a:latin typeface="ＭＳ Ｐゴシック"/>
            </a:rPr>
            <a:t>28</a:t>
          </a:r>
          <a:r>
            <a:rPr kumimoji="1" lang="ja-JP" altLang="en-US" sz="1200">
              <a:latin typeface="ＭＳ Ｐゴシック"/>
            </a:rPr>
            <a:t>年度は平成</a:t>
          </a:r>
          <a:r>
            <a:rPr kumimoji="1" lang="en-US" altLang="ja-JP" sz="1200">
              <a:latin typeface="ＭＳ Ｐゴシック"/>
            </a:rPr>
            <a:t>27</a:t>
          </a:r>
          <a:r>
            <a:rPr kumimoji="1" lang="ja-JP" altLang="en-US" sz="1200">
              <a:latin typeface="ＭＳ Ｐゴシック"/>
            </a:rPr>
            <a:t>年度の地域医療体制整備補助金が皆減等があり、前年より減となった。類似団体を常に下回っており今後も計画的な事業の執行により、類似団体平均を下回るよう努める。 ■労働費：継続実施してきた緊急雇用対策事業が順次完了したことで年々減少してきており、平成</a:t>
          </a:r>
          <a:r>
            <a:rPr kumimoji="1" lang="en-US" altLang="ja-JP" sz="1200">
              <a:latin typeface="ＭＳ Ｐゴシック"/>
            </a:rPr>
            <a:t>28</a:t>
          </a:r>
          <a:r>
            <a:rPr kumimoji="1" lang="ja-JP" altLang="en-US" sz="1200">
              <a:latin typeface="ＭＳ Ｐゴシック"/>
            </a:rPr>
            <a:t>年度では類似団体平均と同水準となったところである。 ■農林水産業費：機構集積協力金や漁場整備事業の減等により前年度を下回ったが、類似団体平均を上回っている。 ■商工費：近年は普通建設事業の進捗により、類似団体平均を大きく上回っている。 ■土木費：社会資本整備総合交付金を活用した幹線道路整備、公園整備、住宅整備などの進捗により、類似団体平均を上回っている。 ■消防費：新川地域消防組合への負担金が増加したものの、分団消防ポンプ車整備や耐震性貯水槽整備の減により、前年度より下回り、類似団体の平均を大きく下回っている。 ■教育費：老朽化してきている学校の大規模改造事業を年次的に進めており、近年増加傾向にあり、平成</a:t>
          </a:r>
          <a:r>
            <a:rPr kumimoji="1" lang="en-US" altLang="ja-JP" sz="1200">
              <a:latin typeface="ＭＳ Ｐゴシック"/>
            </a:rPr>
            <a:t>28</a:t>
          </a:r>
          <a:r>
            <a:rPr kumimoji="1" lang="ja-JP" altLang="en-US" sz="1200">
              <a:latin typeface="ＭＳ Ｐゴシック"/>
            </a:rPr>
            <a:t>年度は類似団体を上回っている。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％台で推移しており、安定して繰越金がある状態である。</a:t>
          </a:r>
        </a:p>
        <a:p>
          <a:r>
            <a:rPr kumimoji="1" lang="ja-JP" altLang="en-US" sz="1400">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全会計において黒字であり、赤字会計は存在していない。会計独立の原則にのっとって事業が行えている。</a:t>
          </a:r>
        </a:p>
        <a:p>
          <a:r>
            <a:rPr kumimoji="1" lang="ja-JP" altLang="en-US" sz="1400">
              <a:latin typeface="ＭＳ ゴシック" pitchFamily="49" charset="-128"/>
              <a:ea typeface="ＭＳ ゴシック" pitchFamily="49" charset="-128"/>
            </a:rPr>
            <a:t>　一般会計においては黒字額はほぼ同水準で安定しているが、国民健康保険特別会計では医療給付費の伸びにより黒字額が大きく変動しているところである。医療費の変動については不透明な部分もあるが、医療給付費抑制のため意識啓発事業にも取り組んでおり、引き続き継続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農業集落排水特別会計においては、平成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年度での下水道特別会計との統合のため、歳入歳出同額となっている。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3422_&#20837;&#2189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O51">
            <v>4.7</v>
          </cell>
        </row>
        <row r="53">
          <cell r="N53">
            <v>54.3</v>
          </cell>
          <cell r="O53">
            <v>55.5</v>
          </cell>
        </row>
        <row r="55">
          <cell r="G55" t="str">
            <v>類似団体内平均値</v>
          </cell>
          <cell r="N55">
            <v>20.2</v>
          </cell>
          <cell r="O55">
            <v>15.5</v>
          </cell>
        </row>
        <row r="57">
          <cell r="N57">
            <v>54.5</v>
          </cell>
          <cell r="O57">
            <v>55.5</v>
          </cell>
        </row>
        <row r="72">
          <cell r="K72" t="str">
            <v>H24</v>
          </cell>
          <cell r="L72" t="str">
            <v>H25</v>
          </cell>
          <cell r="M72" t="str">
            <v>H26</v>
          </cell>
          <cell r="N72" t="str">
            <v>H27</v>
          </cell>
          <cell r="O72" t="str">
            <v>H28</v>
          </cell>
        </row>
        <row r="73">
          <cell r="G73" t="str">
            <v>当該団体値</v>
          </cell>
          <cell r="O73">
            <v>4.7</v>
          </cell>
        </row>
        <row r="75">
          <cell r="K75">
            <v>12.8</v>
          </cell>
          <cell r="L75">
            <v>11.4</v>
          </cell>
          <cell r="M75">
            <v>10.1</v>
          </cell>
          <cell r="N75">
            <v>9.1</v>
          </cell>
          <cell r="O75">
            <v>10</v>
          </cell>
        </row>
        <row r="77">
          <cell r="G77" t="str">
            <v>類似団体内平均値</v>
          </cell>
          <cell r="K77">
            <v>43</v>
          </cell>
          <cell r="L77">
            <v>37</v>
          </cell>
          <cell r="M77">
            <v>27.8</v>
          </cell>
          <cell r="N77">
            <v>20.2</v>
          </cell>
          <cell r="O77">
            <v>15.5</v>
          </cell>
        </row>
        <row r="79">
          <cell r="K79">
            <v>10.3</v>
          </cell>
          <cell r="L79">
            <v>9.4</v>
          </cell>
          <cell r="M79">
            <v>8.1</v>
          </cell>
          <cell r="N79">
            <v>7.1</v>
          </cell>
          <cell r="O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12104572</v>
      </c>
      <c r="BO4" s="381"/>
      <c r="BP4" s="381"/>
      <c r="BQ4" s="381"/>
      <c r="BR4" s="381"/>
      <c r="BS4" s="381"/>
      <c r="BT4" s="381"/>
      <c r="BU4" s="382"/>
      <c r="BV4" s="380">
        <v>11247344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5.7</v>
      </c>
      <c r="CU4" s="558"/>
      <c r="CV4" s="558"/>
      <c r="CW4" s="558"/>
      <c r="CX4" s="558"/>
      <c r="CY4" s="558"/>
      <c r="CZ4" s="558"/>
      <c r="DA4" s="559"/>
      <c r="DB4" s="557">
        <v>6.8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11518360</v>
      </c>
      <c r="BO5" s="386"/>
      <c r="BP5" s="386"/>
      <c r="BQ5" s="386"/>
      <c r="BR5" s="386"/>
      <c r="BS5" s="386"/>
      <c r="BT5" s="386"/>
      <c r="BU5" s="387"/>
      <c r="BV5" s="385">
        <v>10636209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83.5</v>
      </c>
      <c r="CU5" s="356"/>
      <c r="CV5" s="356"/>
      <c r="CW5" s="356"/>
      <c r="CX5" s="356"/>
      <c r="CY5" s="356"/>
      <c r="CZ5" s="356"/>
      <c r="DA5" s="357"/>
      <c r="DB5" s="355">
        <v>77.5</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586212</v>
      </c>
      <c r="BO6" s="386"/>
      <c r="BP6" s="386"/>
      <c r="BQ6" s="386"/>
      <c r="BR6" s="386"/>
      <c r="BS6" s="386"/>
      <c r="BT6" s="386"/>
      <c r="BU6" s="387"/>
      <c r="BV6" s="385">
        <v>611135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88.6</v>
      </c>
      <c r="CU6" s="532"/>
      <c r="CV6" s="532"/>
      <c r="CW6" s="532"/>
      <c r="CX6" s="532"/>
      <c r="CY6" s="532"/>
      <c r="CZ6" s="532"/>
      <c r="DA6" s="533"/>
      <c r="DB6" s="531">
        <v>83.3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192268</v>
      </c>
      <c r="BO7" s="386"/>
      <c r="BP7" s="386"/>
      <c r="BQ7" s="386"/>
      <c r="BR7" s="386"/>
      <c r="BS7" s="386"/>
      <c r="BT7" s="386"/>
      <c r="BU7" s="387"/>
      <c r="BV7" s="385">
        <v>138530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6869603</v>
      </c>
      <c r="CU7" s="386"/>
      <c r="CV7" s="386"/>
      <c r="CW7" s="386"/>
      <c r="CX7" s="386"/>
      <c r="CY7" s="386"/>
      <c r="CZ7" s="386"/>
      <c r="DA7" s="387"/>
      <c r="DB7" s="385">
        <v>6966337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393944</v>
      </c>
      <c r="BO8" s="386"/>
      <c r="BP8" s="386"/>
      <c r="BQ8" s="386"/>
      <c r="BR8" s="386"/>
      <c r="BS8" s="386"/>
      <c r="BT8" s="386"/>
      <c r="BU8" s="387"/>
      <c r="BV8" s="385">
        <v>472605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0.54</v>
      </c>
      <c r="CU8" s="495"/>
      <c r="CV8" s="495"/>
      <c r="CW8" s="495"/>
      <c r="CX8" s="495"/>
      <c r="CY8" s="495"/>
      <c r="CZ8" s="495"/>
      <c r="DA8" s="496"/>
      <c r="DB8" s="494">
        <v>0.54</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25335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93</v>
      </c>
      <c r="AV9" s="443"/>
      <c r="AW9" s="443"/>
      <c r="AX9" s="443"/>
      <c r="AY9" s="365" t="s">
        <v>100</v>
      </c>
      <c r="AZ9" s="366"/>
      <c r="BA9" s="366"/>
      <c r="BB9" s="366"/>
      <c r="BC9" s="366"/>
      <c r="BD9" s="366"/>
      <c r="BE9" s="366"/>
      <c r="BF9" s="366"/>
      <c r="BG9" s="366"/>
      <c r="BH9" s="366"/>
      <c r="BI9" s="366"/>
      <c r="BJ9" s="366"/>
      <c r="BK9" s="366"/>
      <c r="BL9" s="366"/>
      <c r="BM9" s="367"/>
      <c r="BN9" s="385">
        <v>-78661</v>
      </c>
      <c r="BO9" s="386"/>
      <c r="BP9" s="386"/>
      <c r="BQ9" s="386"/>
      <c r="BR9" s="386"/>
      <c r="BS9" s="386"/>
      <c r="BT9" s="386"/>
      <c r="BU9" s="387"/>
      <c r="BV9" s="385">
        <v>56971</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15.4</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27182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1449</v>
      </c>
      <c r="BO10" s="386"/>
      <c r="BP10" s="386"/>
      <c r="BQ10" s="386"/>
      <c r="BR10" s="386"/>
      <c r="BS10" s="386"/>
      <c r="BT10" s="386"/>
      <c r="BU10" s="387"/>
      <c r="BV10" s="385">
        <v>1269</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93</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25498</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25172</v>
      </c>
      <c r="S13" s="487"/>
      <c r="T13" s="487"/>
      <c r="U13" s="487"/>
      <c r="V13" s="488"/>
      <c r="W13" s="474" t="s">
        <v>123</v>
      </c>
      <c r="X13" s="398"/>
      <c r="Y13" s="398"/>
      <c r="Z13" s="398"/>
      <c r="AA13" s="398"/>
      <c r="AB13" s="399"/>
      <c r="AC13" s="361">
        <v>883</v>
      </c>
      <c r="AD13" s="362"/>
      <c r="AE13" s="362"/>
      <c r="AF13" s="362"/>
      <c r="AG13" s="363"/>
      <c r="AH13" s="361">
        <v>1012</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-77212</v>
      </c>
      <c r="BO13" s="386"/>
      <c r="BP13" s="386"/>
      <c r="BQ13" s="386"/>
      <c r="BR13" s="386"/>
      <c r="BS13" s="386"/>
      <c r="BT13" s="386"/>
      <c r="BU13" s="387"/>
      <c r="BV13" s="385">
        <v>58240</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10</v>
      </c>
      <c r="CU13" s="356"/>
      <c r="CV13" s="356"/>
      <c r="CW13" s="356"/>
      <c r="CX13" s="356"/>
      <c r="CY13" s="356"/>
      <c r="CZ13" s="356"/>
      <c r="DA13" s="357"/>
      <c r="DB13" s="355">
        <v>9.1</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127</v>
      </c>
      <c r="M14" s="515"/>
      <c r="N14" s="515"/>
      <c r="O14" s="515"/>
      <c r="P14" s="515"/>
      <c r="Q14" s="516"/>
      <c r="R14" s="486">
        <v>25750</v>
      </c>
      <c r="S14" s="487"/>
      <c r="T14" s="487"/>
      <c r="U14" s="487"/>
      <c r="V14" s="488"/>
      <c r="W14" s="489"/>
      <c r="X14" s="401"/>
      <c r="Y14" s="401"/>
      <c r="Z14" s="401"/>
      <c r="AA14" s="401"/>
      <c r="AB14" s="402"/>
      <c r="AC14" s="479">
        <v>6.8</v>
      </c>
      <c r="AD14" s="480"/>
      <c r="AE14" s="480"/>
      <c r="AF14" s="480"/>
      <c r="AG14" s="481"/>
      <c r="AH14" s="479">
        <v>7.4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4.7</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25444</v>
      </c>
      <c r="S15" s="487"/>
      <c r="T15" s="487"/>
      <c r="U15" s="487"/>
      <c r="V15" s="488"/>
      <c r="W15" s="474" t="s">
        <v>129</v>
      </c>
      <c r="X15" s="398"/>
      <c r="Y15" s="398"/>
      <c r="Z15" s="398"/>
      <c r="AA15" s="398"/>
      <c r="AB15" s="399"/>
      <c r="AC15" s="361">
        <v>5387</v>
      </c>
      <c r="AD15" s="362"/>
      <c r="AE15" s="362"/>
      <c r="AF15" s="362"/>
      <c r="AG15" s="363"/>
      <c r="AH15" s="361">
        <v>5835</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3097934</v>
      </c>
      <c r="BO15" s="381"/>
      <c r="BP15" s="381"/>
      <c r="BQ15" s="381"/>
      <c r="BR15" s="381"/>
      <c r="BS15" s="381"/>
      <c r="BT15" s="381"/>
      <c r="BU15" s="382"/>
      <c r="BV15" s="380">
        <v>3047116</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41.3</v>
      </c>
      <c r="AD16" s="480"/>
      <c r="AE16" s="480"/>
      <c r="AF16" s="480"/>
      <c r="AG16" s="481"/>
      <c r="AH16" s="479">
        <v>42.7</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5677072</v>
      </c>
      <c r="BO16" s="386"/>
      <c r="BP16" s="386"/>
      <c r="BQ16" s="386"/>
      <c r="BR16" s="386"/>
      <c r="BS16" s="386"/>
      <c r="BT16" s="386"/>
      <c r="BU16" s="387"/>
      <c r="BV16" s="385">
        <v>5688531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6786</v>
      </c>
      <c r="AD17" s="362"/>
      <c r="AE17" s="362"/>
      <c r="AF17" s="362"/>
      <c r="AG17" s="363"/>
      <c r="AH17" s="361">
        <v>6823</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3894368</v>
      </c>
      <c r="BO17" s="386"/>
      <c r="BP17" s="386"/>
      <c r="BQ17" s="386"/>
      <c r="BR17" s="386"/>
      <c r="BS17" s="386"/>
      <c r="BT17" s="386"/>
      <c r="BU17" s="387"/>
      <c r="BV17" s="385">
        <v>3824738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71.25</v>
      </c>
      <c r="M18" s="450"/>
      <c r="N18" s="450"/>
      <c r="O18" s="450"/>
      <c r="P18" s="450"/>
      <c r="Q18" s="450"/>
      <c r="R18" s="451"/>
      <c r="S18" s="451"/>
      <c r="T18" s="451"/>
      <c r="U18" s="451"/>
      <c r="V18" s="452"/>
      <c r="W18" s="466"/>
      <c r="X18" s="467"/>
      <c r="Y18" s="467"/>
      <c r="Z18" s="467"/>
      <c r="AA18" s="467"/>
      <c r="AB18" s="475"/>
      <c r="AC18" s="349">
        <v>52</v>
      </c>
      <c r="AD18" s="350"/>
      <c r="AE18" s="350"/>
      <c r="AF18" s="350"/>
      <c r="AG18" s="453"/>
      <c r="AH18" s="349">
        <v>49.9</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5855452</v>
      </c>
      <c r="BO18" s="386"/>
      <c r="BP18" s="386"/>
      <c r="BQ18" s="386"/>
      <c r="BR18" s="386"/>
      <c r="BS18" s="386"/>
      <c r="BT18" s="386"/>
      <c r="BU18" s="387"/>
      <c r="BV18" s="385">
        <v>5582254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356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8278728</v>
      </c>
      <c r="BO19" s="386"/>
      <c r="BP19" s="386"/>
      <c r="BQ19" s="386"/>
      <c r="BR19" s="386"/>
      <c r="BS19" s="386"/>
      <c r="BT19" s="386"/>
      <c r="BU19" s="387"/>
      <c r="BV19" s="385">
        <v>8103457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8628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12777538</v>
      </c>
      <c r="BO23" s="386"/>
      <c r="BP23" s="386"/>
      <c r="BQ23" s="386"/>
      <c r="BR23" s="386"/>
      <c r="BS23" s="386"/>
      <c r="BT23" s="386"/>
      <c r="BU23" s="387"/>
      <c r="BV23" s="385">
        <v>12537026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8060</v>
      </c>
      <c r="R24" s="362"/>
      <c r="S24" s="362"/>
      <c r="T24" s="362"/>
      <c r="U24" s="362"/>
      <c r="V24" s="363"/>
      <c r="W24" s="427"/>
      <c r="X24" s="418"/>
      <c r="Y24" s="419"/>
      <c r="Z24" s="358" t="s">
        <v>153</v>
      </c>
      <c r="AA24" s="359"/>
      <c r="AB24" s="359"/>
      <c r="AC24" s="359"/>
      <c r="AD24" s="359"/>
      <c r="AE24" s="359"/>
      <c r="AF24" s="359"/>
      <c r="AG24" s="360"/>
      <c r="AH24" s="361">
        <v>236</v>
      </c>
      <c r="AI24" s="362"/>
      <c r="AJ24" s="362"/>
      <c r="AK24" s="362"/>
      <c r="AL24" s="363"/>
      <c r="AM24" s="361">
        <v>628232</v>
      </c>
      <c r="AN24" s="362"/>
      <c r="AO24" s="362"/>
      <c r="AP24" s="362"/>
      <c r="AQ24" s="362"/>
      <c r="AR24" s="363"/>
      <c r="AS24" s="361">
        <v>2662</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9278509</v>
      </c>
      <c r="BO24" s="386"/>
      <c r="BP24" s="386"/>
      <c r="BQ24" s="386"/>
      <c r="BR24" s="386"/>
      <c r="BS24" s="386"/>
      <c r="BT24" s="386"/>
      <c r="BU24" s="387"/>
      <c r="BV24" s="385">
        <v>9430716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6600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529686</v>
      </c>
      <c r="BO25" s="381"/>
      <c r="BP25" s="381"/>
      <c r="BQ25" s="381"/>
      <c r="BR25" s="381"/>
      <c r="BS25" s="381"/>
      <c r="BT25" s="381"/>
      <c r="BU25" s="382"/>
      <c r="BV25" s="380">
        <v>784542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6040</v>
      </c>
      <c r="R26" s="362"/>
      <c r="S26" s="362"/>
      <c r="T26" s="362"/>
      <c r="U26" s="362"/>
      <c r="V26" s="363"/>
      <c r="W26" s="427"/>
      <c r="X26" s="418"/>
      <c r="Y26" s="419"/>
      <c r="Z26" s="358" t="s">
        <v>159</v>
      </c>
      <c r="AA26" s="440"/>
      <c r="AB26" s="440"/>
      <c r="AC26" s="440"/>
      <c r="AD26" s="440"/>
      <c r="AE26" s="440"/>
      <c r="AF26" s="440"/>
      <c r="AG26" s="441"/>
      <c r="AH26" s="361">
        <v>28</v>
      </c>
      <c r="AI26" s="362"/>
      <c r="AJ26" s="362"/>
      <c r="AK26" s="362"/>
      <c r="AL26" s="363"/>
      <c r="AM26" s="361">
        <v>63560</v>
      </c>
      <c r="AN26" s="362"/>
      <c r="AO26" s="362"/>
      <c r="AP26" s="362"/>
      <c r="AQ26" s="362"/>
      <c r="AR26" s="363"/>
      <c r="AS26" s="361">
        <v>2270</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3620</v>
      </c>
      <c r="R27" s="362"/>
      <c r="S27" s="362"/>
      <c r="T27" s="362"/>
      <c r="U27" s="362"/>
      <c r="V27" s="363"/>
      <c r="W27" s="427"/>
      <c r="X27" s="418"/>
      <c r="Y27" s="419"/>
      <c r="Z27" s="358" t="s">
        <v>162</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378157</v>
      </c>
      <c r="BO27" s="389"/>
      <c r="BP27" s="389"/>
      <c r="BQ27" s="389"/>
      <c r="BR27" s="389"/>
      <c r="BS27" s="389"/>
      <c r="BT27" s="389"/>
      <c r="BU27" s="390"/>
      <c r="BV27" s="388">
        <v>376774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3140</v>
      </c>
      <c r="R28" s="362"/>
      <c r="S28" s="362"/>
      <c r="T28" s="362"/>
      <c r="U28" s="362"/>
      <c r="V28" s="363"/>
      <c r="W28" s="427"/>
      <c r="X28" s="418"/>
      <c r="Y28" s="419"/>
      <c r="Z28" s="358" t="s">
        <v>165</v>
      </c>
      <c r="AA28" s="359"/>
      <c r="AB28" s="359"/>
      <c r="AC28" s="359"/>
      <c r="AD28" s="359"/>
      <c r="AE28" s="359"/>
      <c r="AF28" s="359"/>
      <c r="AG28" s="360"/>
      <c r="AH28" s="361">
        <v>1</v>
      </c>
      <c r="AI28" s="362"/>
      <c r="AJ28" s="362"/>
      <c r="AK28" s="362"/>
      <c r="AL28" s="363"/>
      <c r="AM28" s="361" t="s">
        <v>166</v>
      </c>
      <c r="AN28" s="362"/>
      <c r="AO28" s="362"/>
      <c r="AP28" s="362"/>
      <c r="AQ28" s="362"/>
      <c r="AR28" s="363"/>
      <c r="AS28" s="361" t="s">
        <v>166</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1623284</v>
      </c>
      <c r="BO28" s="381"/>
      <c r="BP28" s="381"/>
      <c r="BQ28" s="381"/>
      <c r="BR28" s="381"/>
      <c r="BS28" s="381"/>
      <c r="BT28" s="381"/>
      <c r="BU28" s="382"/>
      <c r="BV28" s="380">
        <v>1621835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12</v>
      </c>
      <c r="M29" s="362"/>
      <c r="N29" s="362"/>
      <c r="O29" s="362"/>
      <c r="P29" s="363"/>
      <c r="Q29" s="361">
        <v>2940</v>
      </c>
      <c r="R29" s="362"/>
      <c r="S29" s="362"/>
      <c r="T29" s="362"/>
      <c r="U29" s="362"/>
      <c r="V29" s="363"/>
      <c r="W29" s="428"/>
      <c r="X29" s="429"/>
      <c r="Y29" s="430"/>
      <c r="Z29" s="358" t="s">
        <v>170</v>
      </c>
      <c r="AA29" s="359"/>
      <c r="AB29" s="359"/>
      <c r="AC29" s="359"/>
      <c r="AD29" s="359"/>
      <c r="AE29" s="359"/>
      <c r="AF29" s="359"/>
      <c r="AG29" s="360"/>
      <c r="AH29" s="361">
        <v>237</v>
      </c>
      <c r="AI29" s="362"/>
      <c r="AJ29" s="362"/>
      <c r="AK29" s="362"/>
      <c r="AL29" s="363"/>
      <c r="AM29" s="361">
        <v>629579</v>
      </c>
      <c r="AN29" s="362"/>
      <c r="AO29" s="362"/>
      <c r="AP29" s="362"/>
      <c r="AQ29" s="362"/>
      <c r="AR29" s="363"/>
      <c r="AS29" s="361">
        <v>2656</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3655442</v>
      </c>
      <c r="BO29" s="386"/>
      <c r="BP29" s="386"/>
      <c r="BQ29" s="386"/>
      <c r="BR29" s="386"/>
      <c r="BS29" s="386"/>
      <c r="BT29" s="386"/>
      <c r="BU29" s="387"/>
      <c r="BV29" s="385">
        <v>4050435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95.9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1438744</v>
      </c>
      <c r="BO30" s="389"/>
      <c r="BP30" s="389"/>
      <c r="BQ30" s="389"/>
      <c r="BR30" s="389"/>
      <c r="BS30" s="389"/>
      <c r="BT30" s="389"/>
      <c r="BU30" s="390"/>
      <c r="BV30" s="388">
        <v>1124570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入善町国民健康保険特別会計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IF('各会計、関係団体の財政状況及び健全化判断比率'!B30="","",'各会計、関係団体の財政状況及び健全化判断比率'!B30)</f>
        <v>簡易水道特別会計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新川広域圏事務組合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入善町文化振興財団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入善町育英奨学資金特別会計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入善町後期高齢者医療特別会計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IF('各会計、関係団体の財政状況及び健全化判断比率'!B31="","",'各会計、関係団体の財政状況及び健全化判断比率'!B31)</f>
        <v>下水道特別会計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新川地域介護保険・ケーブルテレビ事業組合</v>
      </c>
      <c r="BZ35" s="344"/>
      <c r="CA35" s="344"/>
      <c r="CB35" s="344"/>
      <c r="CC35" s="344"/>
      <c r="CD35" s="344"/>
      <c r="CE35" s="344"/>
      <c r="CF35" s="344"/>
      <c r="CG35" s="344"/>
      <c r="CH35" s="344"/>
      <c r="CI35" s="344"/>
      <c r="CJ35" s="344"/>
      <c r="CK35" s="344"/>
      <c r="CL35" s="344"/>
      <c r="CM35" s="344"/>
      <c r="CN35" s="167"/>
      <c r="CO35" s="345">
        <f t="shared" ref="CO35:CO43" si="3">IF(CQ35="","",CO34+1)</f>
        <v>17</v>
      </c>
      <c r="CP35" s="345"/>
      <c r="CQ35" s="344" t="str">
        <f>IF('各会計、関係団体の財政状況及び健全化判断比率'!BS8="","",'各会計、関係団体の財政状況及び健全化判断比率'!BS8)</f>
        <v>入善町体育協会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7</v>
      </c>
      <c r="BF36" s="345"/>
      <c r="BG36" s="344" t="str">
        <f>IF('各会計、関係団体の財政状況及び健全化判断比率'!B32="","",'各会計、関係団体の財政状況及び健全化判断比率'!B32)</f>
        <v>農業集落排水特別会計</v>
      </c>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富山県後期高齢者医療連合</v>
      </c>
      <c r="BZ36" s="344"/>
      <c r="CA36" s="344"/>
      <c r="CB36" s="344"/>
      <c r="CC36" s="344"/>
      <c r="CD36" s="344"/>
      <c r="CE36" s="344"/>
      <c r="CF36" s="344"/>
      <c r="CG36" s="344"/>
      <c r="CH36" s="344"/>
      <c r="CI36" s="344"/>
      <c r="CJ36" s="344"/>
      <c r="CK36" s="344"/>
      <c r="CL36" s="344"/>
      <c r="CM36" s="344"/>
      <c r="CN36" s="167"/>
      <c r="CO36" s="345">
        <f t="shared" si="3"/>
        <v>18</v>
      </c>
      <c r="CP36" s="345"/>
      <c r="CQ36" s="344" t="str">
        <f>IF('各会計、関係団体の財政状況及び健全化判断比率'!BS9="","",'各会計、関係団体の財政状況及び健全化判断比率'!BS9)</f>
        <v>入善町農業公社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富山県市町村会館管理組合</v>
      </c>
      <c r="BZ37" s="344"/>
      <c r="CA37" s="344"/>
      <c r="CB37" s="344"/>
      <c r="CC37" s="344"/>
      <c r="CD37" s="344"/>
      <c r="CE37" s="344"/>
      <c r="CF37" s="344"/>
      <c r="CG37" s="344"/>
      <c r="CH37" s="344"/>
      <c r="CI37" s="344"/>
      <c r="CJ37" s="344"/>
      <c r="CK37" s="344"/>
      <c r="CL37" s="344"/>
      <c r="CM37" s="344"/>
      <c r="CN37" s="167"/>
      <c r="CO37" s="345">
        <f t="shared" si="3"/>
        <v>19</v>
      </c>
      <c r="CP37" s="345"/>
      <c r="CQ37" s="344" t="str">
        <f>IF('各会計、関係団体の財政状況及び健全化判断比率'!BS10="","",'各会計、関係団体の財政状況及び健全化判断比率'!BS10)</f>
        <v>入善里山観光開発株式会社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富山県市町村総合事務組合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下山用水組合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黒東合口用水組合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新川地域消防組合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7" t="s">
        <v>523</v>
      </c>
      <c r="D34" s="1157"/>
      <c r="E34" s="1158"/>
      <c r="F34" s="32">
        <v>6.27</v>
      </c>
      <c r="G34" s="33">
        <v>6.07</v>
      </c>
      <c r="H34" s="33">
        <v>6.09</v>
      </c>
      <c r="I34" s="33">
        <v>6.76</v>
      </c>
      <c r="J34" s="34">
        <v>5.71</v>
      </c>
      <c r="K34" s="22"/>
      <c r="L34" s="22"/>
      <c r="M34" s="22"/>
      <c r="N34" s="22"/>
      <c r="O34" s="22"/>
      <c r="P34" s="22"/>
    </row>
    <row r="35" spans="1:16" ht="39" customHeight="1" x14ac:dyDescent="0.15">
      <c r="A35" s="22"/>
      <c r="B35" s="35"/>
      <c r="C35" s="1151" t="s">
        <v>524</v>
      </c>
      <c r="D35" s="1152"/>
      <c r="E35" s="1153"/>
      <c r="F35" s="36">
        <v>2.21</v>
      </c>
      <c r="G35" s="37">
        <v>1.57</v>
      </c>
      <c r="H35" s="37">
        <v>2.2000000000000002</v>
      </c>
      <c r="I35" s="37">
        <v>1.88</v>
      </c>
      <c r="J35" s="38">
        <v>1.5</v>
      </c>
      <c r="K35" s="22"/>
      <c r="L35" s="22"/>
      <c r="M35" s="22"/>
      <c r="N35" s="22"/>
      <c r="O35" s="22"/>
      <c r="P35" s="22"/>
    </row>
    <row r="36" spans="1:16" ht="39" customHeight="1" x14ac:dyDescent="0.15">
      <c r="A36" s="22"/>
      <c r="B36" s="35"/>
      <c r="C36" s="1151" t="s">
        <v>525</v>
      </c>
      <c r="D36" s="1152"/>
      <c r="E36" s="1153"/>
      <c r="F36" s="36">
        <v>0.66</v>
      </c>
      <c r="G36" s="37">
        <v>0.48</v>
      </c>
      <c r="H36" s="37">
        <v>0.54</v>
      </c>
      <c r="I36" s="37">
        <v>0.54</v>
      </c>
      <c r="J36" s="38">
        <v>0.81</v>
      </c>
      <c r="K36" s="22"/>
      <c r="L36" s="22"/>
      <c r="M36" s="22"/>
      <c r="N36" s="22"/>
      <c r="O36" s="22"/>
      <c r="P36" s="22"/>
    </row>
    <row r="37" spans="1:16" ht="39" customHeight="1" x14ac:dyDescent="0.15">
      <c r="A37" s="22"/>
      <c r="B37" s="35"/>
      <c r="C37" s="1151" t="s">
        <v>526</v>
      </c>
      <c r="D37" s="1152"/>
      <c r="E37" s="1153"/>
      <c r="F37" s="36">
        <v>0.06</v>
      </c>
      <c r="G37" s="37">
        <v>0.03</v>
      </c>
      <c r="H37" s="37">
        <v>0.04</v>
      </c>
      <c r="I37" s="37">
        <v>0.03</v>
      </c>
      <c r="J37" s="38">
        <v>0.03</v>
      </c>
      <c r="K37" s="22"/>
      <c r="L37" s="22"/>
      <c r="M37" s="22"/>
      <c r="N37" s="22"/>
      <c r="O37" s="22"/>
      <c r="P37" s="22"/>
    </row>
    <row r="38" spans="1:16" ht="39" customHeight="1" x14ac:dyDescent="0.15">
      <c r="A38" s="22"/>
      <c r="B38" s="35"/>
      <c r="C38" s="1151" t="s">
        <v>527</v>
      </c>
      <c r="D38" s="1152"/>
      <c r="E38" s="1153"/>
      <c r="F38" s="36">
        <v>0.01</v>
      </c>
      <c r="G38" s="37">
        <v>0.01</v>
      </c>
      <c r="H38" s="37">
        <v>0.01</v>
      </c>
      <c r="I38" s="37">
        <v>0.02</v>
      </c>
      <c r="J38" s="38">
        <v>0.02</v>
      </c>
      <c r="K38" s="22"/>
      <c r="L38" s="22"/>
      <c r="M38" s="22"/>
      <c r="N38" s="22"/>
      <c r="O38" s="22"/>
      <c r="P38" s="22"/>
    </row>
    <row r="39" spans="1:16" ht="39" customHeight="1" x14ac:dyDescent="0.15">
      <c r="A39" s="22"/>
      <c r="B39" s="35"/>
      <c r="C39" s="1151" t="s">
        <v>528</v>
      </c>
      <c r="D39" s="1152"/>
      <c r="E39" s="1153"/>
      <c r="F39" s="36">
        <v>0</v>
      </c>
      <c r="G39" s="37">
        <v>0</v>
      </c>
      <c r="H39" s="37">
        <v>0</v>
      </c>
      <c r="I39" s="37">
        <v>0.01</v>
      </c>
      <c r="J39" s="38">
        <v>0.01</v>
      </c>
      <c r="K39" s="22"/>
      <c r="L39" s="22"/>
      <c r="M39" s="22"/>
      <c r="N39" s="22"/>
      <c r="O39" s="22"/>
      <c r="P39" s="22"/>
    </row>
    <row r="40" spans="1:16" ht="39" customHeight="1" x14ac:dyDescent="0.15">
      <c r="A40" s="22"/>
      <c r="B40" s="35"/>
      <c r="C40" s="1151" t="s">
        <v>529</v>
      </c>
      <c r="D40" s="1152"/>
      <c r="E40" s="1153"/>
      <c r="F40" s="36">
        <v>0.2</v>
      </c>
      <c r="G40" s="37">
        <v>0.15</v>
      </c>
      <c r="H40" s="37">
        <v>0.15</v>
      </c>
      <c r="I40" s="37">
        <v>0.1</v>
      </c>
      <c r="J40" s="38">
        <v>0</v>
      </c>
      <c r="K40" s="22"/>
      <c r="L40" s="22"/>
      <c r="M40" s="22"/>
      <c r="N40" s="22"/>
      <c r="O40" s="22"/>
      <c r="P40" s="22"/>
    </row>
    <row r="41" spans="1:16" ht="39" customHeight="1" x14ac:dyDescent="0.15">
      <c r="A41" s="22"/>
      <c r="B41" s="35"/>
      <c r="C41" s="1151"/>
      <c r="D41" s="1152"/>
      <c r="E41" s="1153"/>
      <c r="F41" s="36"/>
      <c r="G41" s="37"/>
      <c r="H41" s="37"/>
      <c r="I41" s="37"/>
      <c r="J41" s="38"/>
      <c r="K41" s="22"/>
      <c r="L41" s="22"/>
      <c r="M41" s="22"/>
      <c r="N41" s="22"/>
      <c r="O41" s="22"/>
      <c r="P41" s="22"/>
    </row>
    <row r="42" spans="1:16" ht="39" customHeight="1" x14ac:dyDescent="0.15">
      <c r="A42" s="22"/>
      <c r="B42" s="39"/>
      <c r="C42" s="1151" t="s">
        <v>530</v>
      </c>
      <c r="D42" s="1152"/>
      <c r="E42" s="1153"/>
      <c r="F42" s="36" t="s">
        <v>476</v>
      </c>
      <c r="G42" s="37" t="s">
        <v>476</v>
      </c>
      <c r="H42" s="37" t="s">
        <v>476</v>
      </c>
      <c r="I42" s="37" t="s">
        <v>476</v>
      </c>
      <c r="J42" s="38" t="s">
        <v>476</v>
      </c>
      <c r="K42" s="22"/>
      <c r="L42" s="22"/>
      <c r="M42" s="22"/>
      <c r="N42" s="22"/>
      <c r="O42" s="22"/>
      <c r="P42" s="22"/>
    </row>
    <row r="43" spans="1:16" ht="39" customHeight="1" thickBot="1" x14ac:dyDescent="0.2">
      <c r="A43" s="22"/>
      <c r="B43" s="40"/>
      <c r="C43" s="1154" t="s">
        <v>531</v>
      </c>
      <c r="D43" s="1155"/>
      <c r="E43" s="1156"/>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1336</v>
      </c>
      <c r="L45" s="60">
        <v>1308</v>
      </c>
      <c r="M45" s="60">
        <v>1274</v>
      </c>
      <c r="N45" s="60">
        <v>1245</v>
      </c>
      <c r="O45" s="61">
        <v>1311</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476</v>
      </c>
      <c r="L46" s="64" t="s">
        <v>476</v>
      </c>
      <c r="M46" s="64" t="s">
        <v>476</v>
      </c>
      <c r="N46" s="64" t="s">
        <v>476</v>
      </c>
      <c r="O46" s="65" t="s">
        <v>476</v>
      </c>
      <c r="P46" s="48"/>
      <c r="Q46" s="48"/>
      <c r="R46" s="48"/>
      <c r="S46" s="48"/>
      <c r="T46" s="48"/>
      <c r="U46" s="48"/>
    </row>
    <row r="47" spans="1:21" ht="30.75" customHeight="1" x14ac:dyDescent="0.15">
      <c r="A47" s="48"/>
      <c r="B47" s="1169"/>
      <c r="C47" s="1170"/>
      <c r="D47" s="62"/>
      <c r="E47" s="1161" t="s">
        <v>14</v>
      </c>
      <c r="F47" s="1161"/>
      <c r="G47" s="1161"/>
      <c r="H47" s="1161"/>
      <c r="I47" s="1161"/>
      <c r="J47" s="1162"/>
      <c r="K47" s="63" t="s">
        <v>476</v>
      </c>
      <c r="L47" s="64" t="s">
        <v>476</v>
      </c>
      <c r="M47" s="64" t="s">
        <v>476</v>
      </c>
      <c r="N47" s="64" t="s">
        <v>476</v>
      </c>
      <c r="O47" s="65" t="s">
        <v>476</v>
      </c>
      <c r="P47" s="48"/>
      <c r="Q47" s="48"/>
      <c r="R47" s="48"/>
      <c r="S47" s="48"/>
      <c r="T47" s="48"/>
      <c r="U47" s="48"/>
    </row>
    <row r="48" spans="1:21" ht="30.75" customHeight="1" x14ac:dyDescent="0.15">
      <c r="A48" s="48"/>
      <c r="B48" s="1169"/>
      <c r="C48" s="1170"/>
      <c r="D48" s="62"/>
      <c r="E48" s="1161" t="s">
        <v>15</v>
      </c>
      <c r="F48" s="1161"/>
      <c r="G48" s="1161"/>
      <c r="H48" s="1161"/>
      <c r="I48" s="1161"/>
      <c r="J48" s="1162"/>
      <c r="K48" s="63">
        <v>413</v>
      </c>
      <c r="L48" s="64">
        <v>448</v>
      </c>
      <c r="M48" s="64">
        <v>384</v>
      </c>
      <c r="N48" s="64">
        <v>387</v>
      </c>
      <c r="O48" s="65">
        <v>437</v>
      </c>
      <c r="P48" s="48"/>
      <c r="Q48" s="48"/>
      <c r="R48" s="48"/>
      <c r="S48" s="48"/>
      <c r="T48" s="48"/>
      <c r="U48" s="48"/>
    </row>
    <row r="49" spans="1:21" ht="30.75" customHeight="1" x14ac:dyDescent="0.15">
      <c r="A49" s="48"/>
      <c r="B49" s="1169"/>
      <c r="C49" s="1170"/>
      <c r="D49" s="62"/>
      <c r="E49" s="1161" t="s">
        <v>16</v>
      </c>
      <c r="F49" s="1161"/>
      <c r="G49" s="1161"/>
      <c r="H49" s="1161"/>
      <c r="I49" s="1161"/>
      <c r="J49" s="1162"/>
      <c r="K49" s="63">
        <v>223</v>
      </c>
      <c r="L49" s="64">
        <v>78</v>
      </c>
      <c r="M49" s="64">
        <v>48</v>
      </c>
      <c r="N49" s="64">
        <v>37</v>
      </c>
      <c r="O49" s="65">
        <v>64</v>
      </c>
      <c r="P49" s="48"/>
      <c r="Q49" s="48"/>
      <c r="R49" s="48"/>
      <c r="S49" s="48"/>
      <c r="T49" s="48"/>
      <c r="U49" s="48"/>
    </row>
    <row r="50" spans="1:21" ht="30.75" customHeight="1" x14ac:dyDescent="0.15">
      <c r="A50" s="48"/>
      <c r="B50" s="1169"/>
      <c r="C50" s="1170"/>
      <c r="D50" s="62"/>
      <c r="E50" s="1161" t="s">
        <v>17</v>
      </c>
      <c r="F50" s="1161"/>
      <c r="G50" s="1161"/>
      <c r="H50" s="1161"/>
      <c r="I50" s="1161"/>
      <c r="J50" s="1162"/>
      <c r="K50" s="63">
        <v>24</v>
      </c>
      <c r="L50" s="64">
        <v>24</v>
      </c>
      <c r="M50" s="64">
        <v>36</v>
      </c>
      <c r="N50" s="64">
        <v>44</v>
      </c>
      <c r="O50" s="65">
        <v>56</v>
      </c>
      <c r="P50" s="48"/>
      <c r="Q50" s="48"/>
      <c r="R50" s="48"/>
      <c r="S50" s="48"/>
      <c r="T50" s="48"/>
      <c r="U50" s="48"/>
    </row>
    <row r="51" spans="1:21" ht="30.75" customHeight="1" x14ac:dyDescent="0.15">
      <c r="A51" s="48"/>
      <c r="B51" s="1171"/>
      <c r="C51" s="1172"/>
      <c r="D51" s="66"/>
      <c r="E51" s="1161" t="s">
        <v>18</v>
      </c>
      <c r="F51" s="1161"/>
      <c r="G51" s="1161"/>
      <c r="H51" s="1161"/>
      <c r="I51" s="1161"/>
      <c r="J51" s="1162"/>
      <c r="K51" s="63" t="s">
        <v>476</v>
      </c>
      <c r="L51" s="64" t="s">
        <v>476</v>
      </c>
      <c r="M51" s="64" t="s">
        <v>476</v>
      </c>
      <c r="N51" s="64" t="s">
        <v>476</v>
      </c>
      <c r="O51" s="65" t="s">
        <v>476</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1306</v>
      </c>
      <c r="L52" s="64">
        <v>1324</v>
      </c>
      <c r="M52" s="64">
        <v>1259</v>
      </c>
      <c r="N52" s="64">
        <v>1171</v>
      </c>
      <c r="O52" s="65">
        <v>1163</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690</v>
      </c>
      <c r="L53" s="69">
        <v>534</v>
      </c>
      <c r="M53" s="69">
        <v>483</v>
      </c>
      <c r="N53" s="69">
        <v>542</v>
      </c>
      <c r="O53" s="70">
        <v>705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7" t="s">
        <v>24</v>
      </c>
      <c r="C41" s="1188"/>
      <c r="D41" s="81"/>
      <c r="E41" s="1189" t="s">
        <v>25</v>
      </c>
      <c r="F41" s="1189"/>
      <c r="G41" s="1189"/>
      <c r="H41" s="1190"/>
      <c r="I41" s="82">
        <v>10719</v>
      </c>
      <c r="J41" s="83">
        <v>11344</v>
      </c>
      <c r="K41" s="83">
        <v>12600</v>
      </c>
      <c r="L41" s="83">
        <v>12537</v>
      </c>
      <c r="M41" s="84">
        <v>12778</v>
      </c>
    </row>
    <row r="42" spans="2:13" ht="27.75" customHeight="1" x14ac:dyDescent="0.15">
      <c r="B42" s="1177"/>
      <c r="C42" s="1178"/>
      <c r="D42" s="85"/>
      <c r="E42" s="1181" t="s">
        <v>26</v>
      </c>
      <c r="F42" s="1181"/>
      <c r="G42" s="1181"/>
      <c r="H42" s="1182"/>
      <c r="I42" s="86">
        <v>285</v>
      </c>
      <c r="J42" s="87">
        <v>261</v>
      </c>
      <c r="K42" s="87">
        <v>221</v>
      </c>
      <c r="L42" s="87">
        <v>191</v>
      </c>
      <c r="M42" s="88">
        <v>161</v>
      </c>
    </row>
    <row r="43" spans="2:13" ht="27.75" customHeight="1" x14ac:dyDescent="0.15">
      <c r="B43" s="1177"/>
      <c r="C43" s="1178"/>
      <c r="D43" s="85"/>
      <c r="E43" s="1181" t="s">
        <v>27</v>
      </c>
      <c r="F43" s="1181"/>
      <c r="G43" s="1181"/>
      <c r="H43" s="1182"/>
      <c r="I43" s="86">
        <v>7832</v>
      </c>
      <c r="J43" s="87">
        <v>7988</v>
      </c>
      <c r="K43" s="87">
        <v>7711</v>
      </c>
      <c r="L43" s="87">
        <v>7125</v>
      </c>
      <c r="M43" s="88">
        <v>8134</v>
      </c>
    </row>
    <row r="44" spans="2:13" ht="27.75" customHeight="1" x14ac:dyDescent="0.15">
      <c r="B44" s="1177"/>
      <c r="C44" s="1178"/>
      <c r="D44" s="85"/>
      <c r="E44" s="1181" t="s">
        <v>28</v>
      </c>
      <c r="F44" s="1181"/>
      <c r="G44" s="1181"/>
      <c r="H44" s="1182"/>
      <c r="I44" s="86">
        <v>555</v>
      </c>
      <c r="J44" s="87">
        <v>495</v>
      </c>
      <c r="K44" s="87">
        <v>709</v>
      </c>
      <c r="L44" s="87">
        <v>837</v>
      </c>
      <c r="M44" s="88">
        <v>792</v>
      </c>
    </row>
    <row r="45" spans="2:13" ht="27.75" customHeight="1" x14ac:dyDescent="0.15">
      <c r="B45" s="1177"/>
      <c r="C45" s="1178"/>
      <c r="D45" s="85"/>
      <c r="E45" s="1181" t="s">
        <v>29</v>
      </c>
      <c r="F45" s="1181"/>
      <c r="G45" s="1181"/>
      <c r="H45" s="1182"/>
      <c r="I45" s="86">
        <v>2000</v>
      </c>
      <c r="J45" s="87">
        <v>1894</v>
      </c>
      <c r="K45" s="87">
        <v>1725</v>
      </c>
      <c r="L45" s="87">
        <v>1599</v>
      </c>
      <c r="M45" s="88">
        <v>1547</v>
      </c>
    </row>
    <row r="46" spans="2:13" ht="27.75" customHeight="1" x14ac:dyDescent="0.15">
      <c r="B46" s="1177"/>
      <c r="C46" s="1178"/>
      <c r="D46" s="89"/>
      <c r="E46" s="1181" t="s">
        <v>30</v>
      </c>
      <c r="F46" s="1181"/>
      <c r="G46" s="1181"/>
      <c r="H46" s="1182"/>
      <c r="I46" s="86" t="s">
        <v>476</v>
      </c>
      <c r="J46" s="87" t="s">
        <v>476</v>
      </c>
      <c r="K46" s="87" t="s">
        <v>476</v>
      </c>
      <c r="L46" s="87" t="s">
        <v>476</v>
      </c>
      <c r="M46" s="88" t="s">
        <v>476</v>
      </c>
    </row>
    <row r="47" spans="2:13" ht="27.75" customHeight="1" x14ac:dyDescent="0.15">
      <c r="B47" s="1177"/>
      <c r="C47" s="1178"/>
      <c r="D47" s="90"/>
      <c r="E47" s="1191" t="s">
        <v>31</v>
      </c>
      <c r="F47" s="1192"/>
      <c r="G47" s="1192"/>
      <c r="H47" s="1193"/>
      <c r="I47" s="86" t="s">
        <v>476</v>
      </c>
      <c r="J47" s="87" t="s">
        <v>476</v>
      </c>
      <c r="K47" s="87" t="s">
        <v>476</v>
      </c>
      <c r="L47" s="87" t="s">
        <v>476</v>
      </c>
      <c r="M47" s="88" t="s">
        <v>476</v>
      </c>
    </row>
    <row r="48" spans="2:13" ht="27.75" customHeight="1" x14ac:dyDescent="0.15">
      <c r="B48" s="1177"/>
      <c r="C48" s="1178"/>
      <c r="D48" s="85"/>
      <c r="E48" s="1181" t="s">
        <v>32</v>
      </c>
      <c r="F48" s="1181"/>
      <c r="G48" s="1181"/>
      <c r="H48" s="1182"/>
      <c r="I48" s="86" t="s">
        <v>476</v>
      </c>
      <c r="J48" s="87" t="s">
        <v>476</v>
      </c>
      <c r="K48" s="87" t="s">
        <v>476</v>
      </c>
      <c r="L48" s="87" t="s">
        <v>476</v>
      </c>
      <c r="M48" s="88" t="s">
        <v>476</v>
      </c>
    </row>
    <row r="49" spans="2:13" ht="27.75" customHeight="1" x14ac:dyDescent="0.15">
      <c r="B49" s="1179"/>
      <c r="C49" s="1180"/>
      <c r="D49" s="85"/>
      <c r="E49" s="1181" t="s">
        <v>33</v>
      </c>
      <c r="F49" s="1181"/>
      <c r="G49" s="1181"/>
      <c r="H49" s="1182"/>
      <c r="I49" s="86" t="s">
        <v>476</v>
      </c>
      <c r="J49" s="87" t="s">
        <v>476</v>
      </c>
      <c r="K49" s="87" t="s">
        <v>476</v>
      </c>
      <c r="L49" s="87" t="s">
        <v>476</v>
      </c>
      <c r="M49" s="88" t="s">
        <v>476</v>
      </c>
    </row>
    <row r="50" spans="2:13" ht="27.75" customHeight="1" x14ac:dyDescent="0.15">
      <c r="B50" s="1175" t="s">
        <v>34</v>
      </c>
      <c r="C50" s="1176"/>
      <c r="D50" s="91"/>
      <c r="E50" s="1181" t="s">
        <v>35</v>
      </c>
      <c r="F50" s="1181"/>
      <c r="G50" s="1181"/>
      <c r="H50" s="1182"/>
      <c r="I50" s="86">
        <v>6856</v>
      </c>
      <c r="J50" s="87">
        <v>7032</v>
      </c>
      <c r="K50" s="87">
        <v>6969</v>
      </c>
      <c r="L50" s="87">
        <v>7148</v>
      </c>
      <c r="M50" s="88">
        <v>7011</v>
      </c>
    </row>
    <row r="51" spans="2:13" ht="27.75" customHeight="1" x14ac:dyDescent="0.15">
      <c r="B51" s="1177"/>
      <c r="C51" s="1178"/>
      <c r="D51" s="85"/>
      <c r="E51" s="1181" t="s">
        <v>36</v>
      </c>
      <c r="F51" s="1181"/>
      <c r="G51" s="1181"/>
      <c r="H51" s="1182"/>
      <c r="I51" s="86">
        <v>383</v>
      </c>
      <c r="J51" s="87">
        <v>904</v>
      </c>
      <c r="K51" s="87">
        <v>884</v>
      </c>
      <c r="L51" s="87">
        <v>838</v>
      </c>
      <c r="M51" s="88">
        <v>822</v>
      </c>
    </row>
    <row r="52" spans="2:13" ht="27.75" customHeight="1" x14ac:dyDescent="0.15">
      <c r="B52" s="1179"/>
      <c r="C52" s="1180"/>
      <c r="D52" s="85"/>
      <c r="E52" s="1181" t="s">
        <v>37</v>
      </c>
      <c r="F52" s="1181"/>
      <c r="G52" s="1181"/>
      <c r="H52" s="1182"/>
      <c r="I52" s="86">
        <v>15037</v>
      </c>
      <c r="J52" s="87">
        <v>15507</v>
      </c>
      <c r="K52" s="87">
        <v>15330</v>
      </c>
      <c r="L52" s="87">
        <v>15238</v>
      </c>
      <c r="M52" s="88">
        <v>15305</v>
      </c>
    </row>
    <row r="53" spans="2:13" ht="27.75" customHeight="1" thickBot="1" x14ac:dyDescent="0.2">
      <c r="B53" s="1183" t="s">
        <v>21</v>
      </c>
      <c r="C53" s="1184"/>
      <c r="D53" s="92"/>
      <c r="E53" s="1185" t="s">
        <v>38</v>
      </c>
      <c r="F53" s="1185"/>
      <c r="G53" s="1185"/>
      <c r="H53" s="1186"/>
      <c r="I53" s="93">
        <v>-884</v>
      </c>
      <c r="J53" s="94">
        <v>-1460</v>
      </c>
      <c r="K53" s="94">
        <v>-217</v>
      </c>
      <c r="L53" s="94">
        <v>-935</v>
      </c>
      <c r="M53" s="95">
        <v>273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4" zoomScaleNormal="100" zoomScaleSheetLayoutView="55" workbookViewId="0">
      <selection activeCell="G55" sqref="G55:H5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4"/>
      <c r="B1" s="1195"/>
      <c r="P1" s="246"/>
      <c r="Q1" s="246"/>
    </row>
    <row r="2" spans="1:51" ht="25.5" x14ac:dyDescent="0.25">
      <c r="A2" s="1194"/>
      <c r="C2" s="1196"/>
      <c r="P2" s="246"/>
      <c r="Q2" s="246"/>
    </row>
    <row r="3" spans="1:51" ht="25.5" x14ac:dyDescent="0.25">
      <c r="A3" s="1194"/>
      <c r="C3" s="1196"/>
      <c r="P3" s="246"/>
      <c r="Q3" s="246"/>
    </row>
    <row r="4" spans="1:51" s="1197" customFormat="1" x14ac:dyDescent="0.15">
      <c r="A4" s="1194"/>
      <c r="B4" s="1194"/>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c r="AD4" s="1194"/>
      <c r="AE4" s="1194"/>
      <c r="AF4" s="1194"/>
      <c r="AG4" s="1194"/>
      <c r="AH4" s="1194"/>
      <c r="AI4" s="1194"/>
    </row>
    <row r="5" spans="1:51" s="1197" customFormat="1" x14ac:dyDescent="0.15">
      <c r="A5" s="1194"/>
      <c r="B5" s="1194"/>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row>
    <row r="6" spans="1:51" s="1197" customFormat="1" x14ac:dyDescent="0.15">
      <c r="A6" s="1194"/>
      <c r="B6" s="1194"/>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1194"/>
      <c r="AF6" s="1194"/>
      <c r="AG6" s="1194"/>
      <c r="AH6" s="1194"/>
      <c r="AI6" s="1194"/>
    </row>
    <row r="7" spans="1:51" s="1197" customFormat="1" x14ac:dyDescent="0.15">
      <c r="A7" s="1194"/>
      <c r="B7" s="1194"/>
      <c r="C7" s="1194"/>
      <c r="D7" s="1194"/>
      <c r="E7" s="1194"/>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4"/>
      <c r="AI7" s="1194"/>
    </row>
    <row r="8" spans="1:51" s="1197" customFormat="1" x14ac:dyDescent="0.15">
      <c r="A8" s="1194"/>
      <c r="B8" s="1194"/>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row>
    <row r="9" spans="1:51" s="1197" customFormat="1" x14ac:dyDescent="0.15">
      <c r="A9" s="1194"/>
      <c r="B9" s="1194"/>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4"/>
      <c r="AH9" s="1194"/>
      <c r="AI9" s="1194"/>
    </row>
    <row r="10" spans="1:51" s="1197" customFormat="1" x14ac:dyDescent="0.15">
      <c r="A10" s="1194"/>
      <c r="B10" s="1194"/>
      <c r="C10" s="1194"/>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Y10" s="1197" t="s">
        <v>552</v>
      </c>
    </row>
    <row r="11" spans="1:51" s="1197" customFormat="1" x14ac:dyDescent="0.15">
      <c r="A11" s="1194"/>
      <c r="B11" s="1194"/>
      <c r="C11" s="1194"/>
      <c r="D11" s="1194"/>
      <c r="E11" s="1194"/>
      <c r="F11" s="1194"/>
      <c r="G11" s="1194"/>
      <c r="H11" s="1194"/>
      <c r="I11" s="1194"/>
      <c r="J11" s="1194"/>
      <c r="K11" s="1194"/>
      <c r="L11" s="1194"/>
      <c r="M11" s="1194"/>
      <c r="N11" s="1194"/>
      <c r="O11" s="1194"/>
      <c r="P11" s="1194"/>
      <c r="Q11" s="1194"/>
      <c r="R11" s="1194"/>
      <c r="S11" s="1194"/>
      <c r="T11" s="1194"/>
      <c r="U11" s="1194"/>
      <c r="V11" s="1194"/>
      <c r="W11" s="1194"/>
      <c r="X11" s="1194"/>
      <c r="Y11" s="1194"/>
      <c r="Z11" s="1194"/>
      <c r="AA11" s="1194"/>
      <c r="AB11" s="1194"/>
      <c r="AC11" s="1194"/>
      <c r="AD11" s="1194"/>
      <c r="AE11" s="1194"/>
      <c r="AF11" s="1194"/>
      <c r="AG11" s="1194"/>
      <c r="AH11" s="1194"/>
      <c r="AI11" s="1194"/>
    </row>
    <row r="12" spans="1:51" s="1197" customFormat="1" x14ac:dyDescent="0.15">
      <c r="A12" s="1194"/>
      <c r="B12" s="1194"/>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Y12" s="1197" t="s">
        <v>552</v>
      </c>
    </row>
    <row r="13" spans="1:51" s="1197" customFormat="1" x14ac:dyDescent="0.15">
      <c r="A13" s="1194"/>
      <c r="B13" s="1194"/>
      <c r="C13" s="1194"/>
      <c r="D13" s="1194"/>
      <c r="E13" s="1194"/>
      <c r="F13" s="1194"/>
      <c r="G13" s="1194"/>
      <c r="H13" s="1194"/>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row>
    <row r="14" spans="1:51" s="1197" customFormat="1" ht="14.25" customHeight="1" x14ac:dyDescent="0.15">
      <c r="A14" s="1194"/>
      <c r="B14" s="1194"/>
      <c r="C14" s="1194"/>
      <c r="D14" s="1194"/>
      <c r="E14" s="1194"/>
      <c r="F14" s="1194"/>
      <c r="G14" s="1194"/>
      <c r="H14" s="1194"/>
      <c r="I14" s="1194"/>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row>
    <row r="15" spans="1:51" s="1197" customFormat="1" x14ac:dyDescent="0.15">
      <c r="A15" s="245"/>
      <c r="B15" s="1194"/>
      <c r="C15" s="1194"/>
      <c r="D15" s="1194"/>
      <c r="E15" s="1194"/>
      <c r="F15" s="1194"/>
      <c r="G15" s="1194"/>
      <c r="H15" s="1194"/>
      <c r="I15" s="1194"/>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row>
    <row r="16" spans="1:51" s="1197" customFormat="1" x14ac:dyDescent="0.15">
      <c r="A16" s="245"/>
      <c r="B16" s="1194"/>
      <c r="C16" s="1194"/>
      <c r="D16" s="1194"/>
      <c r="E16" s="1194"/>
      <c r="F16" s="1194"/>
      <c r="G16" s="1194"/>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4"/>
      <c r="AH16" s="1194"/>
      <c r="AI16" s="1194"/>
    </row>
    <row r="17" spans="1:259" s="1197" customFormat="1" x14ac:dyDescent="0.15">
      <c r="A17" s="245"/>
      <c r="B17" s="1194"/>
      <c r="C17" s="1194"/>
      <c r="D17" s="1194"/>
      <c r="E17" s="1194"/>
      <c r="F17" s="1194"/>
      <c r="G17" s="1194"/>
      <c r="H17" s="1194"/>
      <c r="I17" s="1194"/>
      <c r="J17" s="1194"/>
      <c r="K17" s="1194"/>
      <c r="L17" s="1194"/>
      <c r="M17" s="1194"/>
      <c r="N17" s="1194"/>
      <c r="O17" s="1194"/>
      <c r="P17" s="1194"/>
      <c r="Q17" s="1194"/>
      <c r="R17" s="1194"/>
      <c r="S17" s="1194"/>
      <c r="T17" s="1194"/>
      <c r="U17" s="1194"/>
      <c r="V17" s="1194"/>
      <c r="W17" s="1194"/>
      <c r="X17" s="1194"/>
      <c r="Y17" s="1194"/>
      <c r="Z17" s="1194"/>
      <c r="AA17" s="1194"/>
      <c r="AB17" s="1194"/>
      <c r="AC17" s="1194"/>
      <c r="AD17" s="1194"/>
      <c r="AE17" s="1194"/>
      <c r="AF17" s="1194"/>
      <c r="AG17" s="1194"/>
      <c r="AH17" s="1194"/>
      <c r="AI17" s="1194"/>
    </row>
    <row r="18" spans="1:259" s="1197" customFormat="1" x14ac:dyDescent="0.15">
      <c r="A18" s="245"/>
      <c r="B18" s="1194"/>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4"/>
      <c r="AI18" s="1194"/>
    </row>
    <row r="19" spans="1:259" x14ac:dyDescent="0.15">
      <c r="P19" s="246"/>
      <c r="Q19" s="246"/>
    </row>
    <row r="20" spans="1:259" x14ac:dyDescent="0.15">
      <c r="P20" s="246"/>
      <c r="Q20" s="246"/>
    </row>
    <row r="21" spans="1:259" ht="17.25" x14ac:dyDescent="0.15">
      <c r="B21" s="1198"/>
      <c r="C21" s="248"/>
      <c r="D21" s="248"/>
      <c r="E21" s="248"/>
      <c r="F21" s="248"/>
      <c r="G21" s="248"/>
      <c r="H21" s="248"/>
      <c r="I21" s="248"/>
      <c r="J21" s="248"/>
      <c r="K21" s="248"/>
      <c r="L21" s="248"/>
      <c r="M21" s="248"/>
      <c r="N21" s="1199"/>
      <c r="O21" s="248"/>
      <c r="P21" s="249"/>
      <c r="Q21" s="246"/>
      <c r="IY21" s="1200"/>
    </row>
    <row r="22" spans="1:259" ht="17.25" x14ac:dyDescent="0.15">
      <c r="B22" s="250"/>
      <c r="IY22" s="120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2"/>
      <c r="C40" s="246"/>
      <c r="D40" s="246"/>
      <c r="E40" s="246"/>
      <c r="F40" s="246"/>
      <c r="G40" s="246"/>
      <c r="H40" s="246"/>
      <c r="I40" s="246"/>
      <c r="J40" s="246"/>
      <c r="K40" s="246"/>
      <c r="L40" s="246"/>
      <c r="M40" s="246"/>
      <c r="N40" s="246"/>
      <c r="O40" s="246"/>
      <c r="P40" s="120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3" t="s">
        <v>554</v>
      </c>
      <c r="I42" s="1204"/>
      <c r="J42" s="1204"/>
      <c r="K42" s="1204"/>
      <c r="L42" s="246"/>
      <c r="M42" s="246"/>
      <c r="N42" s="246"/>
      <c r="O42" s="246"/>
    </row>
    <row r="43" spans="2:17" x14ac:dyDescent="0.15">
      <c r="B43" s="250"/>
      <c r="C43" s="246"/>
      <c r="D43" s="246"/>
      <c r="E43" s="246"/>
      <c r="F43" s="246"/>
      <c r="G43" s="1205" t="s">
        <v>555</v>
      </c>
      <c r="H43" s="1206"/>
      <c r="I43" s="1206"/>
      <c r="J43" s="1206"/>
      <c r="K43" s="1206"/>
      <c r="L43" s="1206"/>
      <c r="M43" s="1206"/>
      <c r="N43" s="1206"/>
      <c r="O43" s="1207"/>
    </row>
    <row r="44" spans="2:17" x14ac:dyDescent="0.15">
      <c r="B44" s="250"/>
      <c r="C44" s="246"/>
      <c r="D44" s="246"/>
      <c r="E44" s="246"/>
      <c r="F44" s="246"/>
      <c r="G44" s="1208"/>
      <c r="H44" s="1209"/>
      <c r="I44" s="1209"/>
      <c r="J44" s="1209"/>
      <c r="K44" s="1209"/>
      <c r="L44" s="1209"/>
      <c r="M44" s="1209"/>
      <c r="N44" s="1209"/>
      <c r="O44" s="1210"/>
    </row>
    <row r="45" spans="2:17" x14ac:dyDescent="0.15">
      <c r="B45" s="250"/>
      <c r="C45" s="246"/>
      <c r="D45" s="246"/>
      <c r="E45" s="246"/>
      <c r="F45" s="246"/>
      <c r="G45" s="1208"/>
      <c r="H45" s="1209"/>
      <c r="I45" s="1209"/>
      <c r="J45" s="1209"/>
      <c r="K45" s="1209"/>
      <c r="L45" s="1209"/>
      <c r="M45" s="1209"/>
      <c r="N45" s="1209"/>
      <c r="O45" s="1210"/>
    </row>
    <row r="46" spans="2:17" x14ac:dyDescent="0.15">
      <c r="B46" s="250"/>
      <c r="C46" s="246"/>
      <c r="D46" s="246"/>
      <c r="E46" s="246"/>
      <c r="F46" s="246"/>
      <c r="G46" s="1208"/>
      <c r="H46" s="1209"/>
      <c r="I46" s="1209"/>
      <c r="J46" s="1209"/>
      <c r="K46" s="1209"/>
      <c r="L46" s="1209"/>
      <c r="M46" s="1209"/>
      <c r="N46" s="1209"/>
      <c r="O46" s="1210"/>
    </row>
    <row r="47" spans="2:17" x14ac:dyDescent="0.15">
      <c r="B47" s="250"/>
      <c r="C47" s="246"/>
      <c r="D47" s="246"/>
      <c r="E47" s="246"/>
      <c r="F47" s="246"/>
      <c r="G47" s="1211"/>
      <c r="H47" s="1212"/>
      <c r="I47" s="1212"/>
      <c r="J47" s="1212"/>
      <c r="K47" s="1212"/>
      <c r="L47" s="1212"/>
      <c r="M47" s="1212"/>
      <c r="N47" s="1212"/>
      <c r="O47" s="1213"/>
    </row>
    <row r="48" spans="2:17" x14ac:dyDescent="0.15">
      <c r="B48" s="250"/>
      <c r="C48" s="246"/>
      <c r="D48" s="246"/>
      <c r="E48" s="246"/>
      <c r="F48" s="246"/>
      <c r="G48" s="246"/>
      <c r="H48" s="1214"/>
      <c r="I48" s="1214"/>
      <c r="J48" s="1214"/>
    </row>
    <row r="49" spans="1:17" x14ac:dyDescent="0.15">
      <c r="B49" s="250"/>
      <c r="C49" s="246"/>
      <c r="D49" s="246"/>
      <c r="E49" s="246"/>
      <c r="F49" s="246"/>
      <c r="G49" s="245" t="s">
        <v>556</v>
      </c>
    </row>
    <row r="50" spans="1:17" x14ac:dyDescent="0.15">
      <c r="B50" s="250"/>
      <c r="C50" s="246"/>
      <c r="D50" s="246"/>
      <c r="E50" s="246"/>
      <c r="F50" s="246"/>
      <c r="G50" s="1215"/>
      <c r="H50" s="1216"/>
      <c r="I50" s="1216"/>
      <c r="J50" s="1217"/>
      <c r="K50" s="1218" t="s">
        <v>516</v>
      </c>
      <c r="L50" s="1218" t="s">
        <v>517</v>
      </c>
      <c r="M50" s="1218" t="s">
        <v>518</v>
      </c>
      <c r="N50" s="1218" t="s">
        <v>519</v>
      </c>
      <c r="O50" s="1218" t="s">
        <v>520</v>
      </c>
    </row>
    <row r="51" spans="1:17" x14ac:dyDescent="0.15">
      <c r="B51" s="250"/>
      <c r="C51" s="246"/>
      <c r="D51" s="246"/>
      <c r="E51" s="246"/>
      <c r="F51" s="246"/>
      <c r="G51" s="1219" t="s">
        <v>557</v>
      </c>
      <c r="H51" s="1220"/>
      <c r="I51" s="1221" t="s">
        <v>558</v>
      </c>
      <c r="J51" s="1221"/>
      <c r="K51" s="1222"/>
      <c r="L51" s="1222"/>
      <c r="M51" s="1222"/>
      <c r="N51" s="1223"/>
      <c r="O51" s="1223">
        <v>4.7</v>
      </c>
    </row>
    <row r="52" spans="1:17" x14ac:dyDescent="0.15">
      <c r="B52" s="250"/>
      <c r="C52" s="246"/>
      <c r="D52" s="246"/>
      <c r="E52" s="246"/>
      <c r="F52" s="246"/>
      <c r="G52" s="1224"/>
      <c r="H52" s="1225"/>
      <c r="I52" s="1226"/>
      <c r="J52" s="1226"/>
      <c r="K52" s="1223"/>
      <c r="L52" s="1223"/>
      <c r="M52" s="1223"/>
      <c r="N52" s="1223"/>
      <c r="O52" s="1223"/>
    </row>
    <row r="53" spans="1:17" x14ac:dyDescent="0.15">
      <c r="A53" s="1227"/>
      <c r="B53" s="250"/>
      <c r="C53" s="246"/>
      <c r="D53" s="246"/>
      <c r="E53" s="246"/>
      <c r="F53" s="246"/>
      <c r="G53" s="1224"/>
      <c r="H53" s="1225"/>
      <c r="I53" s="1228" t="s">
        <v>559</v>
      </c>
      <c r="J53" s="1228"/>
      <c r="K53" s="1229"/>
      <c r="L53" s="1229"/>
      <c r="M53" s="1229"/>
      <c r="N53" s="1230">
        <v>54.3</v>
      </c>
      <c r="O53" s="1230">
        <v>55.5</v>
      </c>
    </row>
    <row r="54" spans="1:17" x14ac:dyDescent="0.15">
      <c r="A54" s="1227"/>
      <c r="B54" s="250"/>
      <c r="C54" s="246"/>
      <c r="D54" s="246"/>
      <c r="E54" s="246"/>
      <c r="F54" s="246"/>
      <c r="G54" s="1231"/>
      <c r="H54" s="1232"/>
      <c r="I54" s="1228"/>
      <c r="J54" s="1228"/>
      <c r="K54" s="1233"/>
      <c r="L54" s="1233"/>
      <c r="M54" s="1233"/>
      <c r="N54" s="1233"/>
      <c r="O54" s="1233"/>
    </row>
    <row r="55" spans="1:17" x14ac:dyDescent="0.15">
      <c r="A55" s="1227"/>
      <c r="B55" s="250"/>
      <c r="C55" s="246"/>
      <c r="D55" s="246"/>
      <c r="E55" s="246"/>
      <c r="F55" s="246"/>
      <c r="G55" s="1234" t="s">
        <v>560</v>
      </c>
      <c r="H55" s="1235"/>
      <c r="I55" s="1228" t="s">
        <v>558</v>
      </c>
      <c r="J55" s="1228"/>
      <c r="K55" s="1222"/>
      <c r="L55" s="1222"/>
      <c r="M55" s="1222"/>
      <c r="N55" s="1223">
        <v>20.2</v>
      </c>
      <c r="O55" s="1223">
        <v>15.5</v>
      </c>
    </row>
    <row r="56" spans="1:17" x14ac:dyDescent="0.15">
      <c r="A56" s="1227"/>
      <c r="B56" s="250"/>
      <c r="C56" s="246"/>
      <c r="D56" s="246"/>
      <c r="E56" s="246"/>
      <c r="F56" s="246"/>
      <c r="G56" s="1236"/>
      <c r="H56" s="1237"/>
      <c r="I56" s="1228"/>
      <c r="J56" s="1228"/>
      <c r="K56" s="1223"/>
      <c r="L56" s="1223"/>
      <c r="M56" s="1223"/>
      <c r="N56" s="1223"/>
      <c r="O56" s="1223"/>
    </row>
    <row r="57" spans="1:17" s="1227" customFormat="1" x14ac:dyDescent="0.15">
      <c r="B57" s="1238"/>
      <c r="C57" s="1204"/>
      <c r="D57" s="1204"/>
      <c r="E57" s="1204"/>
      <c r="F57" s="1204"/>
      <c r="G57" s="1236"/>
      <c r="H57" s="1237"/>
      <c r="I57" s="1239" t="s">
        <v>561</v>
      </c>
      <c r="J57" s="1239"/>
      <c r="K57" s="1229"/>
      <c r="L57" s="1229"/>
      <c r="M57" s="1229"/>
      <c r="N57" s="1230">
        <v>54.5</v>
      </c>
      <c r="O57" s="1230">
        <v>55.5</v>
      </c>
      <c r="P57" s="1240"/>
      <c r="Q57" s="1238"/>
    </row>
    <row r="58" spans="1:17" s="1227" customFormat="1" x14ac:dyDescent="0.15">
      <c r="A58" s="245"/>
      <c r="B58" s="1238"/>
      <c r="C58" s="1204"/>
      <c r="D58" s="1204"/>
      <c r="E58" s="1204"/>
      <c r="F58" s="1204"/>
      <c r="G58" s="1241"/>
      <c r="H58" s="1242"/>
      <c r="I58" s="1239"/>
      <c r="J58" s="1239"/>
      <c r="K58" s="1233"/>
      <c r="L58" s="1233"/>
      <c r="M58" s="1233"/>
      <c r="N58" s="1233"/>
      <c r="O58" s="1233"/>
      <c r="P58" s="1240"/>
      <c r="Q58" s="1238"/>
    </row>
    <row r="59" spans="1:17" s="1227" customFormat="1" x14ac:dyDescent="0.15">
      <c r="A59" s="245"/>
      <c r="B59" s="1238"/>
      <c r="C59" s="1204"/>
      <c r="D59" s="1204"/>
      <c r="E59" s="1204"/>
      <c r="F59" s="1204"/>
      <c r="G59" s="1204"/>
      <c r="H59" s="1204"/>
      <c r="I59" s="1204"/>
      <c r="J59" s="1204"/>
      <c r="K59" s="1243"/>
      <c r="L59" s="1243"/>
      <c r="M59" s="1243"/>
      <c r="N59" s="1243"/>
      <c r="O59" s="1243"/>
      <c r="P59" s="1240"/>
      <c r="Q59" s="1238"/>
    </row>
    <row r="60" spans="1:17" s="1227" customFormat="1" x14ac:dyDescent="0.15">
      <c r="A60" s="245"/>
      <c r="B60" s="1238"/>
      <c r="C60" s="1204"/>
      <c r="D60" s="1204"/>
      <c r="E60" s="1204"/>
      <c r="F60" s="1204"/>
      <c r="G60" s="1204"/>
      <c r="H60" s="1204"/>
      <c r="I60" s="1204"/>
      <c r="J60" s="1204"/>
      <c r="K60" s="1243"/>
      <c r="L60" s="1243"/>
      <c r="M60" s="1243"/>
      <c r="N60" s="1243"/>
      <c r="O60" s="1243"/>
      <c r="P60" s="1240"/>
      <c r="Q60" s="1238"/>
    </row>
    <row r="61" spans="1:17" s="1227" customFormat="1" x14ac:dyDescent="0.15">
      <c r="A61" s="245"/>
      <c r="B61" s="1244"/>
      <c r="C61" s="1245"/>
      <c r="D61" s="1245"/>
      <c r="E61" s="1245"/>
      <c r="F61" s="1245"/>
      <c r="G61" s="1245"/>
      <c r="H61" s="1245"/>
      <c r="I61" s="1245"/>
      <c r="J61" s="1245"/>
      <c r="K61" s="1245"/>
      <c r="L61" s="1245"/>
      <c r="M61" s="1246"/>
      <c r="N61" s="1246"/>
      <c r="O61" s="1246"/>
      <c r="P61" s="1247"/>
      <c r="Q61" s="1238"/>
    </row>
    <row r="62" spans="1:17" x14ac:dyDescent="0.15">
      <c r="B62" s="1202"/>
      <c r="C62" s="1202"/>
      <c r="D62" s="1202"/>
      <c r="E62" s="1202"/>
      <c r="F62" s="1202"/>
      <c r="G62" s="1202"/>
      <c r="H62" s="1202"/>
      <c r="I62" s="1202"/>
      <c r="J62" s="1202"/>
      <c r="K62" s="1202"/>
      <c r="L62" s="1202"/>
      <c r="M62" s="1202"/>
      <c r="N62" s="1202"/>
      <c r="O62" s="1202"/>
      <c r="P62" s="120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1203" t="s">
        <v>554</v>
      </c>
      <c r="I64" s="1204"/>
      <c r="J64" s="1204"/>
      <c r="K64" s="1204"/>
      <c r="L64" s="246"/>
      <c r="M64" s="246"/>
      <c r="N64" s="246"/>
      <c r="O64" s="246"/>
    </row>
    <row r="65" spans="2:30" x14ac:dyDescent="0.15">
      <c r="B65" s="250"/>
      <c r="C65" s="246"/>
      <c r="D65" s="246"/>
      <c r="E65" s="246"/>
      <c r="F65" s="246"/>
      <c r="G65" s="1205" t="s">
        <v>563</v>
      </c>
      <c r="H65" s="1206"/>
      <c r="I65" s="1206"/>
      <c r="J65" s="1206"/>
      <c r="K65" s="1206"/>
      <c r="L65" s="1206"/>
      <c r="M65" s="1206"/>
      <c r="N65" s="1206"/>
      <c r="O65" s="1207"/>
    </row>
    <row r="66" spans="2:30" x14ac:dyDescent="0.15">
      <c r="B66" s="250"/>
      <c r="C66" s="246"/>
      <c r="D66" s="246"/>
      <c r="E66" s="246"/>
      <c r="F66" s="246"/>
      <c r="G66" s="1208"/>
      <c r="H66" s="1209"/>
      <c r="I66" s="1209"/>
      <c r="J66" s="1209"/>
      <c r="K66" s="1209"/>
      <c r="L66" s="1209"/>
      <c r="M66" s="1209"/>
      <c r="N66" s="1209"/>
      <c r="O66" s="1210"/>
    </row>
    <row r="67" spans="2:30" x14ac:dyDescent="0.15">
      <c r="B67" s="250"/>
      <c r="C67" s="246"/>
      <c r="D67" s="246"/>
      <c r="E67" s="246"/>
      <c r="F67" s="246"/>
      <c r="G67" s="1208"/>
      <c r="H67" s="1209"/>
      <c r="I67" s="1209"/>
      <c r="J67" s="1209"/>
      <c r="K67" s="1209"/>
      <c r="L67" s="1209"/>
      <c r="M67" s="1209"/>
      <c r="N67" s="1209"/>
      <c r="O67" s="1210"/>
    </row>
    <row r="68" spans="2:30" x14ac:dyDescent="0.15">
      <c r="B68" s="250"/>
      <c r="C68" s="246"/>
      <c r="D68" s="246"/>
      <c r="E68" s="246"/>
      <c r="F68" s="246"/>
      <c r="G68" s="1208"/>
      <c r="H68" s="1209"/>
      <c r="I68" s="1209"/>
      <c r="J68" s="1209"/>
      <c r="K68" s="1209"/>
      <c r="L68" s="1209"/>
      <c r="M68" s="1209"/>
      <c r="N68" s="1209"/>
      <c r="O68" s="1210"/>
    </row>
    <row r="69" spans="2:30" x14ac:dyDescent="0.15">
      <c r="B69" s="250"/>
      <c r="C69" s="246"/>
      <c r="D69" s="246"/>
      <c r="E69" s="246"/>
      <c r="F69" s="246"/>
      <c r="G69" s="1211"/>
      <c r="H69" s="1212"/>
      <c r="I69" s="1212"/>
      <c r="J69" s="1212"/>
      <c r="K69" s="1212"/>
      <c r="L69" s="1212"/>
      <c r="M69" s="1212"/>
      <c r="N69" s="1212"/>
      <c r="O69" s="1213"/>
    </row>
    <row r="70" spans="2:30" x14ac:dyDescent="0.15">
      <c r="B70" s="250"/>
      <c r="C70" s="246"/>
      <c r="D70" s="246"/>
      <c r="E70" s="246"/>
      <c r="F70" s="246"/>
      <c r="G70" s="246"/>
      <c r="H70" s="1248"/>
      <c r="I70" s="1248"/>
      <c r="J70" s="1249"/>
      <c r="K70" s="1249"/>
      <c r="L70" s="1250"/>
      <c r="M70" s="1249"/>
      <c r="N70" s="1250"/>
      <c r="O70" s="1251"/>
    </row>
    <row r="71" spans="2:30" x14ac:dyDescent="0.15">
      <c r="B71" s="250"/>
      <c r="C71" s="246"/>
      <c r="D71" s="246"/>
      <c r="E71" s="246"/>
      <c r="F71" s="246"/>
      <c r="G71" s="1252" t="s">
        <v>564</v>
      </c>
      <c r="I71" s="1253"/>
      <c r="J71" s="1249"/>
      <c r="K71" s="1249"/>
      <c r="L71" s="1250"/>
      <c r="M71" s="1249"/>
      <c r="N71" s="1250"/>
      <c r="O71" s="1251"/>
    </row>
    <row r="72" spans="2:30" x14ac:dyDescent="0.15">
      <c r="B72" s="250"/>
      <c r="C72" s="246"/>
      <c r="D72" s="246"/>
      <c r="E72" s="246"/>
      <c r="F72" s="246"/>
      <c r="G72" s="1215"/>
      <c r="H72" s="1216"/>
      <c r="I72" s="1216"/>
      <c r="J72" s="1217"/>
      <c r="K72" s="1218" t="s">
        <v>516</v>
      </c>
      <c r="L72" s="1218" t="s">
        <v>517</v>
      </c>
      <c r="M72" s="1218" t="s">
        <v>518</v>
      </c>
      <c r="N72" s="1218" t="s">
        <v>519</v>
      </c>
      <c r="O72" s="1218" t="s">
        <v>520</v>
      </c>
    </row>
    <row r="73" spans="2:30" x14ac:dyDescent="0.15">
      <c r="B73" s="250"/>
      <c r="C73" s="246"/>
      <c r="D73" s="246"/>
      <c r="E73" s="246"/>
      <c r="F73" s="246"/>
      <c r="G73" s="1219" t="s">
        <v>557</v>
      </c>
      <c r="H73" s="1220"/>
      <c r="I73" s="1221" t="s">
        <v>558</v>
      </c>
      <c r="J73" s="1221"/>
      <c r="K73" s="1254"/>
      <c r="L73" s="1254"/>
      <c r="M73" s="1223"/>
      <c r="N73" s="1223"/>
      <c r="O73" s="1223">
        <v>4.7</v>
      </c>
      <c r="S73" s="245">
        <v>9.9</v>
      </c>
    </row>
    <row r="74" spans="2:30" x14ac:dyDescent="0.15">
      <c r="B74" s="250"/>
      <c r="C74" s="246"/>
      <c r="D74" s="246"/>
      <c r="E74" s="246"/>
      <c r="F74" s="246"/>
      <c r="G74" s="1224"/>
      <c r="H74" s="1225"/>
      <c r="I74" s="1226"/>
      <c r="J74" s="1226"/>
      <c r="K74" s="1254"/>
      <c r="L74" s="1254"/>
      <c r="M74" s="1223"/>
      <c r="N74" s="1223"/>
      <c r="O74" s="1223"/>
    </row>
    <row r="75" spans="2:30" x14ac:dyDescent="0.15">
      <c r="B75" s="250"/>
      <c r="C75" s="246"/>
      <c r="D75" s="246"/>
      <c r="E75" s="246"/>
      <c r="F75" s="246"/>
      <c r="G75" s="1224"/>
      <c r="H75" s="1225"/>
      <c r="I75" s="1228" t="s">
        <v>565</v>
      </c>
      <c r="J75" s="1228"/>
      <c r="K75" s="1230">
        <v>12.8</v>
      </c>
      <c r="L75" s="1230">
        <v>11.4</v>
      </c>
      <c r="M75" s="1230">
        <v>10.1</v>
      </c>
      <c r="N75" s="1230">
        <v>9.1</v>
      </c>
      <c r="O75" s="1230">
        <v>10</v>
      </c>
      <c r="U75" s="245">
        <v>81.2</v>
      </c>
      <c r="W75" s="245">
        <v>87.2</v>
      </c>
      <c r="Y75" s="245">
        <v>99.8</v>
      </c>
      <c r="AA75" s="245">
        <v>109.5</v>
      </c>
      <c r="AC75" s="245">
        <v>115.2</v>
      </c>
    </row>
    <row r="76" spans="2:30" x14ac:dyDescent="0.15">
      <c r="B76" s="250"/>
      <c r="C76" s="246"/>
      <c r="D76" s="246"/>
      <c r="E76" s="246"/>
      <c r="F76" s="246"/>
      <c r="G76" s="1231"/>
      <c r="H76" s="1232"/>
      <c r="I76" s="1228"/>
      <c r="J76" s="1228"/>
      <c r="K76" s="1233"/>
      <c r="L76" s="1233"/>
      <c r="M76" s="1233"/>
      <c r="N76" s="1233"/>
      <c r="O76" s="1233"/>
    </row>
    <row r="77" spans="2:30" x14ac:dyDescent="0.15">
      <c r="B77" s="250"/>
      <c r="C77" s="246"/>
      <c r="D77" s="246"/>
      <c r="E77" s="246"/>
      <c r="F77" s="246"/>
      <c r="G77" s="1234" t="s">
        <v>560</v>
      </c>
      <c r="H77" s="1235"/>
      <c r="I77" s="1228" t="s">
        <v>558</v>
      </c>
      <c r="J77" s="1228"/>
      <c r="K77" s="1254">
        <v>43</v>
      </c>
      <c r="L77" s="1254">
        <v>37</v>
      </c>
      <c r="M77" s="1223">
        <v>27.8</v>
      </c>
      <c r="N77" s="1223">
        <v>20.2</v>
      </c>
      <c r="O77" s="1223">
        <v>15.5</v>
      </c>
      <c r="R77" s="245">
        <v>12.3</v>
      </c>
      <c r="T77" s="245">
        <v>11.1</v>
      </c>
    </row>
    <row r="78" spans="2:30" x14ac:dyDescent="0.15">
      <c r="B78" s="250"/>
      <c r="C78" s="246"/>
      <c r="D78" s="246"/>
      <c r="E78" s="246"/>
      <c r="F78" s="246"/>
      <c r="G78" s="1236"/>
      <c r="H78" s="1237"/>
      <c r="I78" s="1228"/>
      <c r="J78" s="1228"/>
      <c r="K78" s="1254"/>
      <c r="L78" s="1254"/>
      <c r="M78" s="1223"/>
      <c r="N78" s="1223"/>
      <c r="O78" s="1223"/>
    </row>
    <row r="79" spans="2:30" x14ac:dyDescent="0.15">
      <c r="B79" s="250"/>
      <c r="C79" s="246"/>
      <c r="D79" s="246"/>
      <c r="E79" s="246"/>
      <c r="F79" s="246"/>
      <c r="G79" s="1236"/>
      <c r="H79" s="1237"/>
      <c r="I79" s="1255" t="s">
        <v>565</v>
      </c>
      <c r="J79" s="1239"/>
      <c r="K79" s="1256">
        <v>10.3</v>
      </c>
      <c r="L79" s="1256">
        <v>9.4</v>
      </c>
      <c r="M79" s="1256">
        <v>8.1</v>
      </c>
      <c r="N79" s="1256">
        <v>7.1</v>
      </c>
      <c r="O79" s="1256">
        <v>6.6</v>
      </c>
      <c r="V79" s="245">
        <v>53.5</v>
      </c>
      <c r="X79" s="245">
        <v>48.2</v>
      </c>
      <c r="Z79" s="245">
        <v>34.200000000000003</v>
      </c>
      <c r="AB79" s="245">
        <v>30.3</v>
      </c>
      <c r="AD79" s="245">
        <v>28.9</v>
      </c>
    </row>
    <row r="80" spans="2:30" x14ac:dyDescent="0.15">
      <c r="B80" s="250"/>
      <c r="C80" s="246"/>
      <c r="D80" s="246"/>
      <c r="E80" s="246"/>
      <c r="F80" s="246"/>
      <c r="G80" s="1241"/>
      <c r="H80" s="1242"/>
      <c r="I80" s="1239"/>
      <c r="J80" s="1239"/>
      <c r="K80" s="1256"/>
      <c r="L80" s="1256"/>
      <c r="M80" s="1256"/>
      <c r="N80" s="1256"/>
      <c r="O80" s="1256"/>
    </row>
    <row r="81" spans="2:17" x14ac:dyDescent="0.15">
      <c r="B81" s="250"/>
      <c r="C81" s="246"/>
      <c r="D81" s="246"/>
      <c r="E81" s="246"/>
      <c r="F81" s="246"/>
      <c r="G81" s="246"/>
      <c r="H81" s="246"/>
      <c r="I81" s="246"/>
      <c r="J81" s="246"/>
      <c r="K81" s="1257"/>
      <c r="L81" s="246"/>
      <c r="M81" s="246"/>
      <c r="N81" s="246"/>
      <c r="O81" s="246"/>
    </row>
    <row r="82" spans="2:17" ht="17.25" x14ac:dyDescent="0.15">
      <c r="B82" s="250"/>
      <c r="C82" s="246"/>
      <c r="D82" s="246"/>
      <c r="E82" s="246"/>
      <c r="F82" s="246"/>
      <c r="G82" s="246"/>
      <c r="H82" s="246"/>
      <c r="I82" s="246"/>
      <c r="J82" s="246"/>
      <c r="K82" s="1258"/>
      <c r="L82" s="1258"/>
      <c r="M82" s="1258"/>
      <c r="N82" s="1258"/>
      <c r="O82" s="1258"/>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9"/>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67" zoomScaleNormal="100" zoomScaleSheetLayoutView="55" workbookViewId="0">
      <selection activeCell="I86" sqref="I86:I8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63298</v>
      </c>
      <c r="E3" s="118"/>
      <c r="F3" s="119">
        <v>48407</v>
      </c>
      <c r="G3" s="120"/>
      <c r="H3" s="121"/>
    </row>
    <row r="4" spans="1:8" x14ac:dyDescent="0.15">
      <c r="A4" s="122"/>
      <c r="B4" s="123"/>
      <c r="C4" s="124"/>
      <c r="D4" s="125">
        <v>36967</v>
      </c>
      <c r="E4" s="126"/>
      <c r="F4" s="127">
        <v>23914</v>
      </c>
      <c r="G4" s="128"/>
      <c r="H4" s="129"/>
    </row>
    <row r="5" spans="1:8" x14ac:dyDescent="0.15">
      <c r="A5" s="110" t="s">
        <v>510</v>
      </c>
      <c r="B5" s="115"/>
      <c r="C5" s="116"/>
      <c r="D5" s="117">
        <v>113432</v>
      </c>
      <c r="E5" s="118"/>
      <c r="F5" s="119">
        <v>69477</v>
      </c>
      <c r="G5" s="120"/>
      <c r="H5" s="121"/>
    </row>
    <row r="6" spans="1:8" x14ac:dyDescent="0.15">
      <c r="A6" s="122"/>
      <c r="B6" s="123"/>
      <c r="C6" s="124"/>
      <c r="D6" s="125">
        <v>58385</v>
      </c>
      <c r="E6" s="126"/>
      <c r="F6" s="127">
        <v>31528</v>
      </c>
      <c r="G6" s="128"/>
      <c r="H6" s="129"/>
    </row>
    <row r="7" spans="1:8" x14ac:dyDescent="0.15">
      <c r="A7" s="110" t="s">
        <v>511</v>
      </c>
      <c r="B7" s="115"/>
      <c r="C7" s="116"/>
      <c r="D7" s="117">
        <v>162055</v>
      </c>
      <c r="E7" s="118"/>
      <c r="F7" s="119">
        <v>59668</v>
      </c>
      <c r="G7" s="120"/>
      <c r="H7" s="121"/>
    </row>
    <row r="8" spans="1:8" x14ac:dyDescent="0.15">
      <c r="A8" s="122"/>
      <c r="B8" s="123"/>
      <c r="C8" s="124"/>
      <c r="D8" s="125">
        <v>75518</v>
      </c>
      <c r="E8" s="126"/>
      <c r="F8" s="127">
        <v>31515</v>
      </c>
      <c r="G8" s="128"/>
      <c r="H8" s="129"/>
    </row>
    <row r="9" spans="1:8" x14ac:dyDescent="0.15">
      <c r="A9" s="110" t="s">
        <v>512</v>
      </c>
      <c r="B9" s="115"/>
      <c r="C9" s="116"/>
      <c r="D9" s="117">
        <v>73132</v>
      </c>
      <c r="E9" s="118"/>
      <c r="F9" s="119">
        <v>56894</v>
      </c>
      <c r="G9" s="120"/>
      <c r="H9" s="121"/>
    </row>
    <row r="10" spans="1:8" x14ac:dyDescent="0.15">
      <c r="A10" s="122"/>
      <c r="B10" s="123"/>
      <c r="C10" s="124"/>
      <c r="D10" s="125">
        <v>40983</v>
      </c>
      <c r="E10" s="126"/>
      <c r="F10" s="127">
        <v>32548</v>
      </c>
      <c r="G10" s="128"/>
      <c r="H10" s="129"/>
    </row>
    <row r="11" spans="1:8" x14ac:dyDescent="0.15">
      <c r="A11" s="110" t="s">
        <v>513</v>
      </c>
      <c r="B11" s="115"/>
      <c r="C11" s="116"/>
      <c r="D11" s="117">
        <v>87867</v>
      </c>
      <c r="E11" s="118"/>
      <c r="F11" s="119">
        <v>57122</v>
      </c>
      <c r="G11" s="120"/>
      <c r="H11" s="121"/>
    </row>
    <row r="12" spans="1:8" x14ac:dyDescent="0.15">
      <c r="A12" s="122"/>
      <c r="B12" s="123"/>
      <c r="C12" s="130"/>
      <c r="D12" s="125">
        <v>57251</v>
      </c>
      <c r="E12" s="126"/>
      <c r="F12" s="127">
        <v>36191</v>
      </c>
      <c r="G12" s="128"/>
      <c r="H12" s="129"/>
    </row>
    <row r="13" spans="1:8" x14ac:dyDescent="0.15">
      <c r="A13" s="110"/>
      <c r="B13" s="115"/>
      <c r="C13" s="131"/>
      <c r="D13" s="132">
        <v>99957</v>
      </c>
      <c r="E13" s="133"/>
      <c r="F13" s="134">
        <v>58314</v>
      </c>
      <c r="G13" s="135"/>
      <c r="H13" s="121"/>
    </row>
    <row r="14" spans="1:8" x14ac:dyDescent="0.15">
      <c r="A14" s="122"/>
      <c r="B14" s="123"/>
      <c r="C14" s="124"/>
      <c r="D14" s="125">
        <v>53821</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6.29</v>
      </c>
      <c r="C19" s="136">
        <f>ROUND(VALUE(SUBSTITUTE(実質収支比率等に係る経年分析!G$48,"▲","-")),2)</f>
        <v>6.09</v>
      </c>
      <c r="D19" s="136">
        <f>ROUND(VALUE(SUBSTITUTE(実質収支比率等に係る経年分析!H$48,"▲","-")),2)</f>
        <v>6.11</v>
      </c>
      <c r="E19" s="136">
        <f>ROUND(VALUE(SUBSTITUTE(実質収支比率等に係る経年分析!I$48,"▲","-")),2)</f>
        <v>6.78</v>
      </c>
      <c r="F19" s="136">
        <f>ROUND(VALUE(SUBSTITUTE(実質収支比率等に係る経年分析!J$48,"▲","-")),2)</f>
        <v>5.73</v>
      </c>
    </row>
    <row r="20" spans="1:11" x14ac:dyDescent="0.15">
      <c r="A20" s="136" t="s">
        <v>43</v>
      </c>
      <c r="B20" s="136">
        <f>ROUND(VALUE(SUBSTITUTE(実質収支比率等に係る経年分析!F$47,"▲","-")),2)</f>
        <v>23.37</v>
      </c>
      <c r="C20" s="136">
        <f>ROUND(VALUE(SUBSTITUTE(実質収支比率等に係る経年分析!G$47,"▲","-")),2)</f>
        <v>23.71</v>
      </c>
      <c r="D20" s="136">
        <f>ROUND(VALUE(SUBSTITUTE(実質収支比率等に係る経年分析!H$47,"▲","-")),2)</f>
        <v>23.82</v>
      </c>
      <c r="E20" s="136">
        <f>ROUND(VALUE(SUBSTITUTE(実質収支比率等に係る経年分析!I$47,"▲","-")),2)</f>
        <v>23.28</v>
      </c>
      <c r="F20" s="136">
        <f>ROUND(VALUE(SUBSTITUTE(実質収支比率等に係る経年分析!J$47,"▲","-")),2)</f>
        <v>23.63</v>
      </c>
    </row>
    <row r="21" spans="1:11" x14ac:dyDescent="0.15">
      <c r="A21" s="136" t="s">
        <v>44</v>
      </c>
      <c r="B21" s="136">
        <f>IF(ISNUMBER(VALUE(SUBSTITUTE(実質収支比率等に係る経年分析!F$49,"▲","-"))),ROUND(VALUE(SUBSTITUTE(実質収支比率等に係る経年分析!F$49,"▲","-")),2),NA())</f>
        <v>-0.71</v>
      </c>
      <c r="C21" s="136">
        <f>IF(ISNUMBER(VALUE(SUBSTITUTE(実質収支比率等に係る経年分析!G$49,"▲","-"))),ROUND(VALUE(SUBSTITUTE(実質収支比率等に係る経年分析!G$49,"▲","-")),2),NA())</f>
        <v>0.48</v>
      </c>
      <c r="D21" s="136">
        <f>IF(ISNUMBER(VALUE(SUBSTITUTE(実質収支比率等に係る経年分析!H$49,"▲","-"))),ROUND(VALUE(SUBSTITUTE(実質収支比率等に係る経年分析!H$49,"▲","-")),2),NA())</f>
        <v>-0.71</v>
      </c>
      <c r="E21" s="136">
        <f>IF(ISNUMBER(VALUE(SUBSTITUTE(実質収支比率等に係る経年分析!I$49,"▲","-"))),ROUND(VALUE(SUBSTITUTE(実質収支比率等に係る経年分析!I$49,"▲","-")),2),NA())</f>
        <v>0.84</v>
      </c>
      <c r="F21" s="136">
        <f>IF(ISNUMBER(VALUE(SUBSTITUTE(実質収支比率等に係る経年分析!J$49,"▲","-"))),ROUND(VALUE(SUBSTITUTE(実質収支比率等に係る経年分析!J$49,"▲","-")),2),NA())</f>
        <v>-1.1200000000000001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入善町後期高齢者医療特別会計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入善町育英奨学資金特別会計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下水道特別会計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x14ac:dyDescent="0.15">
      <c r="A35" s="137" t="str">
        <f>IF(連結実質赤字比率に係る赤字・黒字の構成分析!C$35="",NA(),連結実質赤字比率に係る赤字・黒字の構成分析!C$35)</f>
        <v>入善町国民健康保険特別会計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2.2000000000000002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1306</v>
      </c>
      <c r="E42" s="138"/>
      <c r="F42" s="138"/>
      <c r="G42" s="138">
        <f>'実質公債費比率（分子）の構造'!L$52</f>
        <v>1324</v>
      </c>
      <c r="H42" s="138"/>
      <c r="I42" s="138"/>
      <c r="J42" s="138">
        <f>'実質公債費比率（分子）の構造'!M$52</f>
        <v>1259</v>
      </c>
      <c r="K42" s="138"/>
      <c r="L42" s="138"/>
      <c r="M42" s="138">
        <f>'実質公債費比率（分子）の構造'!N$52</f>
        <v>1171</v>
      </c>
      <c r="N42" s="138"/>
      <c r="O42" s="138"/>
      <c r="P42" s="138">
        <f>'実質公債費比率（分子）の構造'!O$52</f>
        <v>1163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v>
      </c>
      <c r="C44" s="138"/>
      <c r="D44" s="138"/>
      <c r="E44" s="138">
        <f>'実質公債費比率（分子）の構造'!L$50</f>
        <v>24</v>
      </c>
      <c r="F44" s="138"/>
      <c r="G44" s="138"/>
      <c r="H44" s="138">
        <f>'実質公債費比率（分子）の構造'!M$50</f>
        <v>36</v>
      </c>
      <c r="I44" s="138"/>
      <c r="J44" s="138"/>
      <c r="K44" s="138">
        <f>'実質公債費比率（分子）の構造'!N$50</f>
        <v>44</v>
      </c>
      <c r="L44" s="138"/>
      <c r="M44" s="138"/>
      <c r="N44" s="138">
        <f>'実質公債費比率（分子）の構造'!O$50</f>
        <v>56</v>
      </c>
      <c r="O44" s="138"/>
      <c r="P44" s="138"/>
    </row>
    <row r="45" spans="1:16" x14ac:dyDescent="0.15">
      <c r="A45" s="138" t="s">
        <v>54</v>
      </c>
      <c r="B45" s="138">
        <f>'実質公債費比率（分子）の構造'!K$49</f>
        <v>223</v>
      </c>
      <c r="C45" s="138"/>
      <c r="D45" s="138"/>
      <c r="E45" s="138">
        <f>'実質公債費比率（分子）の構造'!L$49</f>
        <v>78</v>
      </c>
      <c r="F45" s="138"/>
      <c r="G45" s="138"/>
      <c r="H45" s="138">
        <f>'実質公債費比率（分子）の構造'!M$49</f>
        <v>48</v>
      </c>
      <c r="I45" s="138"/>
      <c r="J45" s="138"/>
      <c r="K45" s="138">
        <f>'実質公債費比率（分子）の構造'!N$49</f>
        <v>37</v>
      </c>
      <c r="L45" s="138"/>
      <c r="M45" s="138"/>
      <c r="N45" s="138">
        <f>'実質公債費比率（分子）の構造'!O$49</f>
        <v>64</v>
      </c>
      <c r="O45" s="138"/>
      <c r="P45" s="138"/>
    </row>
    <row r="46" spans="1:16" x14ac:dyDescent="0.15">
      <c r="A46" s="138" t="s">
        <v>55</v>
      </c>
      <c r="B46" s="138">
        <f>'実質公債費比率（分子）の構造'!K$48</f>
        <v>413</v>
      </c>
      <c r="C46" s="138"/>
      <c r="D46" s="138"/>
      <c r="E46" s="138">
        <f>'実質公債費比率（分子）の構造'!L$48</f>
        <v>448</v>
      </c>
      <c r="F46" s="138"/>
      <c r="G46" s="138"/>
      <c r="H46" s="138">
        <f>'実質公債費比率（分子）の構造'!M$48</f>
        <v>384</v>
      </c>
      <c r="I46" s="138"/>
      <c r="J46" s="138"/>
      <c r="K46" s="138">
        <f>'実質公債費比率（分子）の構造'!N$48</f>
        <v>387</v>
      </c>
      <c r="L46" s="138"/>
      <c r="M46" s="138"/>
      <c r="N46" s="138">
        <f>'実質公債費比率（分子）の構造'!O$48</f>
        <v>437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1336</v>
      </c>
      <c r="C49" s="138"/>
      <c r="D49" s="138"/>
      <c r="E49" s="138">
        <f>'実質公債費比率（分子）の構造'!L$45</f>
        <v>1308</v>
      </c>
      <c r="F49" s="138"/>
      <c r="G49" s="138"/>
      <c r="H49" s="138">
        <f>'実質公債費比率（分子）の構造'!M$45</f>
        <v>1274</v>
      </c>
      <c r="I49" s="138"/>
      <c r="J49" s="138"/>
      <c r="K49" s="138">
        <f>'実質公債費比率（分子）の構造'!N$45</f>
        <v>1245</v>
      </c>
      <c r="L49" s="138"/>
      <c r="M49" s="138"/>
      <c r="N49" s="138">
        <f>'実質公債費比率（分子）の構造'!O$45</f>
        <v>1311</v>
      </c>
      <c r="O49" s="138"/>
      <c r="P49" s="138"/>
    </row>
    <row r="50" spans="1:16" x14ac:dyDescent="0.15">
      <c r="A50" s="138" t="s">
        <v>59</v>
      </c>
      <c r="B50" s="138" t="e">
        <f>NA()</f>
        <v>#N/A</v>
      </c>
      <c r="C50" s="138">
        <f>IF(ISNUMBER('実質公債費比率（分子）の構造'!K$53),'実質公債費比率（分子）の構造'!K$53,NA())</f>
        <v>690</v>
      </c>
      <c r="D50" s="138" t="e">
        <f>NA()</f>
        <v>#N/A</v>
      </c>
      <c r="E50" s="138" t="e">
        <f>NA()</f>
        <v>#N/A</v>
      </c>
      <c r="F50" s="138">
        <f>IF(ISNUMBER('実質公債費比率（分子）の構造'!L$53),'実質公債費比率（分子）の構造'!L$53,NA())</f>
        <v>534</v>
      </c>
      <c r="G50" s="138" t="e">
        <f>NA()</f>
        <v>#N/A</v>
      </c>
      <c r="H50" s="138" t="e">
        <f>NA()</f>
        <v>#N/A</v>
      </c>
      <c r="I50" s="138">
        <f>IF(ISNUMBER('実質公債費比率（分子）の構造'!M$53),'実質公債費比率（分子）の構造'!M$53,NA())</f>
        <v>483</v>
      </c>
      <c r="J50" s="138" t="e">
        <f>NA()</f>
        <v>#N/A</v>
      </c>
      <c r="K50" s="138" t="e">
        <f>NA()</f>
        <v>#N/A</v>
      </c>
      <c r="L50" s="138">
        <f>IF(ISNUMBER('実質公債費比率（分子）の構造'!N$53),'実質公債費比率（分子）の構造'!N$53,NA())</f>
        <v>542</v>
      </c>
      <c r="M50" s="138" t="e">
        <f>NA()</f>
        <v>#N/A</v>
      </c>
      <c r="N50" s="138" t="e">
        <f>NA()</f>
        <v>#N/A</v>
      </c>
      <c r="O50" s="138">
        <f>IF(ISNUMBER('実質公債費比率（分子）の構造'!O$53),'実質公債費比率（分子）の構造'!O$53,NA())</f>
        <v>705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15037</v>
      </c>
      <c r="E56" s="137"/>
      <c r="F56" s="137"/>
      <c r="G56" s="137">
        <f>'将来負担比率（分子）の構造'!J$52</f>
        <v>15507</v>
      </c>
      <c r="H56" s="137"/>
      <c r="I56" s="137"/>
      <c r="J56" s="137">
        <f>'将来負担比率（分子）の構造'!K$52</f>
        <v>15330</v>
      </c>
      <c r="K56" s="137"/>
      <c r="L56" s="137"/>
      <c r="M56" s="137">
        <f>'将来負担比率（分子）の構造'!L$52</f>
        <v>15238</v>
      </c>
      <c r="N56" s="137"/>
      <c r="O56" s="137"/>
      <c r="P56" s="137">
        <f>'将来負担比率（分子）の構造'!M$52</f>
        <v>15305</v>
      </c>
    </row>
    <row r="57" spans="1:16" x14ac:dyDescent="0.15">
      <c r="A57" s="137" t="s">
        <v>36</v>
      </c>
      <c r="B57" s="137"/>
      <c r="C57" s="137"/>
      <c r="D57" s="137">
        <f>'将来負担比率（分子）の構造'!I$51</f>
        <v>383</v>
      </c>
      <c r="E57" s="137"/>
      <c r="F57" s="137"/>
      <c r="G57" s="137">
        <f>'将来負担比率（分子）の構造'!J$51</f>
        <v>904</v>
      </c>
      <c r="H57" s="137"/>
      <c r="I57" s="137"/>
      <c r="J57" s="137">
        <f>'将来負担比率（分子）の構造'!K$51</f>
        <v>884</v>
      </c>
      <c r="K57" s="137"/>
      <c r="L57" s="137"/>
      <c r="M57" s="137">
        <f>'将来負担比率（分子）の構造'!L$51</f>
        <v>838</v>
      </c>
      <c r="N57" s="137"/>
      <c r="O57" s="137"/>
      <c r="P57" s="137">
        <f>'将来負担比率（分子）の構造'!M$51</f>
        <v>822</v>
      </c>
    </row>
    <row r="58" spans="1:16" x14ac:dyDescent="0.15">
      <c r="A58" s="137" t="s">
        <v>35</v>
      </c>
      <c r="B58" s="137"/>
      <c r="C58" s="137"/>
      <c r="D58" s="137">
        <f>'将来負担比率（分子）の構造'!I$50</f>
        <v>6856</v>
      </c>
      <c r="E58" s="137"/>
      <c r="F58" s="137"/>
      <c r="G58" s="137">
        <f>'将来負担比率（分子）の構造'!J$50</f>
        <v>7032</v>
      </c>
      <c r="H58" s="137"/>
      <c r="I58" s="137"/>
      <c r="J58" s="137">
        <f>'将来負担比率（分子）の構造'!K$50</f>
        <v>6969</v>
      </c>
      <c r="K58" s="137"/>
      <c r="L58" s="137"/>
      <c r="M58" s="137">
        <f>'将来負担比率（分子）の構造'!L$50</f>
        <v>7148</v>
      </c>
      <c r="N58" s="137"/>
      <c r="O58" s="137"/>
      <c r="P58" s="137">
        <f>'将来負担比率（分子）の構造'!M$50</f>
        <v>7011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2000</v>
      </c>
      <c r="C62" s="137"/>
      <c r="D62" s="137"/>
      <c r="E62" s="137">
        <f>'将来負担比率（分子）の構造'!J$45</f>
        <v>1894</v>
      </c>
      <c r="F62" s="137"/>
      <c r="G62" s="137"/>
      <c r="H62" s="137">
        <f>'将来負担比率（分子）の構造'!K$45</f>
        <v>1725</v>
      </c>
      <c r="I62" s="137"/>
      <c r="J62" s="137"/>
      <c r="K62" s="137">
        <f>'将来負担比率（分子）の構造'!L$45</f>
        <v>1599</v>
      </c>
      <c r="L62" s="137"/>
      <c r="M62" s="137"/>
      <c r="N62" s="137">
        <f>'将来負担比率（分子）の構造'!M$45</f>
        <v>1547</v>
      </c>
      <c r="O62" s="137"/>
      <c r="P62" s="137"/>
    </row>
    <row r="63" spans="1:16" x14ac:dyDescent="0.15">
      <c r="A63" s="137" t="s">
        <v>28</v>
      </c>
      <c r="B63" s="137">
        <f>'将来負担比率（分子）の構造'!I$44</f>
        <v>555</v>
      </c>
      <c r="C63" s="137"/>
      <c r="D63" s="137"/>
      <c r="E63" s="137">
        <f>'将来負担比率（分子）の構造'!J$44</f>
        <v>495</v>
      </c>
      <c r="F63" s="137"/>
      <c r="G63" s="137"/>
      <c r="H63" s="137">
        <f>'将来負担比率（分子）の構造'!K$44</f>
        <v>709</v>
      </c>
      <c r="I63" s="137"/>
      <c r="J63" s="137"/>
      <c r="K63" s="137">
        <f>'将来負担比率（分子）の構造'!L$44</f>
        <v>837</v>
      </c>
      <c r="L63" s="137"/>
      <c r="M63" s="137"/>
      <c r="N63" s="137">
        <f>'将来負担比率（分子）の構造'!M$44</f>
        <v>792</v>
      </c>
      <c r="O63" s="137"/>
      <c r="P63" s="137"/>
    </row>
    <row r="64" spans="1:16" x14ac:dyDescent="0.15">
      <c r="A64" s="137" t="s">
        <v>27</v>
      </c>
      <c r="B64" s="137">
        <f>'将来負担比率（分子）の構造'!I$43</f>
        <v>7832</v>
      </c>
      <c r="C64" s="137"/>
      <c r="D64" s="137"/>
      <c r="E64" s="137">
        <f>'将来負担比率（分子）の構造'!J$43</f>
        <v>7988</v>
      </c>
      <c r="F64" s="137"/>
      <c r="G64" s="137"/>
      <c r="H64" s="137">
        <f>'将来負担比率（分子）の構造'!K$43</f>
        <v>7711</v>
      </c>
      <c r="I64" s="137"/>
      <c r="J64" s="137"/>
      <c r="K64" s="137">
        <f>'将来負担比率（分子）の構造'!L$43</f>
        <v>7125</v>
      </c>
      <c r="L64" s="137"/>
      <c r="M64" s="137"/>
      <c r="N64" s="137">
        <f>'将来負担比率（分子）の構造'!M$43</f>
        <v>8134</v>
      </c>
      <c r="O64" s="137"/>
      <c r="P64" s="137"/>
    </row>
    <row r="65" spans="1:16" x14ac:dyDescent="0.15">
      <c r="A65" s="137" t="s">
        <v>26</v>
      </c>
      <c r="B65" s="137">
        <f>'将来負担比率（分子）の構造'!I$42</f>
        <v>285</v>
      </c>
      <c r="C65" s="137"/>
      <c r="D65" s="137"/>
      <c r="E65" s="137">
        <f>'将来負担比率（分子）の構造'!J$42</f>
        <v>261</v>
      </c>
      <c r="F65" s="137"/>
      <c r="G65" s="137"/>
      <c r="H65" s="137">
        <f>'将来負担比率（分子）の構造'!K$42</f>
        <v>221</v>
      </c>
      <c r="I65" s="137"/>
      <c r="J65" s="137"/>
      <c r="K65" s="137">
        <f>'将来負担比率（分子）の構造'!L$42</f>
        <v>191</v>
      </c>
      <c r="L65" s="137"/>
      <c r="M65" s="137"/>
      <c r="N65" s="137">
        <f>'将来負担比率（分子）の構造'!M$42</f>
        <v>161</v>
      </c>
      <c r="O65" s="137"/>
      <c r="P65" s="137"/>
    </row>
    <row r="66" spans="1:16" x14ac:dyDescent="0.15">
      <c r="A66" s="137" t="s">
        <v>25</v>
      </c>
      <c r="B66" s="137">
        <f>'将来負担比率（分子）の構造'!I$41</f>
        <v>10719</v>
      </c>
      <c r="C66" s="137"/>
      <c r="D66" s="137"/>
      <c r="E66" s="137">
        <f>'将来負担比率（分子）の構造'!J$41</f>
        <v>11344</v>
      </c>
      <c r="F66" s="137"/>
      <c r="G66" s="137"/>
      <c r="H66" s="137">
        <f>'将来負担比率（分子）の構造'!K$41</f>
        <v>12600</v>
      </c>
      <c r="I66" s="137"/>
      <c r="J66" s="137"/>
      <c r="K66" s="137">
        <f>'将来負担比率（分子）の構造'!L$41</f>
        <v>12537</v>
      </c>
      <c r="L66" s="137"/>
      <c r="M66" s="137"/>
      <c r="N66" s="137">
        <f>'将来負担比率（分子）の構造'!M$41</f>
        <v>12778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273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3362519</v>
      </c>
      <c r="S5" s="641"/>
      <c r="T5" s="641"/>
      <c r="U5" s="641"/>
      <c r="V5" s="641"/>
      <c r="W5" s="641"/>
      <c r="X5" s="641"/>
      <c r="Y5" s="688"/>
      <c r="Z5" s="701">
        <v>27.8</v>
      </c>
      <c r="AA5" s="701"/>
      <c r="AB5" s="701"/>
      <c r="AC5" s="701"/>
      <c r="AD5" s="702">
        <v>3362519</v>
      </c>
      <c r="AE5" s="702"/>
      <c r="AF5" s="702"/>
      <c r="AG5" s="702"/>
      <c r="AH5" s="702"/>
      <c r="AI5" s="702"/>
      <c r="AJ5" s="702"/>
      <c r="AK5" s="702"/>
      <c r="AL5" s="689">
        <v>50.9</v>
      </c>
      <c r="AM5" s="658"/>
      <c r="AN5" s="658"/>
      <c r="AO5" s="690"/>
      <c r="AP5" s="677" t="s">
        <v>209</v>
      </c>
      <c r="AQ5" s="678"/>
      <c r="AR5" s="678"/>
      <c r="AS5" s="678"/>
      <c r="AT5" s="678"/>
      <c r="AU5" s="678"/>
      <c r="AV5" s="678"/>
      <c r="AW5" s="678"/>
      <c r="AX5" s="678"/>
      <c r="AY5" s="678"/>
      <c r="AZ5" s="678"/>
      <c r="BA5" s="678"/>
      <c r="BB5" s="678"/>
      <c r="BC5" s="678"/>
      <c r="BD5" s="678"/>
      <c r="BE5" s="678"/>
      <c r="BF5" s="679"/>
      <c r="BG5" s="590">
        <v>3360345</v>
      </c>
      <c r="BH5" s="591"/>
      <c r="BI5" s="591"/>
      <c r="BJ5" s="591"/>
      <c r="BK5" s="591"/>
      <c r="BL5" s="591"/>
      <c r="BM5" s="591"/>
      <c r="BN5" s="592"/>
      <c r="BO5" s="643">
        <v>99.9</v>
      </c>
      <c r="BP5" s="643"/>
      <c r="BQ5" s="643"/>
      <c r="BR5" s="643"/>
      <c r="BS5" s="644">
        <v>138940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146962</v>
      </c>
      <c r="S6" s="591"/>
      <c r="T6" s="591"/>
      <c r="U6" s="591"/>
      <c r="V6" s="591"/>
      <c r="W6" s="591"/>
      <c r="X6" s="591"/>
      <c r="Y6" s="592"/>
      <c r="Z6" s="643">
        <v>1.2</v>
      </c>
      <c r="AA6" s="643"/>
      <c r="AB6" s="643"/>
      <c r="AC6" s="643"/>
      <c r="AD6" s="644">
        <v>146962</v>
      </c>
      <c r="AE6" s="644"/>
      <c r="AF6" s="644"/>
      <c r="AG6" s="644"/>
      <c r="AH6" s="644"/>
      <c r="AI6" s="644"/>
      <c r="AJ6" s="644"/>
      <c r="AK6" s="644"/>
      <c r="AL6" s="613">
        <v>2.2000000000000002</v>
      </c>
      <c r="AM6" s="645"/>
      <c r="AN6" s="645"/>
      <c r="AO6" s="646"/>
      <c r="AP6" s="587" t="s">
        <v>214</v>
      </c>
      <c r="AQ6" s="588"/>
      <c r="AR6" s="588"/>
      <c r="AS6" s="588"/>
      <c r="AT6" s="588"/>
      <c r="AU6" s="588"/>
      <c r="AV6" s="588"/>
      <c r="AW6" s="588"/>
      <c r="AX6" s="588"/>
      <c r="AY6" s="588"/>
      <c r="AZ6" s="588"/>
      <c r="BA6" s="588"/>
      <c r="BB6" s="588"/>
      <c r="BC6" s="588"/>
      <c r="BD6" s="588"/>
      <c r="BE6" s="588"/>
      <c r="BF6" s="589"/>
      <c r="BG6" s="590">
        <v>3360345</v>
      </c>
      <c r="BH6" s="591"/>
      <c r="BI6" s="591"/>
      <c r="BJ6" s="591"/>
      <c r="BK6" s="591"/>
      <c r="BL6" s="591"/>
      <c r="BM6" s="591"/>
      <c r="BN6" s="592"/>
      <c r="BO6" s="643">
        <v>99.9</v>
      </c>
      <c r="BP6" s="643"/>
      <c r="BQ6" s="643"/>
      <c r="BR6" s="643"/>
      <c r="BS6" s="644">
        <v>138940</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129227</v>
      </c>
      <c r="CS6" s="591"/>
      <c r="CT6" s="591"/>
      <c r="CU6" s="591"/>
      <c r="CV6" s="591"/>
      <c r="CW6" s="591"/>
      <c r="CX6" s="591"/>
      <c r="CY6" s="592"/>
      <c r="CZ6" s="643">
        <v>1.1000000000000001</v>
      </c>
      <c r="DA6" s="643"/>
      <c r="DB6" s="643"/>
      <c r="DC6" s="643"/>
      <c r="DD6" s="596" t="s">
        <v>216</v>
      </c>
      <c r="DE6" s="591"/>
      <c r="DF6" s="591"/>
      <c r="DG6" s="591"/>
      <c r="DH6" s="591"/>
      <c r="DI6" s="591"/>
      <c r="DJ6" s="591"/>
      <c r="DK6" s="591"/>
      <c r="DL6" s="591"/>
      <c r="DM6" s="591"/>
      <c r="DN6" s="591"/>
      <c r="DO6" s="591"/>
      <c r="DP6" s="592"/>
      <c r="DQ6" s="596">
        <v>129227</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4053</v>
      </c>
      <c r="S7" s="591"/>
      <c r="T7" s="591"/>
      <c r="U7" s="591"/>
      <c r="V7" s="591"/>
      <c r="W7" s="591"/>
      <c r="X7" s="591"/>
      <c r="Y7" s="592"/>
      <c r="Z7" s="643">
        <v>0</v>
      </c>
      <c r="AA7" s="643"/>
      <c r="AB7" s="643"/>
      <c r="AC7" s="643"/>
      <c r="AD7" s="644">
        <v>4053</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1410004</v>
      </c>
      <c r="BH7" s="591"/>
      <c r="BI7" s="591"/>
      <c r="BJ7" s="591"/>
      <c r="BK7" s="591"/>
      <c r="BL7" s="591"/>
      <c r="BM7" s="591"/>
      <c r="BN7" s="592"/>
      <c r="BO7" s="643">
        <v>41.9</v>
      </c>
      <c r="BP7" s="643"/>
      <c r="BQ7" s="643"/>
      <c r="BR7" s="643"/>
      <c r="BS7" s="644">
        <v>23782</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1604871</v>
      </c>
      <c r="CS7" s="591"/>
      <c r="CT7" s="591"/>
      <c r="CU7" s="591"/>
      <c r="CV7" s="591"/>
      <c r="CW7" s="591"/>
      <c r="CX7" s="591"/>
      <c r="CY7" s="592"/>
      <c r="CZ7" s="643">
        <v>13.9</v>
      </c>
      <c r="DA7" s="643"/>
      <c r="DB7" s="643"/>
      <c r="DC7" s="643"/>
      <c r="DD7" s="596">
        <v>46508</v>
      </c>
      <c r="DE7" s="591"/>
      <c r="DF7" s="591"/>
      <c r="DG7" s="591"/>
      <c r="DH7" s="591"/>
      <c r="DI7" s="591"/>
      <c r="DJ7" s="591"/>
      <c r="DK7" s="591"/>
      <c r="DL7" s="591"/>
      <c r="DM7" s="591"/>
      <c r="DN7" s="591"/>
      <c r="DO7" s="591"/>
      <c r="DP7" s="592"/>
      <c r="DQ7" s="596">
        <v>1202024</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14472</v>
      </c>
      <c r="S8" s="591"/>
      <c r="T8" s="591"/>
      <c r="U8" s="591"/>
      <c r="V8" s="591"/>
      <c r="W8" s="591"/>
      <c r="X8" s="591"/>
      <c r="Y8" s="592"/>
      <c r="Z8" s="643">
        <v>0.1</v>
      </c>
      <c r="AA8" s="643"/>
      <c r="AB8" s="643"/>
      <c r="AC8" s="643"/>
      <c r="AD8" s="644">
        <v>14472</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49330</v>
      </c>
      <c r="BH8" s="591"/>
      <c r="BI8" s="591"/>
      <c r="BJ8" s="591"/>
      <c r="BK8" s="591"/>
      <c r="BL8" s="591"/>
      <c r="BM8" s="591"/>
      <c r="BN8" s="592"/>
      <c r="BO8" s="643">
        <v>1.5</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3477835</v>
      </c>
      <c r="CS8" s="591"/>
      <c r="CT8" s="591"/>
      <c r="CU8" s="591"/>
      <c r="CV8" s="591"/>
      <c r="CW8" s="591"/>
      <c r="CX8" s="591"/>
      <c r="CY8" s="592"/>
      <c r="CZ8" s="643">
        <v>30.2</v>
      </c>
      <c r="DA8" s="643"/>
      <c r="DB8" s="643"/>
      <c r="DC8" s="643"/>
      <c r="DD8" s="596">
        <v>408965</v>
      </c>
      <c r="DE8" s="591"/>
      <c r="DF8" s="591"/>
      <c r="DG8" s="591"/>
      <c r="DH8" s="591"/>
      <c r="DI8" s="591"/>
      <c r="DJ8" s="591"/>
      <c r="DK8" s="591"/>
      <c r="DL8" s="591"/>
      <c r="DM8" s="591"/>
      <c r="DN8" s="591"/>
      <c r="DO8" s="591"/>
      <c r="DP8" s="592"/>
      <c r="DQ8" s="596">
        <v>1972445</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7208</v>
      </c>
      <c r="S9" s="591"/>
      <c r="T9" s="591"/>
      <c r="U9" s="591"/>
      <c r="V9" s="591"/>
      <c r="W9" s="591"/>
      <c r="X9" s="591"/>
      <c r="Y9" s="592"/>
      <c r="Z9" s="643">
        <v>0.1</v>
      </c>
      <c r="AA9" s="643"/>
      <c r="AB9" s="643"/>
      <c r="AC9" s="643"/>
      <c r="AD9" s="644">
        <v>7208</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1183465</v>
      </c>
      <c r="BH9" s="591"/>
      <c r="BI9" s="591"/>
      <c r="BJ9" s="591"/>
      <c r="BK9" s="591"/>
      <c r="BL9" s="591"/>
      <c r="BM9" s="591"/>
      <c r="BN9" s="592"/>
      <c r="BO9" s="643">
        <v>35.200000000000003</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591538</v>
      </c>
      <c r="CS9" s="591"/>
      <c r="CT9" s="591"/>
      <c r="CU9" s="591"/>
      <c r="CV9" s="591"/>
      <c r="CW9" s="591"/>
      <c r="CX9" s="591"/>
      <c r="CY9" s="592"/>
      <c r="CZ9" s="643">
        <v>5.0999999999999996</v>
      </c>
      <c r="DA9" s="643"/>
      <c r="DB9" s="643"/>
      <c r="DC9" s="643"/>
      <c r="DD9" s="596">
        <v>3043</v>
      </c>
      <c r="DE9" s="591"/>
      <c r="DF9" s="591"/>
      <c r="DG9" s="591"/>
      <c r="DH9" s="591"/>
      <c r="DI9" s="591"/>
      <c r="DJ9" s="591"/>
      <c r="DK9" s="591"/>
      <c r="DL9" s="591"/>
      <c r="DM9" s="591"/>
      <c r="DN9" s="591"/>
      <c r="DO9" s="591"/>
      <c r="DP9" s="592"/>
      <c r="DQ9" s="596">
        <v>558660</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431367</v>
      </c>
      <c r="S10" s="591"/>
      <c r="T10" s="591"/>
      <c r="U10" s="591"/>
      <c r="V10" s="591"/>
      <c r="W10" s="591"/>
      <c r="X10" s="591"/>
      <c r="Y10" s="592"/>
      <c r="Z10" s="643">
        <v>3.6</v>
      </c>
      <c r="AA10" s="643"/>
      <c r="AB10" s="643"/>
      <c r="AC10" s="643"/>
      <c r="AD10" s="644">
        <v>431367</v>
      </c>
      <c r="AE10" s="644"/>
      <c r="AF10" s="644"/>
      <c r="AG10" s="644"/>
      <c r="AH10" s="644"/>
      <c r="AI10" s="644"/>
      <c r="AJ10" s="644"/>
      <c r="AK10" s="644"/>
      <c r="AL10" s="613">
        <v>6.5</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57310</v>
      </c>
      <c r="BH10" s="591"/>
      <c r="BI10" s="591"/>
      <c r="BJ10" s="591"/>
      <c r="BK10" s="591"/>
      <c r="BL10" s="591"/>
      <c r="BM10" s="591"/>
      <c r="BN10" s="592"/>
      <c r="BO10" s="643">
        <v>1.7</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30768</v>
      </c>
      <c r="CS10" s="591"/>
      <c r="CT10" s="591"/>
      <c r="CU10" s="591"/>
      <c r="CV10" s="591"/>
      <c r="CW10" s="591"/>
      <c r="CX10" s="591"/>
      <c r="CY10" s="592"/>
      <c r="CZ10" s="643">
        <v>0.3</v>
      </c>
      <c r="DA10" s="643"/>
      <c r="DB10" s="643"/>
      <c r="DC10" s="643"/>
      <c r="DD10" s="596" t="s">
        <v>111</v>
      </c>
      <c r="DE10" s="591"/>
      <c r="DF10" s="591"/>
      <c r="DG10" s="591"/>
      <c r="DH10" s="591"/>
      <c r="DI10" s="591"/>
      <c r="DJ10" s="591"/>
      <c r="DK10" s="591"/>
      <c r="DL10" s="591"/>
      <c r="DM10" s="591"/>
      <c r="DN10" s="591"/>
      <c r="DO10" s="591"/>
      <c r="DP10" s="592"/>
      <c r="DQ10" s="596">
        <v>7033</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1259</v>
      </c>
      <c r="S11" s="591"/>
      <c r="T11" s="591"/>
      <c r="U11" s="591"/>
      <c r="V11" s="591"/>
      <c r="W11" s="591"/>
      <c r="X11" s="591"/>
      <c r="Y11" s="592"/>
      <c r="Z11" s="643">
        <v>0</v>
      </c>
      <c r="AA11" s="643"/>
      <c r="AB11" s="643"/>
      <c r="AC11" s="643"/>
      <c r="AD11" s="644">
        <v>1259</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119899</v>
      </c>
      <c r="BH11" s="591"/>
      <c r="BI11" s="591"/>
      <c r="BJ11" s="591"/>
      <c r="BK11" s="591"/>
      <c r="BL11" s="591"/>
      <c r="BM11" s="591"/>
      <c r="BN11" s="592"/>
      <c r="BO11" s="643">
        <v>3.6</v>
      </c>
      <c r="BP11" s="643"/>
      <c r="BQ11" s="643"/>
      <c r="BR11" s="643"/>
      <c r="BS11" s="596">
        <v>23782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754116</v>
      </c>
      <c r="CS11" s="591"/>
      <c r="CT11" s="591"/>
      <c r="CU11" s="591"/>
      <c r="CV11" s="591"/>
      <c r="CW11" s="591"/>
      <c r="CX11" s="591"/>
      <c r="CY11" s="592"/>
      <c r="CZ11" s="643">
        <v>6.5</v>
      </c>
      <c r="DA11" s="643"/>
      <c r="DB11" s="643"/>
      <c r="DC11" s="643"/>
      <c r="DD11" s="596">
        <v>268427</v>
      </c>
      <c r="DE11" s="591"/>
      <c r="DF11" s="591"/>
      <c r="DG11" s="591"/>
      <c r="DH11" s="591"/>
      <c r="DI11" s="591"/>
      <c r="DJ11" s="591"/>
      <c r="DK11" s="591"/>
      <c r="DL11" s="591"/>
      <c r="DM11" s="591"/>
      <c r="DN11" s="591"/>
      <c r="DO11" s="591"/>
      <c r="DP11" s="592"/>
      <c r="DQ11" s="596">
        <v>390979</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1739066</v>
      </c>
      <c r="BH12" s="591"/>
      <c r="BI12" s="591"/>
      <c r="BJ12" s="591"/>
      <c r="BK12" s="591"/>
      <c r="BL12" s="591"/>
      <c r="BM12" s="591"/>
      <c r="BN12" s="592"/>
      <c r="BO12" s="643">
        <v>51.7</v>
      </c>
      <c r="BP12" s="643"/>
      <c r="BQ12" s="643"/>
      <c r="BR12" s="643"/>
      <c r="BS12" s="596">
        <v>115158</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652184</v>
      </c>
      <c r="CS12" s="591"/>
      <c r="CT12" s="591"/>
      <c r="CU12" s="591"/>
      <c r="CV12" s="591"/>
      <c r="CW12" s="591"/>
      <c r="CX12" s="591"/>
      <c r="CY12" s="592"/>
      <c r="CZ12" s="643">
        <v>5.7</v>
      </c>
      <c r="DA12" s="643"/>
      <c r="DB12" s="643"/>
      <c r="DC12" s="643"/>
      <c r="DD12" s="596">
        <v>174277</v>
      </c>
      <c r="DE12" s="591"/>
      <c r="DF12" s="591"/>
      <c r="DG12" s="591"/>
      <c r="DH12" s="591"/>
      <c r="DI12" s="591"/>
      <c r="DJ12" s="591"/>
      <c r="DK12" s="591"/>
      <c r="DL12" s="591"/>
      <c r="DM12" s="591"/>
      <c r="DN12" s="591"/>
      <c r="DO12" s="591"/>
      <c r="DP12" s="592"/>
      <c r="DQ12" s="596">
        <v>298707</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31805</v>
      </c>
      <c r="S13" s="591"/>
      <c r="T13" s="591"/>
      <c r="U13" s="591"/>
      <c r="V13" s="591"/>
      <c r="W13" s="591"/>
      <c r="X13" s="591"/>
      <c r="Y13" s="592"/>
      <c r="Z13" s="643">
        <v>0.3</v>
      </c>
      <c r="AA13" s="643"/>
      <c r="AB13" s="643"/>
      <c r="AC13" s="643"/>
      <c r="AD13" s="644">
        <v>31805</v>
      </c>
      <c r="AE13" s="644"/>
      <c r="AF13" s="644"/>
      <c r="AG13" s="644"/>
      <c r="AH13" s="644"/>
      <c r="AI13" s="644"/>
      <c r="AJ13" s="644"/>
      <c r="AK13" s="644"/>
      <c r="AL13" s="613">
        <v>0.5</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1725815</v>
      </c>
      <c r="BH13" s="591"/>
      <c r="BI13" s="591"/>
      <c r="BJ13" s="591"/>
      <c r="BK13" s="591"/>
      <c r="BL13" s="591"/>
      <c r="BM13" s="591"/>
      <c r="BN13" s="592"/>
      <c r="BO13" s="643">
        <v>51.3</v>
      </c>
      <c r="BP13" s="643"/>
      <c r="BQ13" s="643"/>
      <c r="BR13" s="643"/>
      <c r="BS13" s="596">
        <v>115158</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1263655</v>
      </c>
      <c r="CS13" s="591"/>
      <c r="CT13" s="591"/>
      <c r="CU13" s="591"/>
      <c r="CV13" s="591"/>
      <c r="CW13" s="591"/>
      <c r="CX13" s="591"/>
      <c r="CY13" s="592"/>
      <c r="CZ13" s="643">
        <v>11</v>
      </c>
      <c r="DA13" s="643"/>
      <c r="DB13" s="643"/>
      <c r="DC13" s="643"/>
      <c r="DD13" s="596">
        <v>648839</v>
      </c>
      <c r="DE13" s="591"/>
      <c r="DF13" s="591"/>
      <c r="DG13" s="591"/>
      <c r="DH13" s="591"/>
      <c r="DI13" s="591"/>
      <c r="DJ13" s="591"/>
      <c r="DK13" s="591"/>
      <c r="DL13" s="591"/>
      <c r="DM13" s="591"/>
      <c r="DN13" s="591"/>
      <c r="DO13" s="591"/>
      <c r="DP13" s="592"/>
      <c r="DQ13" s="596">
        <v>813932</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82986</v>
      </c>
      <c r="BH14" s="591"/>
      <c r="BI14" s="591"/>
      <c r="BJ14" s="591"/>
      <c r="BK14" s="591"/>
      <c r="BL14" s="591"/>
      <c r="BM14" s="591"/>
      <c r="BN14" s="592"/>
      <c r="BO14" s="643">
        <v>2.5</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322458</v>
      </c>
      <c r="CS14" s="591"/>
      <c r="CT14" s="591"/>
      <c r="CU14" s="591"/>
      <c r="CV14" s="591"/>
      <c r="CW14" s="591"/>
      <c r="CX14" s="591"/>
      <c r="CY14" s="592"/>
      <c r="CZ14" s="643">
        <v>2.8</v>
      </c>
      <c r="DA14" s="643"/>
      <c r="DB14" s="643"/>
      <c r="DC14" s="643"/>
      <c r="DD14" s="596">
        <v>1802</v>
      </c>
      <c r="DE14" s="591"/>
      <c r="DF14" s="591"/>
      <c r="DG14" s="591"/>
      <c r="DH14" s="591"/>
      <c r="DI14" s="591"/>
      <c r="DJ14" s="591"/>
      <c r="DK14" s="591"/>
      <c r="DL14" s="591"/>
      <c r="DM14" s="591"/>
      <c r="DN14" s="591"/>
      <c r="DO14" s="591"/>
      <c r="DP14" s="592"/>
      <c r="DQ14" s="596">
        <v>320909</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9837</v>
      </c>
      <c r="S15" s="591"/>
      <c r="T15" s="591"/>
      <c r="U15" s="591"/>
      <c r="V15" s="591"/>
      <c r="W15" s="591"/>
      <c r="X15" s="591"/>
      <c r="Y15" s="592"/>
      <c r="Z15" s="643">
        <v>0.1</v>
      </c>
      <c r="AA15" s="643"/>
      <c r="AB15" s="643"/>
      <c r="AC15" s="643"/>
      <c r="AD15" s="644">
        <v>9837</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128289</v>
      </c>
      <c r="BH15" s="591"/>
      <c r="BI15" s="591"/>
      <c r="BJ15" s="591"/>
      <c r="BK15" s="591"/>
      <c r="BL15" s="591"/>
      <c r="BM15" s="591"/>
      <c r="BN15" s="592"/>
      <c r="BO15" s="643">
        <v>3.8</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1380046</v>
      </c>
      <c r="CS15" s="591"/>
      <c r="CT15" s="591"/>
      <c r="CU15" s="591"/>
      <c r="CV15" s="591"/>
      <c r="CW15" s="591"/>
      <c r="CX15" s="591"/>
      <c r="CY15" s="592"/>
      <c r="CZ15" s="643">
        <v>12</v>
      </c>
      <c r="DA15" s="643"/>
      <c r="DB15" s="643"/>
      <c r="DC15" s="643"/>
      <c r="DD15" s="596">
        <v>688576</v>
      </c>
      <c r="DE15" s="591"/>
      <c r="DF15" s="591"/>
      <c r="DG15" s="591"/>
      <c r="DH15" s="591"/>
      <c r="DI15" s="591"/>
      <c r="DJ15" s="591"/>
      <c r="DK15" s="591"/>
      <c r="DL15" s="591"/>
      <c r="DM15" s="591"/>
      <c r="DN15" s="591"/>
      <c r="DO15" s="591"/>
      <c r="DP15" s="592"/>
      <c r="DQ15" s="596">
        <v>720356</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2883943</v>
      </c>
      <c r="S16" s="591"/>
      <c r="T16" s="591"/>
      <c r="U16" s="591"/>
      <c r="V16" s="591"/>
      <c r="W16" s="591"/>
      <c r="X16" s="591"/>
      <c r="Y16" s="592"/>
      <c r="Z16" s="643">
        <v>23.8</v>
      </c>
      <c r="AA16" s="643"/>
      <c r="AB16" s="643"/>
      <c r="AC16" s="643"/>
      <c r="AD16" s="644">
        <v>2574468</v>
      </c>
      <c r="AE16" s="644"/>
      <c r="AF16" s="644"/>
      <c r="AG16" s="644"/>
      <c r="AH16" s="644"/>
      <c r="AI16" s="644"/>
      <c r="AJ16" s="644"/>
      <c r="AK16" s="644"/>
      <c r="AL16" s="613">
        <v>39</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486</v>
      </c>
      <c r="CS16" s="591"/>
      <c r="CT16" s="591"/>
      <c r="CU16" s="591"/>
      <c r="CV16" s="591"/>
      <c r="CW16" s="591"/>
      <c r="CX16" s="591"/>
      <c r="CY16" s="592"/>
      <c r="CZ16" s="643">
        <v>0</v>
      </c>
      <c r="DA16" s="643"/>
      <c r="DB16" s="643"/>
      <c r="DC16" s="643"/>
      <c r="DD16" s="596" t="s">
        <v>111</v>
      </c>
      <c r="DE16" s="591"/>
      <c r="DF16" s="591"/>
      <c r="DG16" s="591"/>
      <c r="DH16" s="591"/>
      <c r="DI16" s="591"/>
      <c r="DJ16" s="591"/>
      <c r="DK16" s="591"/>
      <c r="DL16" s="591"/>
      <c r="DM16" s="591"/>
      <c r="DN16" s="591"/>
      <c r="DO16" s="591"/>
      <c r="DP16" s="592"/>
      <c r="DQ16" s="596">
        <v>486</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2574468</v>
      </c>
      <c r="S17" s="591"/>
      <c r="T17" s="591"/>
      <c r="U17" s="591"/>
      <c r="V17" s="591"/>
      <c r="W17" s="591"/>
      <c r="X17" s="591"/>
      <c r="Y17" s="592"/>
      <c r="Z17" s="643">
        <v>21.3</v>
      </c>
      <c r="AA17" s="643"/>
      <c r="AB17" s="643"/>
      <c r="AC17" s="643"/>
      <c r="AD17" s="644">
        <v>2574468</v>
      </c>
      <c r="AE17" s="644"/>
      <c r="AF17" s="644"/>
      <c r="AG17" s="644"/>
      <c r="AH17" s="644"/>
      <c r="AI17" s="644"/>
      <c r="AJ17" s="644"/>
      <c r="AK17" s="644"/>
      <c r="AL17" s="613">
        <v>39</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1311176</v>
      </c>
      <c r="CS17" s="591"/>
      <c r="CT17" s="591"/>
      <c r="CU17" s="591"/>
      <c r="CV17" s="591"/>
      <c r="CW17" s="591"/>
      <c r="CX17" s="591"/>
      <c r="CY17" s="592"/>
      <c r="CZ17" s="643">
        <v>11.4</v>
      </c>
      <c r="DA17" s="643"/>
      <c r="DB17" s="643"/>
      <c r="DC17" s="643"/>
      <c r="DD17" s="596" t="s">
        <v>111</v>
      </c>
      <c r="DE17" s="591"/>
      <c r="DF17" s="591"/>
      <c r="DG17" s="591"/>
      <c r="DH17" s="591"/>
      <c r="DI17" s="591"/>
      <c r="DJ17" s="591"/>
      <c r="DK17" s="591"/>
      <c r="DL17" s="591"/>
      <c r="DM17" s="591"/>
      <c r="DN17" s="591"/>
      <c r="DO17" s="591"/>
      <c r="DP17" s="592"/>
      <c r="DQ17" s="596">
        <v>1277758</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309475</v>
      </c>
      <c r="S18" s="591"/>
      <c r="T18" s="591"/>
      <c r="U18" s="591"/>
      <c r="V18" s="591"/>
      <c r="W18" s="591"/>
      <c r="X18" s="591"/>
      <c r="Y18" s="592"/>
      <c r="Z18" s="643">
        <v>2.6</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2174</v>
      </c>
      <c r="BH19" s="591"/>
      <c r="BI19" s="591"/>
      <c r="BJ19" s="591"/>
      <c r="BK19" s="591"/>
      <c r="BL19" s="591"/>
      <c r="BM19" s="591"/>
      <c r="BN19" s="592"/>
      <c r="BO19" s="643">
        <v>0.1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6893425</v>
      </c>
      <c r="S20" s="591"/>
      <c r="T20" s="591"/>
      <c r="U20" s="591"/>
      <c r="V20" s="591"/>
      <c r="W20" s="591"/>
      <c r="X20" s="591"/>
      <c r="Y20" s="592"/>
      <c r="Z20" s="643">
        <v>56.9</v>
      </c>
      <c r="AA20" s="643"/>
      <c r="AB20" s="643"/>
      <c r="AC20" s="643"/>
      <c r="AD20" s="644">
        <v>6583950</v>
      </c>
      <c r="AE20" s="644"/>
      <c r="AF20" s="644"/>
      <c r="AG20" s="644"/>
      <c r="AH20" s="644"/>
      <c r="AI20" s="644"/>
      <c r="AJ20" s="644"/>
      <c r="AK20" s="644"/>
      <c r="AL20" s="613">
        <v>99.6</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2174</v>
      </c>
      <c r="BH20" s="591"/>
      <c r="BI20" s="591"/>
      <c r="BJ20" s="591"/>
      <c r="BK20" s="591"/>
      <c r="BL20" s="591"/>
      <c r="BM20" s="591"/>
      <c r="BN20" s="592"/>
      <c r="BO20" s="643">
        <v>0.1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11518360</v>
      </c>
      <c r="CS20" s="591"/>
      <c r="CT20" s="591"/>
      <c r="CU20" s="591"/>
      <c r="CV20" s="591"/>
      <c r="CW20" s="591"/>
      <c r="CX20" s="591"/>
      <c r="CY20" s="592"/>
      <c r="CZ20" s="643">
        <v>100</v>
      </c>
      <c r="DA20" s="643"/>
      <c r="DB20" s="643"/>
      <c r="DC20" s="643"/>
      <c r="DD20" s="596">
        <v>2240437</v>
      </c>
      <c r="DE20" s="591"/>
      <c r="DF20" s="591"/>
      <c r="DG20" s="591"/>
      <c r="DH20" s="591"/>
      <c r="DI20" s="591"/>
      <c r="DJ20" s="591"/>
      <c r="DK20" s="591"/>
      <c r="DL20" s="591"/>
      <c r="DM20" s="591"/>
      <c r="DN20" s="591"/>
      <c r="DO20" s="591"/>
      <c r="DP20" s="592"/>
      <c r="DQ20" s="596">
        <v>7692516</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3178</v>
      </c>
      <c r="S21" s="591"/>
      <c r="T21" s="591"/>
      <c r="U21" s="591"/>
      <c r="V21" s="591"/>
      <c r="W21" s="591"/>
      <c r="X21" s="591"/>
      <c r="Y21" s="592"/>
      <c r="Z21" s="643">
        <v>0</v>
      </c>
      <c r="AA21" s="643"/>
      <c r="AB21" s="643"/>
      <c r="AC21" s="643"/>
      <c r="AD21" s="644">
        <v>3178</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2174</v>
      </c>
      <c r="BH21" s="591"/>
      <c r="BI21" s="591"/>
      <c r="BJ21" s="591"/>
      <c r="BK21" s="591"/>
      <c r="BL21" s="591"/>
      <c r="BM21" s="591"/>
      <c r="BN21" s="592"/>
      <c r="BO21" s="643">
        <v>0.1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87155</v>
      </c>
      <c r="S22" s="591"/>
      <c r="T22" s="591"/>
      <c r="U22" s="591"/>
      <c r="V22" s="591"/>
      <c r="W22" s="591"/>
      <c r="X22" s="591"/>
      <c r="Y22" s="592"/>
      <c r="Z22" s="643">
        <v>0.7</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253562</v>
      </c>
      <c r="S23" s="591"/>
      <c r="T23" s="591"/>
      <c r="U23" s="591"/>
      <c r="V23" s="591"/>
      <c r="W23" s="591"/>
      <c r="X23" s="591"/>
      <c r="Y23" s="592"/>
      <c r="Z23" s="643">
        <v>2.1</v>
      </c>
      <c r="AA23" s="643"/>
      <c r="AB23" s="643"/>
      <c r="AC23" s="643"/>
      <c r="AD23" s="644">
        <v>17730</v>
      </c>
      <c r="AE23" s="644"/>
      <c r="AF23" s="644"/>
      <c r="AG23" s="644"/>
      <c r="AH23" s="644"/>
      <c r="AI23" s="644"/>
      <c r="AJ23" s="644"/>
      <c r="AK23" s="644"/>
      <c r="AL23" s="613">
        <v>0.3</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18673</v>
      </c>
      <c r="S24" s="591"/>
      <c r="T24" s="591"/>
      <c r="U24" s="591"/>
      <c r="V24" s="591"/>
      <c r="W24" s="591"/>
      <c r="X24" s="591"/>
      <c r="Y24" s="592"/>
      <c r="Z24" s="643">
        <v>0.2</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4244593</v>
      </c>
      <c r="CS24" s="641"/>
      <c r="CT24" s="641"/>
      <c r="CU24" s="641"/>
      <c r="CV24" s="641"/>
      <c r="CW24" s="641"/>
      <c r="CX24" s="641"/>
      <c r="CY24" s="688"/>
      <c r="CZ24" s="692">
        <v>36.9</v>
      </c>
      <c r="DA24" s="693"/>
      <c r="DB24" s="693"/>
      <c r="DC24" s="694"/>
      <c r="DD24" s="687">
        <v>3183314</v>
      </c>
      <c r="DE24" s="641"/>
      <c r="DF24" s="641"/>
      <c r="DG24" s="641"/>
      <c r="DH24" s="641"/>
      <c r="DI24" s="641"/>
      <c r="DJ24" s="641"/>
      <c r="DK24" s="688"/>
      <c r="DL24" s="687">
        <v>3132389</v>
      </c>
      <c r="DM24" s="641"/>
      <c r="DN24" s="641"/>
      <c r="DO24" s="641"/>
      <c r="DP24" s="641"/>
      <c r="DQ24" s="641"/>
      <c r="DR24" s="641"/>
      <c r="DS24" s="641"/>
      <c r="DT24" s="641"/>
      <c r="DU24" s="641"/>
      <c r="DV24" s="688"/>
      <c r="DW24" s="689">
        <v>44.7</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971209</v>
      </c>
      <c r="S25" s="591"/>
      <c r="T25" s="591"/>
      <c r="U25" s="591"/>
      <c r="V25" s="591"/>
      <c r="W25" s="591"/>
      <c r="X25" s="591"/>
      <c r="Y25" s="592"/>
      <c r="Z25" s="643">
        <v>8</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1644921</v>
      </c>
      <c r="CS25" s="609"/>
      <c r="CT25" s="609"/>
      <c r="CU25" s="609"/>
      <c r="CV25" s="609"/>
      <c r="CW25" s="609"/>
      <c r="CX25" s="609"/>
      <c r="CY25" s="610"/>
      <c r="CZ25" s="593">
        <v>14.3</v>
      </c>
      <c r="DA25" s="611"/>
      <c r="DB25" s="611"/>
      <c r="DC25" s="612"/>
      <c r="DD25" s="596">
        <v>1375813</v>
      </c>
      <c r="DE25" s="609"/>
      <c r="DF25" s="609"/>
      <c r="DG25" s="609"/>
      <c r="DH25" s="609"/>
      <c r="DI25" s="609"/>
      <c r="DJ25" s="609"/>
      <c r="DK25" s="610"/>
      <c r="DL25" s="596">
        <v>1324888</v>
      </c>
      <c r="DM25" s="609"/>
      <c r="DN25" s="609"/>
      <c r="DO25" s="609"/>
      <c r="DP25" s="609"/>
      <c r="DQ25" s="609"/>
      <c r="DR25" s="609"/>
      <c r="DS25" s="609"/>
      <c r="DT25" s="609"/>
      <c r="DU25" s="609"/>
      <c r="DV25" s="610"/>
      <c r="DW25" s="613">
        <v>18.899999999999999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1067655</v>
      </c>
      <c r="CS26" s="591"/>
      <c r="CT26" s="591"/>
      <c r="CU26" s="591"/>
      <c r="CV26" s="591"/>
      <c r="CW26" s="591"/>
      <c r="CX26" s="591"/>
      <c r="CY26" s="592"/>
      <c r="CZ26" s="593">
        <v>9.3000000000000007</v>
      </c>
      <c r="DA26" s="611"/>
      <c r="DB26" s="611"/>
      <c r="DC26" s="612"/>
      <c r="DD26" s="596">
        <v>827435</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752464</v>
      </c>
      <c r="S27" s="591"/>
      <c r="T27" s="591"/>
      <c r="U27" s="591"/>
      <c r="V27" s="591"/>
      <c r="W27" s="591"/>
      <c r="X27" s="591"/>
      <c r="Y27" s="592"/>
      <c r="Z27" s="643">
        <v>6.2</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3362519</v>
      </c>
      <c r="BH27" s="591"/>
      <c r="BI27" s="591"/>
      <c r="BJ27" s="591"/>
      <c r="BK27" s="591"/>
      <c r="BL27" s="591"/>
      <c r="BM27" s="591"/>
      <c r="BN27" s="592"/>
      <c r="BO27" s="643">
        <v>100</v>
      </c>
      <c r="BP27" s="643"/>
      <c r="BQ27" s="643"/>
      <c r="BR27" s="643"/>
      <c r="BS27" s="596">
        <v>138940</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1288496</v>
      </c>
      <c r="CS27" s="609"/>
      <c r="CT27" s="609"/>
      <c r="CU27" s="609"/>
      <c r="CV27" s="609"/>
      <c r="CW27" s="609"/>
      <c r="CX27" s="609"/>
      <c r="CY27" s="610"/>
      <c r="CZ27" s="593">
        <v>11.2</v>
      </c>
      <c r="DA27" s="611"/>
      <c r="DB27" s="611"/>
      <c r="DC27" s="612"/>
      <c r="DD27" s="596">
        <v>529743</v>
      </c>
      <c r="DE27" s="609"/>
      <c r="DF27" s="609"/>
      <c r="DG27" s="609"/>
      <c r="DH27" s="609"/>
      <c r="DI27" s="609"/>
      <c r="DJ27" s="609"/>
      <c r="DK27" s="610"/>
      <c r="DL27" s="596">
        <v>529743</v>
      </c>
      <c r="DM27" s="609"/>
      <c r="DN27" s="609"/>
      <c r="DO27" s="609"/>
      <c r="DP27" s="609"/>
      <c r="DQ27" s="609"/>
      <c r="DR27" s="609"/>
      <c r="DS27" s="609"/>
      <c r="DT27" s="609"/>
      <c r="DU27" s="609"/>
      <c r="DV27" s="610"/>
      <c r="DW27" s="613">
        <v>7.6</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17211</v>
      </c>
      <c r="S28" s="591"/>
      <c r="T28" s="591"/>
      <c r="U28" s="591"/>
      <c r="V28" s="591"/>
      <c r="W28" s="591"/>
      <c r="X28" s="591"/>
      <c r="Y28" s="592"/>
      <c r="Z28" s="643">
        <v>0.1</v>
      </c>
      <c r="AA28" s="643"/>
      <c r="AB28" s="643"/>
      <c r="AC28" s="643"/>
      <c r="AD28" s="644">
        <v>3581</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1311176</v>
      </c>
      <c r="CS28" s="591"/>
      <c r="CT28" s="591"/>
      <c r="CU28" s="591"/>
      <c r="CV28" s="591"/>
      <c r="CW28" s="591"/>
      <c r="CX28" s="591"/>
      <c r="CY28" s="592"/>
      <c r="CZ28" s="593">
        <v>11.4</v>
      </c>
      <c r="DA28" s="611"/>
      <c r="DB28" s="611"/>
      <c r="DC28" s="612"/>
      <c r="DD28" s="596">
        <v>1277758</v>
      </c>
      <c r="DE28" s="591"/>
      <c r="DF28" s="591"/>
      <c r="DG28" s="591"/>
      <c r="DH28" s="591"/>
      <c r="DI28" s="591"/>
      <c r="DJ28" s="591"/>
      <c r="DK28" s="592"/>
      <c r="DL28" s="596">
        <v>1277758</v>
      </c>
      <c r="DM28" s="591"/>
      <c r="DN28" s="591"/>
      <c r="DO28" s="591"/>
      <c r="DP28" s="591"/>
      <c r="DQ28" s="591"/>
      <c r="DR28" s="591"/>
      <c r="DS28" s="591"/>
      <c r="DT28" s="591"/>
      <c r="DU28" s="591"/>
      <c r="DV28" s="592"/>
      <c r="DW28" s="613">
        <v>18.2</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10461</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1311152</v>
      </c>
      <c r="CS29" s="609"/>
      <c r="CT29" s="609"/>
      <c r="CU29" s="609"/>
      <c r="CV29" s="609"/>
      <c r="CW29" s="609"/>
      <c r="CX29" s="609"/>
      <c r="CY29" s="610"/>
      <c r="CZ29" s="593">
        <v>11.4</v>
      </c>
      <c r="DA29" s="611"/>
      <c r="DB29" s="611"/>
      <c r="DC29" s="612"/>
      <c r="DD29" s="596">
        <v>1277734</v>
      </c>
      <c r="DE29" s="609"/>
      <c r="DF29" s="609"/>
      <c r="DG29" s="609"/>
      <c r="DH29" s="609"/>
      <c r="DI29" s="609"/>
      <c r="DJ29" s="609"/>
      <c r="DK29" s="610"/>
      <c r="DL29" s="596">
        <v>1277734</v>
      </c>
      <c r="DM29" s="609"/>
      <c r="DN29" s="609"/>
      <c r="DO29" s="609"/>
      <c r="DP29" s="609"/>
      <c r="DQ29" s="609"/>
      <c r="DR29" s="609"/>
      <c r="DS29" s="609"/>
      <c r="DT29" s="609"/>
      <c r="DU29" s="609"/>
      <c r="DV29" s="610"/>
      <c r="DW29" s="613">
        <v>18.2</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638353</v>
      </c>
      <c r="S30" s="591"/>
      <c r="T30" s="591"/>
      <c r="U30" s="591"/>
      <c r="V30" s="591"/>
      <c r="W30" s="591"/>
      <c r="X30" s="591"/>
      <c r="Y30" s="592"/>
      <c r="Z30" s="643">
        <v>5.3</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99.1</v>
      </c>
      <c r="BH30" s="657"/>
      <c r="BI30" s="657"/>
      <c r="BJ30" s="657"/>
      <c r="BK30" s="657"/>
      <c r="BL30" s="657"/>
      <c r="BM30" s="658">
        <v>96.7</v>
      </c>
      <c r="BN30" s="657"/>
      <c r="BO30" s="657"/>
      <c r="BP30" s="657"/>
      <c r="BQ30" s="659"/>
      <c r="BR30" s="656">
        <v>99.3</v>
      </c>
      <c r="BS30" s="657"/>
      <c r="BT30" s="657"/>
      <c r="BU30" s="657"/>
      <c r="BV30" s="657"/>
      <c r="BW30" s="657"/>
      <c r="BX30" s="658">
        <v>96.9</v>
      </c>
      <c r="BY30" s="657"/>
      <c r="BZ30" s="657"/>
      <c r="CA30" s="657"/>
      <c r="CB30" s="659"/>
      <c r="CD30" s="662"/>
      <c r="CE30" s="663"/>
      <c r="CF30" s="627" t="s">
        <v>292</v>
      </c>
      <c r="CG30" s="624"/>
      <c r="CH30" s="624"/>
      <c r="CI30" s="624"/>
      <c r="CJ30" s="624"/>
      <c r="CK30" s="624"/>
      <c r="CL30" s="624"/>
      <c r="CM30" s="624"/>
      <c r="CN30" s="624"/>
      <c r="CO30" s="624"/>
      <c r="CP30" s="624"/>
      <c r="CQ30" s="625"/>
      <c r="CR30" s="590">
        <v>1200355</v>
      </c>
      <c r="CS30" s="591"/>
      <c r="CT30" s="591"/>
      <c r="CU30" s="591"/>
      <c r="CV30" s="591"/>
      <c r="CW30" s="591"/>
      <c r="CX30" s="591"/>
      <c r="CY30" s="592"/>
      <c r="CZ30" s="593">
        <v>10.4</v>
      </c>
      <c r="DA30" s="611"/>
      <c r="DB30" s="611"/>
      <c r="DC30" s="612"/>
      <c r="DD30" s="596">
        <v>1168896</v>
      </c>
      <c r="DE30" s="591"/>
      <c r="DF30" s="591"/>
      <c r="DG30" s="591"/>
      <c r="DH30" s="591"/>
      <c r="DI30" s="591"/>
      <c r="DJ30" s="591"/>
      <c r="DK30" s="592"/>
      <c r="DL30" s="596">
        <v>1168896</v>
      </c>
      <c r="DM30" s="591"/>
      <c r="DN30" s="591"/>
      <c r="DO30" s="591"/>
      <c r="DP30" s="591"/>
      <c r="DQ30" s="591"/>
      <c r="DR30" s="591"/>
      <c r="DS30" s="591"/>
      <c r="DT30" s="591"/>
      <c r="DU30" s="591"/>
      <c r="DV30" s="592"/>
      <c r="DW30" s="613">
        <v>16.7</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611135</v>
      </c>
      <c r="S31" s="591"/>
      <c r="T31" s="591"/>
      <c r="U31" s="591"/>
      <c r="V31" s="591"/>
      <c r="W31" s="591"/>
      <c r="X31" s="591"/>
      <c r="Y31" s="592"/>
      <c r="Z31" s="643">
        <v>5</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99.4</v>
      </c>
      <c r="BH31" s="609"/>
      <c r="BI31" s="609"/>
      <c r="BJ31" s="609"/>
      <c r="BK31" s="609"/>
      <c r="BL31" s="609"/>
      <c r="BM31" s="645">
        <v>97.6</v>
      </c>
      <c r="BN31" s="655"/>
      <c r="BO31" s="655"/>
      <c r="BP31" s="655"/>
      <c r="BQ31" s="619"/>
      <c r="BR31" s="654">
        <v>99.3</v>
      </c>
      <c r="BS31" s="609"/>
      <c r="BT31" s="609"/>
      <c r="BU31" s="609"/>
      <c r="BV31" s="609"/>
      <c r="BW31" s="609"/>
      <c r="BX31" s="645">
        <v>97.6</v>
      </c>
      <c r="BY31" s="655"/>
      <c r="BZ31" s="655"/>
      <c r="CA31" s="655"/>
      <c r="CB31" s="619"/>
      <c r="CD31" s="662"/>
      <c r="CE31" s="663"/>
      <c r="CF31" s="627" t="s">
        <v>296</v>
      </c>
      <c r="CG31" s="624"/>
      <c r="CH31" s="624"/>
      <c r="CI31" s="624"/>
      <c r="CJ31" s="624"/>
      <c r="CK31" s="624"/>
      <c r="CL31" s="624"/>
      <c r="CM31" s="624"/>
      <c r="CN31" s="624"/>
      <c r="CO31" s="624"/>
      <c r="CP31" s="624"/>
      <c r="CQ31" s="625"/>
      <c r="CR31" s="590">
        <v>110797</v>
      </c>
      <c r="CS31" s="609"/>
      <c r="CT31" s="609"/>
      <c r="CU31" s="609"/>
      <c r="CV31" s="609"/>
      <c r="CW31" s="609"/>
      <c r="CX31" s="609"/>
      <c r="CY31" s="610"/>
      <c r="CZ31" s="593">
        <v>1</v>
      </c>
      <c r="DA31" s="611"/>
      <c r="DB31" s="611"/>
      <c r="DC31" s="612"/>
      <c r="DD31" s="596">
        <v>108838</v>
      </c>
      <c r="DE31" s="609"/>
      <c r="DF31" s="609"/>
      <c r="DG31" s="609"/>
      <c r="DH31" s="609"/>
      <c r="DI31" s="609"/>
      <c r="DJ31" s="609"/>
      <c r="DK31" s="610"/>
      <c r="DL31" s="596">
        <v>108838</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406879</v>
      </c>
      <c r="S32" s="591"/>
      <c r="T32" s="591"/>
      <c r="U32" s="591"/>
      <c r="V32" s="591"/>
      <c r="W32" s="591"/>
      <c r="X32" s="591"/>
      <c r="Y32" s="592"/>
      <c r="Z32" s="643">
        <v>3.4</v>
      </c>
      <c r="AA32" s="643"/>
      <c r="AB32" s="643"/>
      <c r="AC32" s="643"/>
      <c r="AD32" s="644">
        <v>477</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98.9</v>
      </c>
      <c r="BH32" s="575"/>
      <c r="BI32" s="575"/>
      <c r="BJ32" s="575"/>
      <c r="BK32" s="575"/>
      <c r="BL32" s="575"/>
      <c r="BM32" s="638">
        <v>95.6</v>
      </c>
      <c r="BN32" s="575"/>
      <c r="BO32" s="575"/>
      <c r="BP32" s="575"/>
      <c r="BQ32" s="632"/>
      <c r="BR32" s="653">
        <v>99.2</v>
      </c>
      <c r="BS32" s="575"/>
      <c r="BT32" s="575"/>
      <c r="BU32" s="575"/>
      <c r="BV32" s="575"/>
      <c r="BW32" s="575"/>
      <c r="BX32" s="638">
        <v>96</v>
      </c>
      <c r="BY32" s="575"/>
      <c r="BZ32" s="575"/>
      <c r="CA32" s="575"/>
      <c r="CB32" s="632"/>
      <c r="CD32" s="664"/>
      <c r="CE32" s="665"/>
      <c r="CF32" s="627" t="s">
        <v>299</v>
      </c>
      <c r="CG32" s="624"/>
      <c r="CH32" s="624"/>
      <c r="CI32" s="624"/>
      <c r="CJ32" s="624"/>
      <c r="CK32" s="624"/>
      <c r="CL32" s="624"/>
      <c r="CM32" s="624"/>
      <c r="CN32" s="624"/>
      <c r="CO32" s="624"/>
      <c r="CP32" s="624"/>
      <c r="CQ32" s="625"/>
      <c r="CR32" s="590">
        <v>24</v>
      </c>
      <c r="CS32" s="591"/>
      <c r="CT32" s="591"/>
      <c r="CU32" s="591"/>
      <c r="CV32" s="591"/>
      <c r="CW32" s="591"/>
      <c r="CX32" s="591"/>
      <c r="CY32" s="592"/>
      <c r="CZ32" s="593">
        <v>0</v>
      </c>
      <c r="DA32" s="611"/>
      <c r="DB32" s="611"/>
      <c r="DC32" s="612"/>
      <c r="DD32" s="596">
        <v>24</v>
      </c>
      <c r="DE32" s="591"/>
      <c r="DF32" s="591"/>
      <c r="DG32" s="591"/>
      <c r="DH32" s="591"/>
      <c r="DI32" s="591"/>
      <c r="DJ32" s="591"/>
      <c r="DK32" s="592"/>
      <c r="DL32" s="596">
        <v>24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1440867</v>
      </c>
      <c r="S33" s="591"/>
      <c r="T33" s="591"/>
      <c r="U33" s="591"/>
      <c r="V33" s="591"/>
      <c r="W33" s="591"/>
      <c r="X33" s="591"/>
      <c r="Y33" s="592"/>
      <c r="Z33" s="643">
        <v>11.9</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5032844</v>
      </c>
      <c r="CS33" s="609"/>
      <c r="CT33" s="609"/>
      <c r="CU33" s="609"/>
      <c r="CV33" s="609"/>
      <c r="CW33" s="609"/>
      <c r="CX33" s="609"/>
      <c r="CY33" s="610"/>
      <c r="CZ33" s="593">
        <v>43.7</v>
      </c>
      <c r="DA33" s="611"/>
      <c r="DB33" s="611"/>
      <c r="DC33" s="612"/>
      <c r="DD33" s="596">
        <v>3861697</v>
      </c>
      <c r="DE33" s="609"/>
      <c r="DF33" s="609"/>
      <c r="DG33" s="609"/>
      <c r="DH33" s="609"/>
      <c r="DI33" s="609"/>
      <c r="DJ33" s="609"/>
      <c r="DK33" s="610"/>
      <c r="DL33" s="596">
        <v>2723063</v>
      </c>
      <c r="DM33" s="609"/>
      <c r="DN33" s="609"/>
      <c r="DO33" s="609"/>
      <c r="DP33" s="609"/>
      <c r="DQ33" s="609"/>
      <c r="DR33" s="609"/>
      <c r="DS33" s="609"/>
      <c r="DT33" s="609"/>
      <c r="DU33" s="609"/>
      <c r="DV33" s="610"/>
      <c r="DW33" s="613">
        <v>38.799999999999997</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1387464</v>
      </c>
      <c r="CS34" s="591"/>
      <c r="CT34" s="591"/>
      <c r="CU34" s="591"/>
      <c r="CV34" s="591"/>
      <c r="CW34" s="591"/>
      <c r="CX34" s="591"/>
      <c r="CY34" s="592"/>
      <c r="CZ34" s="593">
        <v>12</v>
      </c>
      <c r="DA34" s="611"/>
      <c r="DB34" s="611"/>
      <c r="DC34" s="612"/>
      <c r="DD34" s="596">
        <v>1097264</v>
      </c>
      <c r="DE34" s="591"/>
      <c r="DF34" s="591"/>
      <c r="DG34" s="591"/>
      <c r="DH34" s="591"/>
      <c r="DI34" s="591"/>
      <c r="DJ34" s="591"/>
      <c r="DK34" s="592"/>
      <c r="DL34" s="596">
        <v>956682</v>
      </c>
      <c r="DM34" s="591"/>
      <c r="DN34" s="591"/>
      <c r="DO34" s="591"/>
      <c r="DP34" s="591"/>
      <c r="DQ34" s="591"/>
      <c r="DR34" s="591"/>
      <c r="DS34" s="591"/>
      <c r="DT34" s="591"/>
      <c r="DU34" s="591"/>
      <c r="DV34" s="592"/>
      <c r="DW34" s="613">
        <v>13.6</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400767</v>
      </c>
      <c r="S35" s="591"/>
      <c r="T35" s="591"/>
      <c r="U35" s="591"/>
      <c r="V35" s="591"/>
      <c r="W35" s="591"/>
      <c r="X35" s="591"/>
      <c r="Y35" s="592"/>
      <c r="Z35" s="643">
        <v>3.3</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1408872</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103147</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173506</v>
      </c>
      <c r="CS35" s="609"/>
      <c r="CT35" s="609"/>
      <c r="CU35" s="609"/>
      <c r="CV35" s="609"/>
      <c r="CW35" s="609"/>
      <c r="CX35" s="609"/>
      <c r="CY35" s="610"/>
      <c r="CZ35" s="593">
        <v>1.5</v>
      </c>
      <c r="DA35" s="611"/>
      <c r="DB35" s="611"/>
      <c r="DC35" s="612"/>
      <c r="DD35" s="596">
        <v>140970</v>
      </c>
      <c r="DE35" s="609"/>
      <c r="DF35" s="609"/>
      <c r="DG35" s="609"/>
      <c r="DH35" s="609"/>
      <c r="DI35" s="609"/>
      <c r="DJ35" s="609"/>
      <c r="DK35" s="610"/>
      <c r="DL35" s="596">
        <v>137687</v>
      </c>
      <c r="DM35" s="609"/>
      <c r="DN35" s="609"/>
      <c r="DO35" s="609"/>
      <c r="DP35" s="609"/>
      <c r="DQ35" s="609"/>
      <c r="DR35" s="609"/>
      <c r="DS35" s="609"/>
      <c r="DT35" s="609"/>
      <c r="DU35" s="609"/>
      <c r="DV35" s="610"/>
      <c r="DW35" s="613">
        <v>2</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12104572</v>
      </c>
      <c r="S36" s="631"/>
      <c r="T36" s="631"/>
      <c r="U36" s="631"/>
      <c r="V36" s="631"/>
      <c r="W36" s="631"/>
      <c r="X36" s="631"/>
      <c r="Y36" s="634"/>
      <c r="Z36" s="635">
        <v>100</v>
      </c>
      <c r="AA36" s="635"/>
      <c r="AB36" s="635"/>
      <c r="AC36" s="635"/>
      <c r="AD36" s="636">
        <v>6608916</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448297</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94646</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1239863</v>
      </c>
      <c r="CS36" s="591"/>
      <c r="CT36" s="591"/>
      <c r="CU36" s="591"/>
      <c r="CV36" s="591"/>
      <c r="CW36" s="591"/>
      <c r="CX36" s="591"/>
      <c r="CY36" s="592"/>
      <c r="CZ36" s="593">
        <v>10.8</v>
      </c>
      <c r="DA36" s="611"/>
      <c r="DB36" s="611"/>
      <c r="DC36" s="612"/>
      <c r="DD36" s="596">
        <v>1017029</v>
      </c>
      <c r="DE36" s="591"/>
      <c r="DF36" s="591"/>
      <c r="DG36" s="591"/>
      <c r="DH36" s="591"/>
      <c r="DI36" s="591"/>
      <c r="DJ36" s="591"/>
      <c r="DK36" s="592"/>
      <c r="DL36" s="596">
        <v>738502</v>
      </c>
      <c r="DM36" s="591"/>
      <c r="DN36" s="591"/>
      <c r="DO36" s="591"/>
      <c r="DP36" s="591"/>
      <c r="DQ36" s="591"/>
      <c r="DR36" s="591"/>
      <c r="DS36" s="591"/>
      <c r="DT36" s="591"/>
      <c r="DU36" s="591"/>
      <c r="DV36" s="592"/>
      <c r="DW36" s="613">
        <v>10.5</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33424</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3295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561095</v>
      </c>
      <c r="CS37" s="609"/>
      <c r="CT37" s="609"/>
      <c r="CU37" s="609"/>
      <c r="CV37" s="609"/>
      <c r="CW37" s="609"/>
      <c r="CX37" s="609"/>
      <c r="CY37" s="610"/>
      <c r="CZ37" s="593">
        <v>4.9000000000000004</v>
      </c>
      <c r="DA37" s="611"/>
      <c r="DB37" s="611"/>
      <c r="DC37" s="612"/>
      <c r="DD37" s="596">
        <v>560729</v>
      </c>
      <c r="DE37" s="609"/>
      <c r="DF37" s="609"/>
      <c r="DG37" s="609"/>
      <c r="DH37" s="609"/>
      <c r="DI37" s="609"/>
      <c r="DJ37" s="609"/>
      <c r="DK37" s="610"/>
      <c r="DL37" s="596">
        <v>549099</v>
      </c>
      <c r="DM37" s="609"/>
      <c r="DN37" s="609"/>
      <c r="DO37" s="609"/>
      <c r="DP37" s="609"/>
      <c r="DQ37" s="609"/>
      <c r="DR37" s="609"/>
      <c r="DS37" s="609"/>
      <c r="DT37" s="609"/>
      <c r="DU37" s="609"/>
      <c r="DV37" s="610"/>
      <c r="DW37" s="613">
        <v>7.8</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5116</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1408872</v>
      </c>
      <c r="CS38" s="591"/>
      <c r="CT38" s="591"/>
      <c r="CU38" s="591"/>
      <c r="CV38" s="591"/>
      <c r="CW38" s="591"/>
      <c r="CX38" s="591"/>
      <c r="CY38" s="592"/>
      <c r="CZ38" s="593">
        <v>12.2</v>
      </c>
      <c r="DA38" s="611"/>
      <c r="DB38" s="611"/>
      <c r="DC38" s="612"/>
      <c r="DD38" s="596">
        <v>1286424</v>
      </c>
      <c r="DE38" s="591"/>
      <c r="DF38" s="591"/>
      <c r="DG38" s="591"/>
      <c r="DH38" s="591"/>
      <c r="DI38" s="591"/>
      <c r="DJ38" s="591"/>
      <c r="DK38" s="592"/>
      <c r="DL38" s="596">
        <v>890192</v>
      </c>
      <c r="DM38" s="591"/>
      <c r="DN38" s="591"/>
      <c r="DO38" s="591"/>
      <c r="DP38" s="591"/>
      <c r="DQ38" s="591"/>
      <c r="DR38" s="591"/>
      <c r="DS38" s="591"/>
      <c r="DT38" s="591"/>
      <c r="DU38" s="591"/>
      <c r="DV38" s="592"/>
      <c r="DW38" s="613">
        <v>12.7</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105</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535439</v>
      </c>
      <c r="CS39" s="609"/>
      <c r="CT39" s="609"/>
      <c r="CU39" s="609"/>
      <c r="CV39" s="609"/>
      <c r="CW39" s="609"/>
      <c r="CX39" s="609"/>
      <c r="CY39" s="610"/>
      <c r="CZ39" s="593">
        <v>4.5999999999999996</v>
      </c>
      <c r="DA39" s="611"/>
      <c r="DB39" s="611"/>
      <c r="DC39" s="612"/>
      <c r="DD39" s="596">
        <v>320000</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137617</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83</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287700</v>
      </c>
      <c r="CS40" s="591"/>
      <c r="CT40" s="591"/>
      <c r="CU40" s="591"/>
      <c r="CV40" s="591"/>
      <c r="CW40" s="591"/>
      <c r="CX40" s="591"/>
      <c r="CY40" s="592"/>
      <c r="CZ40" s="593">
        <v>2.5</v>
      </c>
      <c r="DA40" s="611"/>
      <c r="DB40" s="611"/>
      <c r="DC40" s="612"/>
      <c r="DD40" s="596">
        <v>10</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789534</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343</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2240923</v>
      </c>
      <c r="CS42" s="591"/>
      <c r="CT42" s="591"/>
      <c r="CU42" s="591"/>
      <c r="CV42" s="591"/>
      <c r="CW42" s="591"/>
      <c r="CX42" s="591"/>
      <c r="CY42" s="592"/>
      <c r="CZ42" s="593">
        <v>19.5</v>
      </c>
      <c r="DA42" s="594"/>
      <c r="DB42" s="594"/>
      <c r="DC42" s="595"/>
      <c r="DD42" s="596">
        <v>647505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44130</v>
      </c>
      <c r="CS43" s="609"/>
      <c r="CT43" s="609"/>
      <c r="CU43" s="609"/>
      <c r="CV43" s="609"/>
      <c r="CW43" s="609"/>
      <c r="CX43" s="609"/>
      <c r="CY43" s="610"/>
      <c r="CZ43" s="593">
        <v>0.4</v>
      </c>
      <c r="DA43" s="611"/>
      <c r="DB43" s="611"/>
      <c r="DC43" s="612"/>
      <c r="DD43" s="596">
        <v>44130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2240437</v>
      </c>
      <c r="CS44" s="591"/>
      <c r="CT44" s="591"/>
      <c r="CU44" s="591"/>
      <c r="CV44" s="591"/>
      <c r="CW44" s="591"/>
      <c r="CX44" s="591"/>
      <c r="CY44" s="592"/>
      <c r="CZ44" s="593">
        <v>19.5</v>
      </c>
      <c r="DA44" s="594"/>
      <c r="DB44" s="594"/>
      <c r="DC44" s="595"/>
      <c r="DD44" s="596">
        <v>647019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768012</v>
      </c>
      <c r="CS45" s="609"/>
      <c r="CT45" s="609"/>
      <c r="CU45" s="609"/>
      <c r="CV45" s="609"/>
      <c r="CW45" s="609"/>
      <c r="CX45" s="609"/>
      <c r="CY45" s="610"/>
      <c r="CZ45" s="593">
        <v>6.7</v>
      </c>
      <c r="DA45" s="611"/>
      <c r="DB45" s="611"/>
      <c r="DC45" s="612"/>
      <c r="DD45" s="596">
        <v>13409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1459796</v>
      </c>
      <c r="CS46" s="591"/>
      <c r="CT46" s="591"/>
      <c r="CU46" s="591"/>
      <c r="CV46" s="591"/>
      <c r="CW46" s="591"/>
      <c r="CX46" s="591"/>
      <c r="CY46" s="592"/>
      <c r="CZ46" s="593">
        <v>12.7</v>
      </c>
      <c r="DA46" s="594"/>
      <c r="DB46" s="594"/>
      <c r="DC46" s="595"/>
      <c r="DD46" s="596">
        <v>623601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486</v>
      </c>
      <c r="CS47" s="609"/>
      <c r="CT47" s="609"/>
      <c r="CU47" s="609"/>
      <c r="CV47" s="609"/>
      <c r="CW47" s="609"/>
      <c r="CX47" s="609"/>
      <c r="CY47" s="610"/>
      <c r="CZ47" s="593">
        <v>0</v>
      </c>
      <c r="DA47" s="611"/>
      <c r="DB47" s="611"/>
      <c r="DC47" s="612"/>
      <c r="DD47" s="596">
        <v>486</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11518360</v>
      </c>
      <c r="CS49" s="575"/>
      <c r="CT49" s="575"/>
      <c r="CU49" s="575"/>
      <c r="CV49" s="575"/>
      <c r="CW49" s="575"/>
      <c r="CX49" s="575"/>
      <c r="CY49" s="576"/>
      <c r="CZ49" s="577">
        <v>100</v>
      </c>
      <c r="DA49" s="578"/>
      <c r="DB49" s="578"/>
      <c r="DC49" s="579"/>
      <c r="DD49" s="580">
        <v>7692516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6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344</v>
      </c>
      <c r="DK2" s="1113"/>
      <c r="DL2" s="1113"/>
      <c r="DM2" s="1113"/>
      <c r="DN2" s="1113"/>
      <c r="DO2" s="1114"/>
      <c r="DP2" s="202"/>
      <c r="DQ2" s="1112" t="s">
        <v>345</v>
      </c>
      <c r="DR2" s="1113"/>
      <c r="DS2" s="1113"/>
      <c r="DT2" s="1113"/>
      <c r="DU2" s="1113"/>
      <c r="DV2" s="1113"/>
      <c r="DW2" s="1113"/>
      <c r="DX2" s="1113"/>
      <c r="DY2" s="1113"/>
      <c r="DZ2" s="111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7" t="s">
        <v>348</v>
      </c>
      <c r="B5" s="998"/>
      <c r="C5" s="998"/>
      <c r="D5" s="998"/>
      <c r="E5" s="998"/>
      <c r="F5" s="998"/>
      <c r="G5" s="998"/>
      <c r="H5" s="998"/>
      <c r="I5" s="998"/>
      <c r="J5" s="998"/>
      <c r="K5" s="998"/>
      <c r="L5" s="998"/>
      <c r="M5" s="998"/>
      <c r="N5" s="998"/>
      <c r="O5" s="998"/>
      <c r="P5" s="999"/>
      <c r="Q5" s="1003" t="s">
        <v>349</v>
      </c>
      <c r="R5" s="1004"/>
      <c r="S5" s="1004"/>
      <c r="T5" s="1004"/>
      <c r="U5" s="1005"/>
      <c r="V5" s="1003" t="s">
        <v>350</v>
      </c>
      <c r="W5" s="1004"/>
      <c r="X5" s="1004"/>
      <c r="Y5" s="1004"/>
      <c r="Z5" s="1005"/>
      <c r="AA5" s="1003" t="s">
        <v>351</v>
      </c>
      <c r="AB5" s="1004"/>
      <c r="AC5" s="1004"/>
      <c r="AD5" s="1004"/>
      <c r="AE5" s="1004"/>
      <c r="AF5" s="1115" t="s">
        <v>352</v>
      </c>
      <c r="AG5" s="1004"/>
      <c r="AH5" s="1004"/>
      <c r="AI5" s="1004"/>
      <c r="AJ5" s="1019"/>
      <c r="AK5" s="1004" t="s">
        <v>353</v>
      </c>
      <c r="AL5" s="1004"/>
      <c r="AM5" s="1004"/>
      <c r="AN5" s="1004"/>
      <c r="AO5" s="1005"/>
      <c r="AP5" s="1003" t="s">
        <v>354</v>
      </c>
      <c r="AQ5" s="1004"/>
      <c r="AR5" s="1004"/>
      <c r="AS5" s="1004"/>
      <c r="AT5" s="1005"/>
      <c r="AU5" s="1003" t="s">
        <v>355</v>
      </c>
      <c r="AV5" s="1004"/>
      <c r="AW5" s="1004"/>
      <c r="AX5" s="1004"/>
      <c r="AY5" s="1019"/>
      <c r="AZ5" s="209"/>
      <c r="BA5" s="209"/>
      <c r="BB5" s="209"/>
      <c r="BC5" s="209"/>
      <c r="BD5" s="209"/>
      <c r="BE5" s="210"/>
      <c r="BF5" s="210"/>
      <c r="BG5" s="210"/>
      <c r="BH5" s="210"/>
      <c r="BI5" s="210"/>
      <c r="BJ5" s="210"/>
      <c r="BK5" s="210"/>
      <c r="BL5" s="210"/>
      <c r="BM5" s="210"/>
      <c r="BN5" s="210"/>
      <c r="BO5" s="210"/>
      <c r="BP5" s="210"/>
      <c r="BQ5" s="997" t="s">
        <v>356</v>
      </c>
      <c r="BR5" s="998"/>
      <c r="BS5" s="998"/>
      <c r="BT5" s="998"/>
      <c r="BU5" s="998"/>
      <c r="BV5" s="998"/>
      <c r="BW5" s="998"/>
      <c r="BX5" s="998"/>
      <c r="BY5" s="998"/>
      <c r="BZ5" s="998"/>
      <c r="CA5" s="998"/>
      <c r="CB5" s="998"/>
      <c r="CC5" s="998"/>
      <c r="CD5" s="998"/>
      <c r="CE5" s="998"/>
      <c r="CF5" s="998"/>
      <c r="CG5" s="999"/>
      <c r="CH5" s="1003" t="s">
        <v>357</v>
      </c>
      <c r="CI5" s="1004"/>
      <c r="CJ5" s="1004"/>
      <c r="CK5" s="1004"/>
      <c r="CL5" s="1005"/>
      <c r="CM5" s="1003" t="s">
        <v>358</v>
      </c>
      <c r="CN5" s="1004"/>
      <c r="CO5" s="1004"/>
      <c r="CP5" s="1004"/>
      <c r="CQ5" s="1005"/>
      <c r="CR5" s="1003" t="s">
        <v>359</v>
      </c>
      <c r="CS5" s="1004"/>
      <c r="CT5" s="1004"/>
      <c r="CU5" s="1004"/>
      <c r="CV5" s="1005"/>
      <c r="CW5" s="1003" t="s">
        <v>360</v>
      </c>
      <c r="CX5" s="1004"/>
      <c r="CY5" s="1004"/>
      <c r="CZ5" s="1004"/>
      <c r="DA5" s="1005"/>
      <c r="DB5" s="1003" t="s">
        <v>361</v>
      </c>
      <c r="DC5" s="1004"/>
      <c r="DD5" s="1004"/>
      <c r="DE5" s="1004"/>
      <c r="DF5" s="1005"/>
      <c r="DG5" s="1100" t="s">
        <v>362</v>
      </c>
      <c r="DH5" s="1101"/>
      <c r="DI5" s="1101"/>
      <c r="DJ5" s="1101"/>
      <c r="DK5" s="1102"/>
      <c r="DL5" s="1100" t="s">
        <v>363</v>
      </c>
      <c r="DM5" s="1101"/>
      <c r="DN5" s="1101"/>
      <c r="DO5" s="1101"/>
      <c r="DP5" s="1102"/>
      <c r="DQ5" s="1003" t="s">
        <v>364</v>
      </c>
      <c r="DR5" s="1004"/>
      <c r="DS5" s="1004"/>
      <c r="DT5" s="1004"/>
      <c r="DU5" s="1005"/>
      <c r="DV5" s="1003" t="s">
        <v>355</v>
      </c>
      <c r="DW5" s="1004"/>
      <c r="DX5" s="1004"/>
      <c r="DY5" s="1004"/>
      <c r="DZ5" s="1019"/>
      <c r="EA5" s="207"/>
    </row>
    <row r="6" spans="1:131" s="208"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5"/>
      <c r="BA6" s="205"/>
      <c r="BB6" s="205"/>
      <c r="BC6" s="205"/>
      <c r="BD6" s="205"/>
      <c r="BE6" s="206"/>
      <c r="BF6" s="206"/>
      <c r="BG6" s="206"/>
      <c r="BH6" s="206"/>
      <c r="BI6" s="206"/>
      <c r="BJ6" s="206"/>
      <c r="BK6" s="206"/>
      <c r="BL6" s="206"/>
      <c r="BM6" s="206"/>
      <c r="BN6" s="206"/>
      <c r="BO6" s="206"/>
      <c r="BP6" s="206"/>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7"/>
    </row>
    <row r="7" spans="1:131" s="208" customFormat="1" ht="26.25" customHeight="1" thickTop="1" x14ac:dyDescent="0.15">
      <c r="A7" s="211">
        <v>1</v>
      </c>
      <c r="B7" s="1052" t="s">
        <v>365</v>
      </c>
      <c r="C7" s="1053"/>
      <c r="D7" s="1053"/>
      <c r="E7" s="1053"/>
      <c r="F7" s="1053"/>
      <c r="G7" s="1053"/>
      <c r="H7" s="1053"/>
      <c r="I7" s="1053"/>
      <c r="J7" s="1053"/>
      <c r="K7" s="1053"/>
      <c r="L7" s="1053"/>
      <c r="M7" s="1053"/>
      <c r="N7" s="1053"/>
      <c r="O7" s="1053"/>
      <c r="P7" s="1054"/>
      <c r="Q7" s="1106">
        <v>12096</v>
      </c>
      <c r="R7" s="1107"/>
      <c r="S7" s="1107"/>
      <c r="T7" s="1107"/>
      <c r="U7" s="1107"/>
      <c r="V7" s="1107">
        <v>11511</v>
      </c>
      <c r="W7" s="1107"/>
      <c r="X7" s="1107"/>
      <c r="Y7" s="1107"/>
      <c r="Z7" s="1107"/>
      <c r="AA7" s="1107">
        <v>585</v>
      </c>
      <c r="AB7" s="1107"/>
      <c r="AC7" s="1107"/>
      <c r="AD7" s="1107"/>
      <c r="AE7" s="1108"/>
      <c r="AF7" s="1109">
        <v>392</v>
      </c>
      <c r="AG7" s="1110"/>
      <c r="AH7" s="1110"/>
      <c r="AI7" s="1110"/>
      <c r="AJ7" s="1111"/>
      <c r="AK7" s="1093">
        <v>637</v>
      </c>
      <c r="AL7" s="1094"/>
      <c r="AM7" s="1094"/>
      <c r="AN7" s="1094"/>
      <c r="AO7" s="1094"/>
      <c r="AP7" s="1094">
        <v>12778</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c r="BS7" s="1097" t="s">
        <v>536</v>
      </c>
      <c r="BT7" s="1098"/>
      <c r="BU7" s="1098"/>
      <c r="BV7" s="1098"/>
      <c r="BW7" s="1098"/>
      <c r="BX7" s="1098"/>
      <c r="BY7" s="1098"/>
      <c r="BZ7" s="1098"/>
      <c r="CA7" s="1098"/>
      <c r="CB7" s="1098"/>
      <c r="CC7" s="1098"/>
      <c r="CD7" s="1098"/>
      <c r="CE7" s="1098"/>
      <c r="CF7" s="1098"/>
      <c r="CG7" s="1099"/>
      <c r="CH7" s="1090">
        <v>91</v>
      </c>
      <c r="CI7" s="1091"/>
      <c r="CJ7" s="1091"/>
      <c r="CK7" s="1091"/>
      <c r="CL7" s="1092"/>
      <c r="CM7" s="1090">
        <v>60</v>
      </c>
      <c r="CN7" s="1091"/>
      <c r="CO7" s="1091"/>
      <c r="CP7" s="1091"/>
      <c r="CQ7" s="1092"/>
      <c r="CR7" s="1090">
        <v>50</v>
      </c>
      <c r="CS7" s="1091"/>
      <c r="CT7" s="1091"/>
      <c r="CU7" s="1091"/>
      <c r="CV7" s="1092"/>
      <c r="CW7" s="1090">
        <v>41</v>
      </c>
      <c r="CX7" s="1091"/>
      <c r="CY7" s="1091"/>
      <c r="CZ7" s="1091"/>
      <c r="DA7" s="1092"/>
      <c r="DB7" s="1090" t="s">
        <v>540</v>
      </c>
      <c r="DC7" s="1091"/>
      <c r="DD7" s="1091"/>
      <c r="DE7" s="1091"/>
      <c r="DF7" s="1092"/>
      <c r="DG7" s="1090" t="s">
        <v>540</v>
      </c>
      <c r="DH7" s="1091"/>
      <c r="DI7" s="1091"/>
      <c r="DJ7" s="1091"/>
      <c r="DK7" s="1092"/>
      <c r="DL7" s="1090" t="s">
        <v>540</v>
      </c>
      <c r="DM7" s="1091"/>
      <c r="DN7" s="1091"/>
      <c r="DO7" s="1091"/>
      <c r="DP7" s="1092"/>
      <c r="DQ7" s="1090" t="s">
        <v>540</v>
      </c>
      <c r="DR7" s="1091"/>
      <c r="DS7" s="1091"/>
      <c r="DT7" s="1091"/>
      <c r="DU7" s="1092"/>
      <c r="DV7" s="1117"/>
      <c r="DW7" s="1118"/>
      <c r="DX7" s="1118"/>
      <c r="DY7" s="1118"/>
      <c r="DZ7" s="1119"/>
      <c r="EA7" s="207"/>
    </row>
    <row r="8" spans="1:131" s="208" customFormat="1" ht="26.25" customHeight="1" x14ac:dyDescent="0.15">
      <c r="A8" s="214">
        <v>2</v>
      </c>
      <c r="B8" s="1039" t="s">
        <v>366</v>
      </c>
      <c r="C8" s="1040"/>
      <c r="D8" s="1040"/>
      <c r="E8" s="1040"/>
      <c r="F8" s="1040"/>
      <c r="G8" s="1040"/>
      <c r="H8" s="1040"/>
      <c r="I8" s="1040"/>
      <c r="J8" s="1040"/>
      <c r="K8" s="1040"/>
      <c r="L8" s="1040"/>
      <c r="M8" s="1040"/>
      <c r="N8" s="1040"/>
      <c r="O8" s="1040"/>
      <c r="P8" s="1041"/>
      <c r="Q8" s="1045">
        <v>9</v>
      </c>
      <c r="R8" s="1046"/>
      <c r="S8" s="1046"/>
      <c r="T8" s="1046"/>
      <c r="U8" s="1046"/>
      <c r="V8" s="1046">
        <v>7</v>
      </c>
      <c r="W8" s="1046"/>
      <c r="X8" s="1046"/>
      <c r="Y8" s="1046"/>
      <c r="Z8" s="1046"/>
      <c r="AA8" s="1046">
        <v>2</v>
      </c>
      <c r="AB8" s="1046"/>
      <c r="AC8" s="1046"/>
      <c r="AD8" s="1046"/>
      <c r="AE8" s="1047"/>
      <c r="AF8" s="1021">
        <v>2</v>
      </c>
      <c r="AG8" s="1022"/>
      <c r="AH8" s="1022"/>
      <c r="AI8" s="1022"/>
      <c r="AJ8" s="1023"/>
      <c r="AK8" s="1088">
        <v>2</v>
      </c>
      <c r="AL8" s="1089"/>
      <c r="AM8" s="1089"/>
      <c r="AN8" s="1089"/>
      <c r="AO8" s="1089"/>
      <c r="AP8" s="1089" t="s">
        <v>532</v>
      </c>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6" t="s">
        <v>537</v>
      </c>
      <c r="BT8" s="1017"/>
      <c r="BU8" s="1017"/>
      <c r="BV8" s="1017"/>
      <c r="BW8" s="1017"/>
      <c r="BX8" s="1017"/>
      <c r="BY8" s="1017"/>
      <c r="BZ8" s="1017"/>
      <c r="CA8" s="1017"/>
      <c r="CB8" s="1017"/>
      <c r="CC8" s="1017"/>
      <c r="CD8" s="1017"/>
      <c r="CE8" s="1017"/>
      <c r="CF8" s="1017"/>
      <c r="CG8" s="1018"/>
      <c r="CH8" s="991">
        <v>72</v>
      </c>
      <c r="CI8" s="992"/>
      <c r="CJ8" s="992"/>
      <c r="CK8" s="992"/>
      <c r="CL8" s="993"/>
      <c r="CM8" s="991">
        <v>112</v>
      </c>
      <c r="CN8" s="992"/>
      <c r="CO8" s="992"/>
      <c r="CP8" s="992"/>
      <c r="CQ8" s="993"/>
      <c r="CR8" s="991">
        <v>107</v>
      </c>
      <c r="CS8" s="992"/>
      <c r="CT8" s="992"/>
      <c r="CU8" s="992"/>
      <c r="CV8" s="993"/>
      <c r="CW8" s="991">
        <v>37</v>
      </c>
      <c r="CX8" s="992"/>
      <c r="CY8" s="992"/>
      <c r="CZ8" s="992"/>
      <c r="DA8" s="993"/>
      <c r="DB8" s="991" t="s">
        <v>540</v>
      </c>
      <c r="DC8" s="992"/>
      <c r="DD8" s="992"/>
      <c r="DE8" s="992"/>
      <c r="DF8" s="993"/>
      <c r="DG8" s="991" t="s">
        <v>540</v>
      </c>
      <c r="DH8" s="992"/>
      <c r="DI8" s="992"/>
      <c r="DJ8" s="992"/>
      <c r="DK8" s="993"/>
      <c r="DL8" s="991" t="s">
        <v>540</v>
      </c>
      <c r="DM8" s="992"/>
      <c r="DN8" s="992"/>
      <c r="DO8" s="992"/>
      <c r="DP8" s="993"/>
      <c r="DQ8" s="991" t="s">
        <v>540</v>
      </c>
      <c r="DR8" s="992"/>
      <c r="DS8" s="992"/>
      <c r="DT8" s="992"/>
      <c r="DU8" s="993"/>
      <c r="DV8" s="994"/>
      <c r="DW8" s="995"/>
      <c r="DX8" s="995"/>
      <c r="DY8" s="995"/>
      <c r="DZ8" s="996"/>
      <c r="EA8" s="207"/>
    </row>
    <row r="9" spans="1:131" s="208" customFormat="1" ht="26.25" customHeight="1" x14ac:dyDescent="0.15">
      <c r="A9" s="214">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1"/>
      <c r="AG9" s="1022"/>
      <c r="AH9" s="1022"/>
      <c r="AI9" s="1022"/>
      <c r="AJ9" s="1023"/>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6" t="s">
        <v>538</v>
      </c>
      <c r="BT9" s="1017"/>
      <c r="BU9" s="1017"/>
      <c r="BV9" s="1017"/>
      <c r="BW9" s="1017"/>
      <c r="BX9" s="1017"/>
      <c r="BY9" s="1017"/>
      <c r="BZ9" s="1017"/>
      <c r="CA9" s="1017"/>
      <c r="CB9" s="1017"/>
      <c r="CC9" s="1017"/>
      <c r="CD9" s="1017"/>
      <c r="CE9" s="1017"/>
      <c r="CF9" s="1017"/>
      <c r="CG9" s="1018"/>
      <c r="CH9" s="991">
        <v>165</v>
      </c>
      <c r="CI9" s="992"/>
      <c r="CJ9" s="992"/>
      <c r="CK9" s="992"/>
      <c r="CL9" s="993"/>
      <c r="CM9" s="991">
        <v>38</v>
      </c>
      <c r="CN9" s="992"/>
      <c r="CO9" s="992"/>
      <c r="CP9" s="992"/>
      <c r="CQ9" s="993"/>
      <c r="CR9" s="991">
        <v>15</v>
      </c>
      <c r="CS9" s="992"/>
      <c r="CT9" s="992"/>
      <c r="CU9" s="992"/>
      <c r="CV9" s="993"/>
      <c r="CW9" s="991">
        <v>4</v>
      </c>
      <c r="CX9" s="992"/>
      <c r="CY9" s="992"/>
      <c r="CZ9" s="992"/>
      <c r="DA9" s="993"/>
      <c r="DB9" s="991" t="s">
        <v>540</v>
      </c>
      <c r="DC9" s="992"/>
      <c r="DD9" s="992"/>
      <c r="DE9" s="992"/>
      <c r="DF9" s="993"/>
      <c r="DG9" s="991" t="s">
        <v>542</v>
      </c>
      <c r="DH9" s="992"/>
      <c r="DI9" s="992"/>
      <c r="DJ9" s="992"/>
      <c r="DK9" s="993"/>
      <c r="DL9" s="991" t="s">
        <v>540</v>
      </c>
      <c r="DM9" s="992"/>
      <c r="DN9" s="992"/>
      <c r="DO9" s="992"/>
      <c r="DP9" s="993"/>
      <c r="DQ9" s="991" t="s">
        <v>540</v>
      </c>
      <c r="DR9" s="992"/>
      <c r="DS9" s="992"/>
      <c r="DT9" s="992"/>
      <c r="DU9" s="993"/>
      <c r="DV9" s="994"/>
      <c r="DW9" s="995"/>
      <c r="DX9" s="995"/>
      <c r="DY9" s="995"/>
      <c r="DZ9" s="996"/>
      <c r="EA9" s="207"/>
    </row>
    <row r="10" spans="1:131" s="208" customFormat="1" ht="26.25" customHeight="1" x14ac:dyDescent="0.15">
      <c r="A10" s="214">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1"/>
      <c r="AG10" s="1022"/>
      <c r="AH10" s="1022"/>
      <c r="AI10" s="1022"/>
      <c r="AJ10" s="1023"/>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6" t="s">
        <v>539</v>
      </c>
      <c r="BT10" s="1017"/>
      <c r="BU10" s="1017"/>
      <c r="BV10" s="1017"/>
      <c r="BW10" s="1017"/>
      <c r="BX10" s="1017"/>
      <c r="BY10" s="1017"/>
      <c r="BZ10" s="1017"/>
      <c r="CA10" s="1017"/>
      <c r="CB10" s="1017"/>
      <c r="CC10" s="1017"/>
      <c r="CD10" s="1017"/>
      <c r="CE10" s="1017"/>
      <c r="CF10" s="1017"/>
      <c r="CG10" s="1018"/>
      <c r="CH10" s="991">
        <v>249</v>
      </c>
      <c r="CI10" s="992"/>
      <c r="CJ10" s="992"/>
      <c r="CK10" s="992"/>
      <c r="CL10" s="993"/>
      <c r="CM10" s="991">
        <v>80</v>
      </c>
      <c r="CN10" s="992"/>
      <c r="CO10" s="992"/>
      <c r="CP10" s="992"/>
      <c r="CQ10" s="993"/>
      <c r="CR10" s="991">
        <v>6</v>
      </c>
      <c r="CS10" s="992"/>
      <c r="CT10" s="992"/>
      <c r="CU10" s="992"/>
      <c r="CV10" s="993"/>
      <c r="CW10" s="991">
        <v>0</v>
      </c>
      <c r="CX10" s="992"/>
      <c r="CY10" s="992"/>
      <c r="CZ10" s="992"/>
      <c r="DA10" s="993"/>
      <c r="DB10" s="991" t="s">
        <v>541</v>
      </c>
      <c r="DC10" s="992"/>
      <c r="DD10" s="992"/>
      <c r="DE10" s="992"/>
      <c r="DF10" s="993"/>
      <c r="DG10" s="991" t="s">
        <v>540</v>
      </c>
      <c r="DH10" s="992"/>
      <c r="DI10" s="992"/>
      <c r="DJ10" s="992"/>
      <c r="DK10" s="993"/>
      <c r="DL10" s="991" t="s">
        <v>540</v>
      </c>
      <c r="DM10" s="992"/>
      <c r="DN10" s="992"/>
      <c r="DO10" s="992"/>
      <c r="DP10" s="993"/>
      <c r="DQ10" s="991" t="s">
        <v>540</v>
      </c>
      <c r="DR10" s="992"/>
      <c r="DS10" s="992"/>
      <c r="DT10" s="992"/>
      <c r="DU10" s="993"/>
      <c r="DV10" s="994"/>
      <c r="DW10" s="995"/>
      <c r="DX10" s="995"/>
      <c r="DY10" s="995"/>
      <c r="DZ10" s="996"/>
      <c r="EA10" s="207"/>
    </row>
    <row r="11" spans="1:131" s="208" customFormat="1" ht="26.25" customHeight="1" x14ac:dyDescent="0.15">
      <c r="A11" s="214">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1"/>
      <c r="AG11" s="1022"/>
      <c r="AH11" s="1022"/>
      <c r="AI11" s="1022"/>
      <c r="AJ11" s="1023"/>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7"/>
    </row>
    <row r="12" spans="1:131" s="208" customFormat="1" ht="26.25" customHeight="1" x14ac:dyDescent="0.15">
      <c r="A12" s="214">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1"/>
      <c r="AG12" s="1022"/>
      <c r="AH12" s="1022"/>
      <c r="AI12" s="1022"/>
      <c r="AJ12" s="1023"/>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7"/>
    </row>
    <row r="13" spans="1:131" s="208" customFormat="1" ht="26.25" customHeight="1" x14ac:dyDescent="0.15">
      <c r="A13" s="214">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1"/>
      <c r="AG13" s="1022"/>
      <c r="AH13" s="1022"/>
      <c r="AI13" s="1022"/>
      <c r="AJ13" s="1023"/>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7"/>
    </row>
    <row r="14" spans="1:131" s="208" customFormat="1" ht="26.25" customHeight="1" x14ac:dyDescent="0.15">
      <c r="A14" s="214">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1"/>
      <c r="AG14" s="1022"/>
      <c r="AH14" s="1022"/>
      <c r="AI14" s="1022"/>
      <c r="AJ14" s="1023"/>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7"/>
    </row>
    <row r="15" spans="1:131" s="208" customFormat="1" ht="26.25" customHeight="1" x14ac:dyDescent="0.15">
      <c r="A15" s="214">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1"/>
      <c r="AG15" s="1022"/>
      <c r="AH15" s="1022"/>
      <c r="AI15" s="1022"/>
      <c r="AJ15" s="1023"/>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7"/>
    </row>
    <row r="16" spans="1:131" s="208" customFormat="1" ht="26.25" customHeight="1" x14ac:dyDescent="0.15">
      <c r="A16" s="214">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1"/>
      <c r="AG16" s="1022"/>
      <c r="AH16" s="1022"/>
      <c r="AI16" s="1022"/>
      <c r="AJ16" s="1023"/>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7"/>
    </row>
    <row r="17" spans="1:131" s="208" customFormat="1" ht="26.25" customHeight="1" x14ac:dyDescent="0.15">
      <c r="A17" s="214">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1"/>
      <c r="AG17" s="1022"/>
      <c r="AH17" s="1022"/>
      <c r="AI17" s="1022"/>
      <c r="AJ17" s="1023"/>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7"/>
    </row>
    <row r="18" spans="1:131" s="208" customFormat="1" ht="26.25" customHeight="1" x14ac:dyDescent="0.15">
      <c r="A18" s="214">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1"/>
      <c r="AG18" s="1022"/>
      <c r="AH18" s="1022"/>
      <c r="AI18" s="1022"/>
      <c r="AJ18" s="1023"/>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7"/>
    </row>
    <row r="19" spans="1:131" s="208" customFormat="1" ht="26.25" customHeight="1" x14ac:dyDescent="0.15">
      <c r="A19" s="214">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1"/>
      <c r="AG19" s="1022"/>
      <c r="AH19" s="1022"/>
      <c r="AI19" s="1022"/>
      <c r="AJ19" s="1023"/>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7"/>
    </row>
    <row r="20" spans="1:131" s="208" customFormat="1" ht="26.25" customHeight="1" x14ac:dyDescent="0.15">
      <c r="A20" s="214">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1"/>
      <c r="AG20" s="1022"/>
      <c r="AH20" s="1022"/>
      <c r="AI20" s="1022"/>
      <c r="AJ20" s="1023"/>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7"/>
    </row>
    <row r="21" spans="1:131" s="208" customFormat="1" ht="26.25" customHeight="1" thickBot="1" x14ac:dyDescent="0.2">
      <c r="A21" s="214">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1"/>
      <c r="AG21" s="1022"/>
      <c r="AH21" s="1022"/>
      <c r="AI21" s="1022"/>
      <c r="AJ21" s="1023"/>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7"/>
    </row>
    <row r="22" spans="1:131" s="208" customFormat="1" ht="26.25" customHeight="1" x14ac:dyDescent="0.15">
      <c r="A22" s="214">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1"/>
      <c r="AG22" s="1022"/>
      <c r="AH22" s="1022"/>
      <c r="AI22" s="1022"/>
      <c r="AJ22" s="1023"/>
      <c r="AK22" s="1079"/>
      <c r="AL22" s="1080"/>
      <c r="AM22" s="1080"/>
      <c r="AN22" s="1080"/>
      <c r="AO22" s="1080"/>
      <c r="AP22" s="1080"/>
      <c r="AQ22" s="1080"/>
      <c r="AR22" s="1080"/>
      <c r="AS22" s="1080"/>
      <c r="AT22" s="1080"/>
      <c r="AU22" s="1081"/>
      <c r="AV22" s="1081"/>
      <c r="AW22" s="1081"/>
      <c r="AX22" s="1081"/>
      <c r="AY22" s="1082"/>
      <c r="AZ22" s="1037" t="s">
        <v>367</v>
      </c>
      <c r="BA22" s="1037"/>
      <c r="BB22" s="1037"/>
      <c r="BC22" s="1037"/>
      <c r="BD22" s="1038"/>
      <c r="BE22" s="206"/>
      <c r="BF22" s="206"/>
      <c r="BG22" s="206"/>
      <c r="BH22" s="206"/>
      <c r="BI22" s="206"/>
      <c r="BJ22" s="206"/>
      <c r="BK22" s="206"/>
      <c r="BL22" s="206"/>
      <c r="BM22" s="206"/>
      <c r="BN22" s="206"/>
      <c r="BO22" s="206"/>
      <c r="BP22" s="206"/>
      <c r="BQ22" s="215">
        <v>16</v>
      </c>
      <c r="BR22" s="216"/>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70">
        <v>12105</v>
      </c>
      <c r="R23" s="1071"/>
      <c r="S23" s="1071"/>
      <c r="T23" s="1071"/>
      <c r="U23" s="1071"/>
      <c r="V23" s="1071">
        <v>11518</v>
      </c>
      <c r="W23" s="1071"/>
      <c r="X23" s="1071"/>
      <c r="Y23" s="1071"/>
      <c r="Z23" s="1071"/>
      <c r="AA23" s="1071">
        <v>587</v>
      </c>
      <c r="AB23" s="1071"/>
      <c r="AC23" s="1071"/>
      <c r="AD23" s="1071"/>
      <c r="AE23" s="1072"/>
      <c r="AF23" s="1073">
        <v>394</v>
      </c>
      <c r="AG23" s="1071"/>
      <c r="AH23" s="1071"/>
      <c r="AI23" s="1071"/>
      <c r="AJ23" s="1074"/>
      <c r="AK23" s="1075"/>
      <c r="AL23" s="1076"/>
      <c r="AM23" s="1076"/>
      <c r="AN23" s="1076"/>
      <c r="AO23" s="1076"/>
      <c r="AP23" s="1071">
        <v>12778</v>
      </c>
      <c r="AQ23" s="1071"/>
      <c r="AR23" s="1071"/>
      <c r="AS23" s="1071"/>
      <c r="AT23" s="1071"/>
      <c r="AU23" s="1077"/>
      <c r="AV23" s="1077"/>
      <c r="AW23" s="1077"/>
      <c r="AX23" s="1077"/>
      <c r="AY23" s="1078"/>
      <c r="AZ23" s="1067" t="s">
        <v>111</v>
      </c>
      <c r="BA23" s="1068"/>
      <c r="BB23" s="1068"/>
      <c r="BC23" s="1068"/>
      <c r="BD23" s="1069"/>
      <c r="BE23" s="206"/>
      <c r="BF23" s="206"/>
      <c r="BG23" s="206"/>
      <c r="BH23" s="206"/>
      <c r="BI23" s="206"/>
      <c r="BJ23" s="206"/>
      <c r="BK23" s="206"/>
      <c r="BL23" s="206"/>
      <c r="BM23" s="206"/>
      <c r="BN23" s="206"/>
      <c r="BO23" s="206"/>
      <c r="BP23" s="206"/>
      <c r="BQ23" s="215">
        <v>17</v>
      </c>
      <c r="BR23" s="216"/>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7"/>
    </row>
    <row r="24" spans="1:131" s="208" customFormat="1" ht="26.25" customHeight="1" x14ac:dyDescent="0.15">
      <c r="A24" s="1066" t="s">
        <v>370</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7"/>
    </row>
    <row r="25" spans="1:131" s="200" customFormat="1" ht="26.25" customHeight="1" thickBot="1" x14ac:dyDescent="0.2">
      <c r="A25" s="1065" t="s">
        <v>371</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9"/>
    </row>
    <row r="26" spans="1:131" s="200" customFormat="1" ht="26.25" customHeight="1" x14ac:dyDescent="0.15">
      <c r="A26" s="997" t="s">
        <v>348</v>
      </c>
      <c r="B26" s="998"/>
      <c r="C26" s="998"/>
      <c r="D26" s="998"/>
      <c r="E26" s="998"/>
      <c r="F26" s="998"/>
      <c r="G26" s="998"/>
      <c r="H26" s="998"/>
      <c r="I26" s="998"/>
      <c r="J26" s="998"/>
      <c r="K26" s="998"/>
      <c r="L26" s="998"/>
      <c r="M26" s="998"/>
      <c r="N26" s="998"/>
      <c r="O26" s="998"/>
      <c r="P26" s="999"/>
      <c r="Q26" s="1003" t="s">
        <v>372</v>
      </c>
      <c r="R26" s="1004"/>
      <c r="S26" s="1004"/>
      <c r="T26" s="1004"/>
      <c r="U26" s="1005"/>
      <c r="V26" s="1003" t="s">
        <v>373</v>
      </c>
      <c r="W26" s="1004"/>
      <c r="X26" s="1004"/>
      <c r="Y26" s="1004"/>
      <c r="Z26" s="1005"/>
      <c r="AA26" s="1003" t="s">
        <v>374</v>
      </c>
      <c r="AB26" s="1004"/>
      <c r="AC26" s="1004"/>
      <c r="AD26" s="1004"/>
      <c r="AE26" s="1004"/>
      <c r="AF26" s="1061" t="s">
        <v>375</v>
      </c>
      <c r="AG26" s="1010"/>
      <c r="AH26" s="1010"/>
      <c r="AI26" s="1010"/>
      <c r="AJ26" s="1062"/>
      <c r="AK26" s="1004" t="s">
        <v>376</v>
      </c>
      <c r="AL26" s="1004"/>
      <c r="AM26" s="1004"/>
      <c r="AN26" s="1004"/>
      <c r="AO26" s="1005"/>
      <c r="AP26" s="1003" t="s">
        <v>377</v>
      </c>
      <c r="AQ26" s="1004"/>
      <c r="AR26" s="1004"/>
      <c r="AS26" s="1004"/>
      <c r="AT26" s="1005"/>
      <c r="AU26" s="1003" t="s">
        <v>378</v>
      </c>
      <c r="AV26" s="1004"/>
      <c r="AW26" s="1004"/>
      <c r="AX26" s="1004"/>
      <c r="AY26" s="1005"/>
      <c r="AZ26" s="1003" t="s">
        <v>379</v>
      </c>
      <c r="BA26" s="1004"/>
      <c r="BB26" s="1004"/>
      <c r="BC26" s="1004"/>
      <c r="BD26" s="1005"/>
      <c r="BE26" s="1003" t="s">
        <v>355</v>
      </c>
      <c r="BF26" s="1004"/>
      <c r="BG26" s="1004"/>
      <c r="BH26" s="1004"/>
      <c r="BI26" s="1019"/>
      <c r="BJ26" s="205"/>
      <c r="BK26" s="205"/>
      <c r="BL26" s="205"/>
      <c r="BM26" s="205"/>
      <c r="BN26" s="205"/>
      <c r="BO26" s="218"/>
      <c r="BP26" s="218"/>
      <c r="BQ26" s="215">
        <v>20</v>
      </c>
      <c r="BR26" s="216"/>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9"/>
    </row>
    <row r="27" spans="1:131" s="200"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5"/>
      <c r="BK27" s="205"/>
      <c r="BL27" s="205"/>
      <c r="BM27" s="205"/>
      <c r="BN27" s="205"/>
      <c r="BO27" s="218"/>
      <c r="BP27" s="218"/>
      <c r="BQ27" s="215">
        <v>21</v>
      </c>
      <c r="BR27" s="216"/>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9"/>
    </row>
    <row r="28" spans="1:131" s="200" customFormat="1" ht="26.25" customHeight="1" thickTop="1" x14ac:dyDescent="0.15">
      <c r="A28" s="219">
        <v>1</v>
      </c>
      <c r="B28" s="1052" t="s">
        <v>380</v>
      </c>
      <c r="C28" s="1053"/>
      <c r="D28" s="1053"/>
      <c r="E28" s="1053"/>
      <c r="F28" s="1053"/>
      <c r="G28" s="1053"/>
      <c r="H28" s="1053"/>
      <c r="I28" s="1053"/>
      <c r="J28" s="1053"/>
      <c r="K28" s="1053"/>
      <c r="L28" s="1053"/>
      <c r="M28" s="1053"/>
      <c r="N28" s="1053"/>
      <c r="O28" s="1053"/>
      <c r="P28" s="1054"/>
      <c r="Q28" s="1055">
        <v>2866</v>
      </c>
      <c r="R28" s="1056"/>
      <c r="S28" s="1056"/>
      <c r="T28" s="1056"/>
      <c r="U28" s="1056"/>
      <c r="V28" s="1056">
        <v>2763</v>
      </c>
      <c r="W28" s="1056"/>
      <c r="X28" s="1056"/>
      <c r="Y28" s="1056"/>
      <c r="Z28" s="1056"/>
      <c r="AA28" s="1056">
        <v>103</v>
      </c>
      <c r="AB28" s="1056"/>
      <c r="AC28" s="1056"/>
      <c r="AD28" s="1056"/>
      <c r="AE28" s="1057"/>
      <c r="AF28" s="1058">
        <v>103</v>
      </c>
      <c r="AG28" s="1056"/>
      <c r="AH28" s="1056"/>
      <c r="AI28" s="1056"/>
      <c r="AJ28" s="1059"/>
      <c r="AK28" s="1060">
        <v>109</v>
      </c>
      <c r="AL28" s="1048"/>
      <c r="AM28" s="1048"/>
      <c r="AN28" s="1048"/>
      <c r="AO28" s="1048"/>
      <c r="AP28" s="1048" t="s">
        <v>532</v>
      </c>
      <c r="AQ28" s="1048"/>
      <c r="AR28" s="1048"/>
      <c r="AS28" s="1048"/>
      <c r="AT28" s="1048"/>
      <c r="AU28" s="1048" t="s">
        <v>533</v>
      </c>
      <c r="AV28" s="1048"/>
      <c r="AW28" s="1048"/>
      <c r="AX28" s="1048"/>
      <c r="AY28" s="1048"/>
      <c r="AZ28" s="1049" t="s">
        <v>532</v>
      </c>
      <c r="BA28" s="1049"/>
      <c r="BB28" s="1049"/>
      <c r="BC28" s="1049"/>
      <c r="BD28" s="1049"/>
      <c r="BE28" s="1050"/>
      <c r="BF28" s="1050"/>
      <c r="BG28" s="1050"/>
      <c r="BH28" s="1050"/>
      <c r="BI28" s="1051"/>
      <c r="BJ28" s="205"/>
      <c r="BK28" s="205"/>
      <c r="BL28" s="205"/>
      <c r="BM28" s="205"/>
      <c r="BN28" s="205"/>
      <c r="BO28" s="218"/>
      <c r="BP28" s="218"/>
      <c r="BQ28" s="215">
        <v>22</v>
      </c>
      <c r="BR28" s="216"/>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9"/>
    </row>
    <row r="29" spans="1:131" s="200" customFormat="1" ht="26.25" customHeight="1" x14ac:dyDescent="0.15">
      <c r="A29" s="219">
        <v>2</v>
      </c>
      <c r="B29" s="1039" t="s">
        <v>381</v>
      </c>
      <c r="C29" s="1040"/>
      <c r="D29" s="1040"/>
      <c r="E29" s="1040"/>
      <c r="F29" s="1040"/>
      <c r="G29" s="1040"/>
      <c r="H29" s="1040"/>
      <c r="I29" s="1040"/>
      <c r="J29" s="1040"/>
      <c r="K29" s="1040"/>
      <c r="L29" s="1040"/>
      <c r="M29" s="1040"/>
      <c r="N29" s="1040"/>
      <c r="O29" s="1040"/>
      <c r="P29" s="1041"/>
      <c r="Q29" s="1045">
        <v>644</v>
      </c>
      <c r="R29" s="1046"/>
      <c r="S29" s="1046"/>
      <c r="T29" s="1046"/>
      <c r="U29" s="1046"/>
      <c r="V29" s="1046">
        <v>643</v>
      </c>
      <c r="W29" s="1046"/>
      <c r="X29" s="1046"/>
      <c r="Y29" s="1046"/>
      <c r="Z29" s="1046"/>
      <c r="AA29" s="1046">
        <v>1</v>
      </c>
      <c r="AB29" s="1046"/>
      <c r="AC29" s="1046"/>
      <c r="AD29" s="1046"/>
      <c r="AE29" s="1047"/>
      <c r="AF29" s="1021">
        <v>1</v>
      </c>
      <c r="AG29" s="1022"/>
      <c r="AH29" s="1022"/>
      <c r="AI29" s="1022"/>
      <c r="AJ29" s="1023"/>
      <c r="AK29" s="979">
        <v>407</v>
      </c>
      <c r="AL29" s="970"/>
      <c r="AM29" s="970"/>
      <c r="AN29" s="970"/>
      <c r="AO29" s="970"/>
      <c r="AP29" s="970" t="s">
        <v>532</v>
      </c>
      <c r="AQ29" s="970"/>
      <c r="AR29" s="970"/>
      <c r="AS29" s="970"/>
      <c r="AT29" s="970"/>
      <c r="AU29" s="970" t="s">
        <v>532</v>
      </c>
      <c r="AV29" s="970"/>
      <c r="AW29" s="970"/>
      <c r="AX29" s="970"/>
      <c r="AY29" s="970"/>
      <c r="AZ29" s="1044" t="s">
        <v>532</v>
      </c>
      <c r="BA29" s="1044"/>
      <c r="BB29" s="1044"/>
      <c r="BC29" s="1044"/>
      <c r="BD29" s="1044"/>
      <c r="BE29" s="1034"/>
      <c r="BF29" s="1034"/>
      <c r="BG29" s="1034"/>
      <c r="BH29" s="1034"/>
      <c r="BI29" s="1035"/>
      <c r="BJ29" s="205"/>
      <c r="BK29" s="205"/>
      <c r="BL29" s="205"/>
      <c r="BM29" s="205"/>
      <c r="BN29" s="205"/>
      <c r="BO29" s="218"/>
      <c r="BP29" s="218"/>
      <c r="BQ29" s="215">
        <v>23</v>
      </c>
      <c r="BR29" s="216"/>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9"/>
    </row>
    <row r="30" spans="1:131" s="200" customFormat="1" ht="26.25" customHeight="1" x14ac:dyDescent="0.15">
      <c r="A30" s="219">
        <v>3</v>
      </c>
      <c r="B30" s="1039" t="s">
        <v>382</v>
      </c>
      <c r="C30" s="1040"/>
      <c r="D30" s="1040"/>
      <c r="E30" s="1040"/>
      <c r="F30" s="1040"/>
      <c r="G30" s="1040"/>
      <c r="H30" s="1040"/>
      <c r="I30" s="1040"/>
      <c r="J30" s="1040"/>
      <c r="K30" s="1040"/>
      <c r="L30" s="1040"/>
      <c r="M30" s="1040"/>
      <c r="N30" s="1040"/>
      <c r="O30" s="1040"/>
      <c r="P30" s="1041"/>
      <c r="Q30" s="1045">
        <v>73</v>
      </c>
      <c r="R30" s="1046"/>
      <c r="S30" s="1046"/>
      <c r="T30" s="1046"/>
      <c r="U30" s="1046"/>
      <c r="V30" s="1046">
        <v>71</v>
      </c>
      <c r="W30" s="1046"/>
      <c r="X30" s="1046"/>
      <c r="Y30" s="1046"/>
      <c r="Z30" s="1046"/>
      <c r="AA30" s="1046">
        <v>2</v>
      </c>
      <c r="AB30" s="1046"/>
      <c r="AC30" s="1046"/>
      <c r="AD30" s="1046"/>
      <c r="AE30" s="1047"/>
      <c r="AF30" s="1021">
        <v>2</v>
      </c>
      <c r="AG30" s="1022"/>
      <c r="AH30" s="1022"/>
      <c r="AI30" s="1022"/>
      <c r="AJ30" s="1023"/>
      <c r="AK30" s="979">
        <v>33</v>
      </c>
      <c r="AL30" s="970"/>
      <c r="AM30" s="970"/>
      <c r="AN30" s="970"/>
      <c r="AO30" s="970"/>
      <c r="AP30" s="970">
        <v>225</v>
      </c>
      <c r="AQ30" s="970"/>
      <c r="AR30" s="970"/>
      <c r="AS30" s="970"/>
      <c r="AT30" s="970"/>
      <c r="AU30" s="970">
        <v>113</v>
      </c>
      <c r="AV30" s="970"/>
      <c r="AW30" s="970"/>
      <c r="AX30" s="970"/>
      <c r="AY30" s="970"/>
      <c r="AZ30" s="1044" t="s">
        <v>532</v>
      </c>
      <c r="BA30" s="1044"/>
      <c r="BB30" s="1044"/>
      <c r="BC30" s="1044"/>
      <c r="BD30" s="1044"/>
      <c r="BE30" s="1034" t="s">
        <v>383</v>
      </c>
      <c r="BF30" s="1034"/>
      <c r="BG30" s="1034"/>
      <c r="BH30" s="1034"/>
      <c r="BI30" s="1035"/>
      <c r="BJ30" s="205"/>
      <c r="BK30" s="205"/>
      <c r="BL30" s="205"/>
      <c r="BM30" s="205"/>
      <c r="BN30" s="205"/>
      <c r="BO30" s="218"/>
      <c r="BP30" s="218"/>
      <c r="BQ30" s="215">
        <v>24</v>
      </c>
      <c r="BR30" s="216"/>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9"/>
    </row>
    <row r="31" spans="1:131" s="200" customFormat="1" ht="26.25" customHeight="1" x14ac:dyDescent="0.15">
      <c r="A31" s="219">
        <v>4</v>
      </c>
      <c r="B31" s="1039" t="s">
        <v>384</v>
      </c>
      <c r="C31" s="1040"/>
      <c r="D31" s="1040"/>
      <c r="E31" s="1040"/>
      <c r="F31" s="1040"/>
      <c r="G31" s="1040"/>
      <c r="H31" s="1040"/>
      <c r="I31" s="1040"/>
      <c r="J31" s="1040"/>
      <c r="K31" s="1040"/>
      <c r="L31" s="1040"/>
      <c r="M31" s="1040"/>
      <c r="N31" s="1040"/>
      <c r="O31" s="1040"/>
      <c r="P31" s="1041"/>
      <c r="Q31" s="1045">
        <v>1005</v>
      </c>
      <c r="R31" s="1046"/>
      <c r="S31" s="1046"/>
      <c r="T31" s="1046"/>
      <c r="U31" s="1046"/>
      <c r="V31" s="1046">
        <v>949</v>
      </c>
      <c r="W31" s="1046"/>
      <c r="X31" s="1046"/>
      <c r="Y31" s="1046"/>
      <c r="Z31" s="1046"/>
      <c r="AA31" s="1046">
        <v>56</v>
      </c>
      <c r="AB31" s="1046"/>
      <c r="AC31" s="1046"/>
      <c r="AD31" s="1046"/>
      <c r="AE31" s="1047"/>
      <c r="AF31" s="1021">
        <v>56</v>
      </c>
      <c r="AG31" s="1022"/>
      <c r="AH31" s="1022"/>
      <c r="AI31" s="1022"/>
      <c r="AJ31" s="1023"/>
      <c r="AK31" s="979">
        <v>289</v>
      </c>
      <c r="AL31" s="970"/>
      <c r="AM31" s="970"/>
      <c r="AN31" s="970"/>
      <c r="AO31" s="970"/>
      <c r="AP31" s="970">
        <v>10809</v>
      </c>
      <c r="AQ31" s="970"/>
      <c r="AR31" s="970"/>
      <c r="AS31" s="970"/>
      <c r="AT31" s="970"/>
      <c r="AU31" s="970">
        <v>6336</v>
      </c>
      <c r="AV31" s="970"/>
      <c r="AW31" s="970"/>
      <c r="AX31" s="970"/>
      <c r="AY31" s="970"/>
      <c r="AZ31" s="1044" t="s">
        <v>534</v>
      </c>
      <c r="BA31" s="1044"/>
      <c r="BB31" s="1044"/>
      <c r="BC31" s="1044"/>
      <c r="BD31" s="1044"/>
      <c r="BE31" s="1034" t="s">
        <v>383</v>
      </c>
      <c r="BF31" s="1034"/>
      <c r="BG31" s="1034"/>
      <c r="BH31" s="1034"/>
      <c r="BI31" s="1035"/>
      <c r="BJ31" s="205"/>
      <c r="BK31" s="205"/>
      <c r="BL31" s="205"/>
      <c r="BM31" s="205"/>
      <c r="BN31" s="205"/>
      <c r="BO31" s="218"/>
      <c r="BP31" s="218"/>
      <c r="BQ31" s="215">
        <v>25</v>
      </c>
      <c r="BR31" s="216"/>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9"/>
    </row>
    <row r="32" spans="1:131" s="200" customFormat="1" ht="26.25" customHeight="1" x14ac:dyDescent="0.15">
      <c r="A32" s="219">
        <v>5</v>
      </c>
      <c r="B32" s="1039" t="s">
        <v>385</v>
      </c>
      <c r="C32" s="1040"/>
      <c r="D32" s="1040"/>
      <c r="E32" s="1040"/>
      <c r="F32" s="1040"/>
      <c r="G32" s="1040"/>
      <c r="H32" s="1040"/>
      <c r="I32" s="1040"/>
      <c r="J32" s="1040"/>
      <c r="K32" s="1040"/>
      <c r="L32" s="1040"/>
      <c r="M32" s="1040"/>
      <c r="N32" s="1040"/>
      <c r="O32" s="1040"/>
      <c r="P32" s="1041"/>
      <c r="Q32" s="1045">
        <v>266</v>
      </c>
      <c r="R32" s="1046"/>
      <c r="S32" s="1046"/>
      <c r="T32" s="1046"/>
      <c r="U32" s="1046"/>
      <c r="V32" s="1046">
        <v>266</v>
      </c>
      <c r="W32" s="1046"/>
      <c r="X32" s="1046"/>
      <c r="Y32" s="1046"/>
      <c r="Z32" s="1046"/>
      <c r="AA32" s="1046" t="s">
        <v>532</v>
      </c>
      <c r="AB32" s="1046"/>
      <c r="AC32" s="1046"/>
      <c r="AD32" s="1046"/>
      <c r="AE32" s="1047"/>
      <c r="AF32" s="1021" t="s">
        <v>111</v>
      </c>
      <c r="AG32" s="1022"/>
      <c r="AH32" s="1022"/>
      <c r="AI32" s="1022"/>
      <c r="AJ32" s="1023"/>
      <c r="AK32" s="979">
        <v>86</v>
      </c>
      <c r="AL32" s="970"/>
      <c r="AM32" s="970"/>
      <c r="AN32" s="970"/>
      <c r="AO32" s="970"/>
      <c r="AP32" s="970">
        <v>3201</v>
      </c>
      <c r="AQ32" s="970"/>
      <c r="AR32" s="970"/>
      <c r="AS32" s="970"/>
      <c r="AT32" s="970"/>
      <c r="AU32" s="970">
        <v>1665</v>
      </c>
      <c r="AV32" s="970"/>
      <c r="AW32" s="970"/>
      <c r="AX32" s="970"/>
      <c r="AY32" s="970"/>
      <c r="AZ32" s="1044" t="s">
        <v>532</v>
      </c>
      <c r="BA32" s="1044"/>
      <c r="BB32" s="1044"/>
      <c r="BC32" s="1044"/>
      <c r="BD32" s="1044"/>
      <c r="BE32" s="1034" t="s">
        <v>383</v>
      </c>
      <c r="BF32" s="1034"/>
      <c r="BG32" s="1034"/>
      <c r="BH32" s="1034"/>
      <c r="BI32" s="1035"/>
      <c r="BJ32" s="205"/>
      <c r="BK32" s="205"/>
      <c r="BL32" s="205"/>
      <c r="BM32" s="205"/>
      <c r="BN32" s="205"/>
      <c r="BO32" s="218"/>
      <c r="BP32" s="218"/>
      <c r="BQ32" s="215">
        <v>26</v>
      </c>
      <c r="BR32" s="216"/>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9"/>
    </row>
    <row r="33" spans="1:131" s="200" customFormat="1" ht="26.25" customHeight="1" x14ac:dyDescent="0.15">
      <c r="A33" s="219">
        <v>6</v>
      </c>
      <c r="B33" s="1039"/>
      <c r="C33" s="1040"/>
      <c r="D33" s="1040"/>
      <c r="E33" s="1040"/>
      <c r="F33" s="1040"/>
      <c r="G33" s="1040"/>
      <c r="H33" s="1040"/>
      <c r="I33" s="1040"/>
      <c r="J33" s="1040"/>
      <c r="K33" s="1040"/>
      <c r="L33" s="1040"/>
      <c r="M33" s="1040"/>
      <c r="N33" s="1040"/>
      <c r="O33" s="1040"/>
      <c r="P33" s="1041"/>
      <c r="Q33" s="1045"/>
      <c r="R33" s="1046"/>
      <c r="S33" s="1046"/>
      <c r="T33" s="1046"/>
      <c r="U33" s="1046"/>
      <c r="V33" s="1046"/>
      <c r="W33" s="1046"/>
      <c r="X33" s="1046"/>
      <c r="Y33" s="1046"/>
      <c r="Z33" s="1046"/>
      <c r="AA33" s="1046"/>
      <c r="AB33" s="1046"/>
      <c r="AC33" s="1046"/>
      <c r="AD33" s="1046"/>
      <c r="AE33" s="1047"/>
      <c r="AF33" s="1021"/>
      <c r="AG33" s="1022"/>
      <c r="AH33" s="1022"/>
      <c r="AI33" s="1022"/>
      <c r="AJ33" s="1023"/>
      <c r="AK33" s="979"/>
      <c r="AL33" s="970"/>
      <c r="AM33" s="970"/>
      <c r="AN33" s="970"/>
      <c r="AO33" s="970"/>
      <c r="AP33" s="970"/>
      <c r="AQ33" s="970"/>
      <c r="AR33" s="970"/>
      <c r="AS33" s="970"/>
      <c r="AT33" s="970"/>
      <c r="AU33" s="970"/>
      <c r="AV33" s="970"/>
      <c r="AW33" s="970"/>
      <c r="AX33" s="970"/>
      <c r="AY33" s="970"/>
      <c r="AZ33" s="1044"/>
      <c r="BA33" s="1044"/>
      <c r="BB33" s="1044"/>
      <c r="BC33" s="1044"/>
      <c r="BD33" s="1044"/>
      <c r="BE33" s="1034"/>
      <c r="BF33" s="1034"/>
      <c r="BG33" s="1034"/>
      <c r="BH33" s="1034"/>
      <c r="BI33" s="1035"/>
      <c r="BJ33" s="205"/>
      <c r="BK33" s="205"/>
      <c r="BL33" s="205"/>
      <c r="BM33" s="205"/>
      <c r="BN33" s="205"/>
      <c r="BO33" s="218"/>
      <c r="BP33" s="218"/>
      <c r="BQ33" s="215">
        <v>27</v>
      </c>
      <c r="BR33" s="216"/>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9"/>
    </row>
    <row r="34" spans="1:131" s="200" customFormat="1" ht="26.25" customHeight="1" x14ac:dyDescent="0.15">
      <c r="A34" s="219">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1"/>
      <c r="AG34" s="1022"/>
      <c r="AH34" s="1022"/>
      <c r="AI34" s="1022"/>
      <c r="AJ34" s="1023"/>
      <c r="AK34" s="979"/>
      <c r="AL34" s="970"/>
      <c r="AM34" s="970"/>
      <c r="AN34" s="970"/>
      <c r="AO34" s="970"/>
      <c r="AP34" s="970"/>
      <c r="AQ34" s="970"/>
      <c r="AR34" s="970"/>
      <c r="AS34" s="970"/>
      <c r="AT34" s="970"/>
      <c r="AU34" s="970"/>
      <c r="AV34" s="970"/>
      <c r="AW34" s="970"/>
      <c r="AX34" s="970"/>
      <c r="AY34" s="970"/>
      <c r="AZ34" s="1044"/>
      <c r="BA34" s="1044"/>
      <c r="BB34" s="1044"/>
      <c r="BC34" s="1044"/>
      <c r="BD34" s="1044"/>
      <c r="BE34" s="1034"/>
      <c r="BF34" s="1034"/>
      <c r="BG34" s="1034"/>
      <c r="BH34" s="1034"/>
      <c r="BI34" s="1035"/>
      <c r="BJ34" s="205"/>
      <c r="BK34" s="205"/>
      <c r="BL34" s="205"/>
      <c r="BM34" s="205"/>
      <c r="BN34" s="205"/>
      <c r="BO34" s="218"/>
      <c r="BP34" s="218"/>
      <c r="BQ34" s="215">
        <v>28</v>
      </c>
      <c r="BR34" s="216"/>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9"/>
    </row>
    <row r="35" spans="1:131" s="200" customFormat="1" ht="26.25" customHeight="1" x14ac:dyDescent="0.15">
      <c r="A35" s="219">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1"/>
      <c r="AG35" s="1022"/>
      <c r="AH35" s="1022"/>
      <c r="AI35" s="1022"/>
      <c r="AJ35" s="1023"/>
      <c r="AK35" s="979"/>
      <c r="AL35" s="970"/>
      <c r="AM35" s="970"/>
      <c r="AN35" s="970"/>
      <c r="AO35" s="970"/>
      <c r="AP35" s="970"/>
      <c r="AQ35" s="970"/>
      <c r="AR35" s="970"/>
      <c r="AS35" s="970"/>
      <c r="AT35" s="970"/>
      <c r="AU35" s="970"/>
      <c r="AV35" s="970"/>
      <c r="AW35" s="970"/>
      <c r="AX35" s="970"/>
      <c r="AY35" s="970"/>
      <c r="AZ35" s="1044"/>
      <c r="BA35" s="1044"/>
      <c r="BB35" s="1044"/>
      <c r="BC35" s="1044"/>
      <c r="BD35" s="1044"/>
      <c r="BE35" s="1034"/>
      <c r="BF35" s="1034"/>
      <c r="BG35" s="1034"/>
      <c r="BH35" s="1034"/>
      <c r="BI35" s="1035"/>
      <c r="BJ35" s="205"/>
      <c r="BK35" s="205"/>
      <c r="BL35" s="205"/>
      <c r="BM35" s="205"/>
      <c r="BN35" s="205"/>
      <c r="BO35" s="218"/>
      <c r="BP35" s="218"/>
      <c r="BQ35" s="215">
        <v>29</v>
      </c>
      <c r="BR35" s="216"/>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9"/>
    </row>
    <row r="36" spans="1:131" s="200" customFormat="1" ht="26.25" customHeight="1" x14ac:dyDescent="0.15">
      <c r="A36" s="219">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1"/>
      <c r="AG36" s="1022"/>
      <c r="AH36" s="1022"/>
      <c r="AI36" s="1022"/>
      <c r="AJ36" s="1023"/>
      <c r="AK36" s="979"/>
      <c r="AL36" s="970"/>
      <c r="AM36" s="970"/>
      <c r="AN36" s="970"/>
      <c r="AO36" s="970"/>
      <c r="AP36" s="970"/>
      <c r="AQ36" s="970"/>
      <c r="AR36" s="970"/>
      <c r="AS36" s="970"/>
      <c r="AT36" s="970"/>
      <c r="AU36" s="970"/>
      <c r="AV36" s="970"/>
      <c r="AW36" s="970"/>
      <c r="AX36" s="970"/>
      <c r="AY36" s="970"/>
      <c r="AZ36" s="1044"/>
      <c r="BA36" s="1044"/>
      <c r="BB36" s="1044"/>
      <c r="BC36" s="1044"/>
      <c r="BD36" s="1044"/>
      <c r="BE36" s="1034"/>
      <c r="BF36" s="1034"/>
      <c r="BG36" s="1034"/>
      <c r="BH36" s="1034"/>
      <c r="BI36" s="1035"/>
      <c r="BJ36" s="205"/>
      <c r="BK36" s="205"/>
      <c r="BL36" s="205"/>
      <c r="BM36" s="205"/>
      <c r="BN36" s="205"/>
      <c r="BO36" s="218"/>
      <c r="BP36" s="218"/>
      <c r="BQ36" s="215">
        <v>30</v>
      </c>
      <c r="BR36" s="216"/>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9"/>
    </row>
    <row r="37" spans="1:131" s="200" customFormat="1" ht="26.25" customHeight="1" x14ac:dyDescent="0.15">
      <c r="A37" s="219">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1"/>
      <c r="AG37" s="1022"/>
      <c r="AH37" s="1022"/>
      <c r="AI37" s="1022"/>
      <c r="AJ37" s="1023"/>
      <c r="AK37" s="979"/>
      <c r="AL37" s="970"/>
      <c r="AM37" s="970"/>
      <c r="AN37" s="970"/>
      <c r="AO37" s="970"/>
      <c r="AP37" s="970"/>
      <c r="AQ37" s="970"/>
      <c r="AR37" s="970"/>
      <c r="AS37" s="970"/>
      <c r="AT37" s="970"/>
      <c r="AU37" s="970"/>
      <c r="AV37" s="970"/>
      <c r="AW37" s="970"/>
      <c r="AX37" s="970"/>
      <c r="AY37" s="970"/>
      <c r="AZ37" s="1044"/>
      <c r="BA37" s="1044"/>
      <c r="BB37" s="1044"/>
      <c r="BC37" s="1044"/>
      <c r="BD37" s="1044"/>
      <c r="BE37" s="1034"/>
      <c r="BF37" s="1034"/>
      <c r="BG37" s="1034"/>
      <c r="BH37" s="1034"/>
      <c r="BI37" s="1035"/>
      <c r="BJ37" s="205"/>
      <c r="BK37" s="205"/>
      <c r="BL37" s="205"/>
      <c r="BM37" s="205"/>
      <c r="BN37" s="205"/>
      <c r="BO37" s="218"/>
      <c r="BP37" s="218"/>
      <c r="BQ37" s="215">
        <v>31</v>
      </c>
      <c r="BR37" s="216"/>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9"/>
    </row>
    <row r="38" spans="1:131" s="200" customFormat="1" ht="26.25" customHeight="1" x14ac:dyDescent="0.15">
      <c r="A38" s="219">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1"/>
      <c r="AG38" s="1022"/>
      <c r="AH38" s="1022"/>
      <c r="AI38" s="1022"/>
      <c r="AJ38" s="1023"/>
      <c r="AK38" s="979"/>
      <c r="AL38" s="970"/>
      <c r="AM38" s="970"/>
      <c r="AN38" s="970"/>
      <c r="AO38" s="970"/>
      <c r="AP38" s="970"/>
      <c r="AQ38" s="970"/>
      <c r="AR38" s="970"/>
      <c r="AS38" s="970"/>
      <c r="AT38" s="970"/>
      <c r="AU38" s="970"/>
      <c r="AV38" s="970"/>
      <c r="AW38" s="970"/>
      <c r="AX38" s="970"/>
      <c r="AY38" s="970"/>
      <c r="AZ38" s="1044"/>
      <c r="BA38" s="1044"/>
      <c r="BB38" s="1044"/>
      <c r="BC38" s="1044"/>
      <c r="BD38" s="1044"/>
      <c r="BE38" s="1034"/>
      <c r="BF38" s="1034"/>
      <c r="BG38" s="1034"/>
      <c r="BH38" s="1034"/>
      <c r="BI38" s="1035"/>
      <c r="BJ38" s="205"/>
      <c r="BK38" s="205"/>
      <c r="BL38" s="205"/>
      <c r="BM38" s="205"/>
      <c r="BN38" s="205"/>
      <c r="BO38" s="218"/>
      <c r="BP38" s="218"/>
      <c r="BQ38" s="215">
        <v>32</v>
      </c>
      <c r="BR38" s="216"/>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9"/>
    </row>
    <row r="39" spans="1:131" s="200" customFormat="1" ht="26.25" customHeight="1" x14ac:dyDescent="0.15">
      <c r="A39" s="219">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1"/>
      <c r="AG39" s="1022"/>
      <c r="AH39" s="1022"/>
      <c r="AI39" s="1022"/>
      <c r="AJ39" s="1023"/>
      <c r="AK39" s="979"/>
      <c r="AL39" s="970"/>
      <c r="AM39" s="970"/>
      <c r="AN39" s="970"/>
      <c r="AO39" s="970"/>
      <c r="AP39" s="970"/>
      <c r="AQ39" s="970"/>
      <c r="AR39" s="970"/>
      <c r="AS39" s="970"/>
      <c r="AT39" s="970"/>
      <c r="AU39" s="970"/>
      <c r="AV39" s="970"/>
      <c r="AW39" s="970"/>
      <c r="AX39" s="970"/>
      <c r="AY39" s="970"/>
      <c r="AZ39" s="1044"/>
      <c r="BA39" s="1044"/>
      <c r="BB39" s="1044"/>
      <c r="BC39" s="1044"/>
      <c r="BD39" s="1044"/>
      <c r="BE39" s="1034"/>
      <c r="BF39" s="1034"/>
      <c r="BG39" s="1034"/>
      <c r="BH39" s="1034"/>
      <c r="BI39" s="1035"/>
      <c r="BJ39" s="205"/>
      <c r="BK39" s="205"/>
      <c r="BL39" s="205"/>
      <c r="BM39" s="205"/>
      <c r="BN39" s="205"/>
      <c r="BO39" s="218"/>
      <c r="BP39" s="218"/>
      <c r="BQ39" s="215">
        <v>33</v>
      </c>
      <c r="BR39" s="216"/>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9"/>
    </row>
    <row r="40" spans="1:131" s="200" customFormat="1" ht="26.25" customHeight="1" x14ac:dyDescent="0.15">
      <c r="A40" s="214">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1"/>
      <c r="AG40" s="1022"/>
      <c r="AH40" s="1022"/>
      <c r="AI40" s="1022"/>
      <c r="AJ40" s="1023"/>
      <c r="AK40" s="979"/>
      <c r="AL40" s="970"/>
      <c r="AM40" s="970"/>
      <c r="AN40" s="970"/>
      <c r="AO40" s="970"/>
      <c r="AP40" s="970"/>
      <c r="AQ40" s="970"/>
      <c r="AR40" s="970"/>
      <c r="AS40" s="970"/>
      <c r="AT40" s="970"/>
      <c r="AU40" s="970"/>
      <c r="AV40" s="970"/>
      <c r="AW40" s="970"/>
      <c r="AX40" s="970"/>
      <c r="AY40" s="970"/>
      <c r="AZ40" s="1044"/>
      <c r="BA40" s="1044"/>
      <c r="BB40" s="1044"/>
      <c r="BC40" s="1044"/>
      <c r="BD40" s="1044"/>
      <c r="BE40" s="1034"/>
      <c r="BF40" s="1034"/>
      <c r="BG40" s="1034"/>
      <c r="BH40" s="1034"/>
      <c r="BI40" s="1035"/>
      <c r="BJ40" s="205"/>
      <c r="BK40" s="205"/>
      <c r="BL40" s="205"/>
      <c r="BM40" s="205"/>
      <c r="BN40" s="205"/>
      <c r="BO40" s="218"/>
      <c r="BP40" s="218"/>
      <c r="BQ40" s="215">
        <v>34</v>
      </c>
      <c r="BR40" s="216"/>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9"/>
    </row>
    <row r="41" spans="1:131" s="200" customFormat="1" ht="26.25" customHeight="1" x14ac:dyDescent="0.15">
      <c r="A41" s="214">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1"/>
      <c r="AG41" s="1022"/>
      <c r="AH41" s="1022"/>
      <c r="AI41" s="1022"/>
      <c r="AJ41" s="1023"/>
      <c r="AK41" s="979"/>
      <c r="AL41" s="970"/>
      <c r="AM41" s="970"/>
      <c r="AN41" s="970"/>
      <c r="AO41" s="970"/>
      <c r="AP41" s="970"/>
      <c r="AQ41" s="970"/>
      <c r="AR41" s="970"/>
      <c r="AS41" s="970"/>
      <c r="AT41" s="970"/>
      <c r="AU41" s="970"/>
      <c r="AV41" s="970"/>
      <c r="AW41" s="970"/>
      <c r="AX41" s="970"/>
      <c r="AY41" s="970"/>
      <c r="AZ41" s="1044"/>
      <c r="BA41" s="1044"/>
      <c r="BB41" s="1044"/>
      <c r="BC41" s="1044"/>
      <c r="BD41" s="1044"/>
      <c r="BE41" s="1034"/>
      <c r="BF41" s="1034"/>
      <c r="BG41" s="1034"/>
      <c r="BH41" s="1034"/>
      <c r="BI41" s="1035"/>
      <c r="BJ41" s="205"/>
      <c r="BK41" s="205"/>
      <c r="BL41" s="205"/>
      <c r="BM41" s="205"/>
      <c r="BN41" s="205"/>
      <c r="BO41" s="218"/>
      <c r="BP41" s="218"/>
      <c r="BQ41" s="215">
        <v>35</v>
      </c>
      <c r="BR41" s="216"/>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9"/>
    </row>
    <row r="42" spans="1:131" s="200" customFormat="1" ht="26.25" customHeight="1" x14ac:dyDescent="0.15">
      <c r="A42" s="214">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1"/>
      <c r="AG42" s="1022"/>
      <c r="AH42" s="1022"/>
      <c r="AI42" s="1022"/>
      <c r="AJ42" s="1023"/>
      <c r="AK42" s="979"/>
      <c r="AL42" s="970"/>
      <c r="AM42" s="970"/>
      <c r="AN42" s="970"/>
      <c r="AO42" s="970"/>
      <c r="AP42" s="970"/>
      <c r="AQ42" s="970"/>
      <c r="AR42" s="970"/>
      <c r="AS42" s="970"/>
      <c r="AT42" s="970"/>
      <c r="AU42" s="970"/>
      <c r="AV42" s="970"/>
      <c r="AW42" s="970"/>
      <c r="AX42" s="970"/>
      <c r="AY42" s="970"/>
      <c r="AZ42" s="1044"/>
      <c r="BA42" s="1044"/>
      <c r="BB42" s="1044"/>
      <c r="BC42" s="1044"/>
      <c r="BD42" s="1044"/>
      <c r="BE42" s="1034"/>
      <c r="BF42" s="1034"/>
      <c r="BG42" s="1034"/>
      <c r="BH42" s="1034"/>
      <c r="BI42" s="1035"/>
      <c r="BJ42" s="205"/>
      <c r="BK42" s="205"/>
      <c r="BL42" s="205"/>
      <c r="BM42" s="205"/>
      <c r="BN42" s="205"/>
      <c r="BO42" s="218"/>
      <c r="BP42" s="218"/>
      <c r="BQ42" s="215">
        <v>36</v>
      </c>
      <c r="BR42" s="216"/>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9"/>
    </row>
    <row r="43" spans="1:131" s="200" customFormat="1" ht="26.25" customHeight="1" x14ac:dyDescent="0.15">
      <c r="A43" s="214">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1"/>
      <c r="AG43" s="1022"/>
      <c r="AH43" s="1022"/>
      <c r="AI43" s="1022"/>
      <c r="AJ43" s="1023"/>
      <c r="AK43" s="979"/>
      <c r="AL43" s="970"/>
      <c r="AM43" s="970"/>
      <c r="AN43" s="970"/>
      <c r="AO43" s="970"/>
      <c r="AP43" s="970"/>
      <c r="AQ43" s="970"/>
      <c r="AR43" s="970"/>
      <c r="AS43" s="970"/>
      <c r="AT43" s="970"/>
      <c r="AU43" s="970"/>
      <c r="AV43" s="970"/>
      <c r="AW43" s="970"/>
      <c r="AX43" s="970"/>
      <c r="AY43" s="970"/>
      <c r="AZ43" s="1044"/>
      <c r="BA43" s="1044"/>
      <c r="BB43" s="1044"/>
      <c r="BC43" s="1044"/>
      <c r="BD43" s="1044"/>
      <c r="BE43" s="1034"/>
      <c r="BF43" s="1034"/>
      <c r="BG43" s="1034"/>
      <c r="BH43" s="1034"/>
      <c r="BI43" s="1035"/>
      <c r="BJ43" s="205"/>
      <c r="BK43" s="205"/>
      <c r="BL43" s="205"/>
      <c r="BM43" s="205"/>
      <c r="BN43" s="205"/>
      <c r="BO43" s="218"/>
      <c r="BP43" s="218"/>
      <c r="BQ43" s="215">
        <v>37</v>
      </c>
      <c r="BR43" s="216"/>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9"/>
    </row>
    <row r="44" spans="1:131" s="200" customFormat="1" ht="26.25" customHeight="1" x14ac:dyDescent="0.15">
      <c r="A44" s="214">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1"/>
      <c r="AG44" s="1022"/>
      <c r="AH44" s="1022"/>
      <c r="AI44" s="1022"/>
      <c r="AJ44" s="1023"/>
      <c r="AK44" s="979"/>
      <c r="AL44" s="970"/>
      <c r="AM44" s="970"/>
      <c r="AN44" s="970"/>
      <c r="AO44" s="970"/>
      <c r="AP44" s="970"/>
      <c r="AQ44" s="970"/>
      <c r="AR44" s="970"/>
      <c r="AS44" s="970"/>
      <c r="AT44" s="970"/>
      <c r="AU44" s="970"/>
      <c r="AV44" s="970"/>
      <c r="AW44" s="970"/>
      <c r="AX44" s="970"/>
      <c r="AY44" s="970"/>
      <c r="AZ44" s="1044"/>
      <c r="BA44" s="1044"/>
      <c r="BB44" s="1044"/>
      <c r="BC44" s="1044"/>
      <c r="BD44" s="1044"/>
      <c r="BE44" s="1034"/>
      <c r="BF44" s="1034"/>
      <c r="BG44" s="1034"/>
      <c r="BH44" s="1034"/>
      <c r="BI44" s="1035"/>
      <c r="BJ44" s="205"/>
      <c r="BK44" s="205"/>
      <c r="BL44" s="205"/>
      <c r="BM44" s="205"/>
      <c r="BN44" s="205"/>
      <c r="BO44" s="218"/>
      <c r="BP44" s="218"/>
      <c r="BQ44" s="215">
        <v>38</v>
      </c>
      <c r="BR44" s="216"/>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9"/>
    </row>
    <row r="45" spans="1:131" s="200" customFormat="1" ht="26.25" customHeight="1" x14ac:dyDescent="0.15">
      <c r="A45" s="214">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1"/>
      <c r="AG45" s="1022"/>
      <c r="AH45" s="1022"/>
      <c r="AI45" s="1022"/>
      <c r="AJ45" s="1023"/>
      <c r="AK45" s="979"/>
      <c r="AL45" s="970"/>
      <c r="AM45" s="970"/>
      <c r="AN45" s="970"/>
      <c r="AO45" s="970"/>
      <c r="AP45" s="970"/>
      <c r="AQ45" s="970"/>
      <c r="AR45" s="970"/>
      <c r="AS45" s="970"/>
      <c r="AT45" s="970"/>
      <c r="AU45" s="970"/>
      <c r="AV45" s="970"/>
      <c r="AW45" s="970"/>
      <c r="AX45" s="970"/>
      <c r="AY45" s="970"/>
      <c r="AZ45" s="1044"/>
      <c r="BA45" s="1044"/>
      <c r="BB45" s="1044"/>
      <c r="BC45" s="1044"/>
      <c r="BD45" s="1044"/>
      <c r="BE45" s="1034"/>
      <c r="BF45" s="1034"/>
      <c r="BG45" s="1034"/>
      <c r="BH45" s="1034"/>
      <c r="BI45" s="1035"/>
      <c r="BJ45" s="205"/>
      <c r="BK45" s="205"/>
      <c r="BL45" s="205"/>
      <c r="BM45" s="205"/>
      <c r="BN45" s="205"/>
      <c r="BO45" s="218"/>
      <c r="BP45" s="218"/>
      <c r="BQ45" s="215">
        <v>39</v>
      </c>
      <c r="BR45" s="216"/>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9"/>
    </row>
    <row r="46" spans="1:131" s="200" customFormat="1" ht="26.25" customHeight="1" x14ac:dyDescent="0.15">
      <c r="A46" s="214">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1"/>
      <c r="AG46" s="1022"/>
      <c r="AH46" s="1022"/>
      <c r="AI46" s="1022"/>
      <c r="AJ46" s="1023"/>
      <c r="AK46" s="979"/>
      <c r="AL46" s="970"/>
      <c r="AM46" s="970"/>
      <c r="AN46" s="970"/>
      <c r="AO46" s="970"/>
      <c r="AP46" s="970"/>
      <c r="AQ46" s="970"/>
      <c r="AR46" s="970"/>
      <c r="AS46" s="970"/>
      <c r="AT46" s="970"/>
      <c r="AU46" s="970"/>
      <c r="AV46" s="970"/>
      <c r="AW46" s="970"/>
      <c r="AX46" s="970"/>
      <c r="AY46" s="970"/>
      <c r="AZ46" s="1044"/>
      <c r="BA46" s="1044"/>
      <c r="BB46" s="1044"/>
      <c r="BC46" s="1044"/>
      <c r="BD46" s="1044"/>
      <c r="BE46" s="1034"/>
      <c r="BF46" s="1034"/>
      <c r="BG46" s="1034"/>
      <c r="BH46" s="1034"/>
      <c r="BI46" s="1035"/>
      <c r="BJ46" s="205"/>
      <c r="BK46" s="205"/>
      <c r="BL46" s="205"/>
      <c r="BM46" s="205"/>
      <c r="BN46" s="205"/>
      <c r="BO46" s="218"/>
      <c r="BP46" s="218"/>
      <c r="BQ46" s="215">
        <v>40</v>
      </c>
      <c r="BR46" s="216"/>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9"/>
    </row>
    <row r="47" spans="1:131" s="200" customFormat="1" ht="26.25" customHeight="1" x14ac:dyDescent="0.15">
      <c r="A47" s="214">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1"/>
      <c r="AG47" s="1022"/>
      <c r="AH47" s="1022"/>
      <c r="AI47" s="1022"/>
      <c r="AJ47" s="1023"/>
      <c r="AK47" s="979"/>
      <c r="AL47" s="970"/>
      <c r="AM47" s="970"/>
      <c r="AN47" s="970"/>
      <c r="AO47" s="970"/>
      <c r="AP47" s="970"/>
      <c r="AQ47" s="970"/>
      <c r="AR47" s="970"/>
      <c r="AS47" s="970"/>
      <c r="AT47" s="970"/>
      <c r="AU47" s="970"/>
      <c r="AV47" s="970"/>
      <c r="AW47" s="970"/>
      <c r="AX47" s="970"/>
      <c r="AY47" s="970"/>
      <c r="AZ47" s="1044"/>
      <c r="BA47" s="1044"/>
      <c r="BB47" s="1044"/>
      <c r="BC47" s="1044"/>
      <c r="BD47" s="1044"/>
      <c r="BE47" s="1034"/>
      <c r="BF47" s="1034"/>
      <c r="BG47" s="1034"/>
      <c r="BH47" s="1034"/>
      <c r="BI47" s="1035"/>
      <c r="BJ47" s="205"/>
      <c r="BK47" s="205"/>
      <c r="BL47" s="205"/>
      <c r="BM47" s="205"/>
      <c r="BN47" s="205"/>
      <c r="BO47" s="218"/>
      <c r="BP47" s="218"/>
      <c r="BQ47" s="215">
        <v>41</v>
      </c>
      <c r="BR47" s="216"/>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9"/>
    </row>
    <row r="48" spans="1:131" s="200" customFormat="1" ht="26.25" customHeight="1" x14ac:dyDescent="0.15">
      <c r="A48" s="214">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1"/>
      <c r="AG48" s="1022"/>
      <c r="AH48" s="1022"/>
      <c r="AI48" s="1022"/>
      <c r="AJ48" s="1023"/>
      <c r="AK48" s="979"/>
      <c r="AL48" s="970"/>
      <c r="AM48" s="970"/>
      <c r="AN48" s="970"/>
      <c r="AO48" s="970"/>
      <c r="AP48" s="970"/>
      <c r="AQ48" s="970"/>
      <c r="AR48" s="970"/>
      <c r="AS48" s="970"/>
      <c r="AT48" s="970"/>
      <c r="AU48" s="970"/>
      <c r="AV48" s="970"/>
      <c r="AW48" s="970"/>
      <c r="AX48" s="970"/>
      <c r="AY48" s="970"/>
      <c r="AZ48" s="1044"/>
      <c r="BA48" s="1044"/>
      <c r="BB48" s="1044"/>
      <c r="BC48" s="1044"/>
      <c r="BD48" s="1044"/>
      <c r="BE48" s="1034"/>
      <c r="BF48" s="1034"/>
      <c r="BG48" s="1034"/>
      <c r="BH48" s="1034"/>
      <c r="BI48" s="1035"/>
      <c r="BJ48" s="205"/>
      <c r="BK48" s="205"/>
      <c r="BL48" s="205"/>
      <c r="BM48" s="205"/>
      <c r="BN48" s="205"/>
      <c r="BO48" s="218"/>
      <c r="BP48" s="218"/>
      <c r="BQ48" s="215">
        <v>42</v>
      </c>
      <c r="BR48" s="216"/>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9"/>
    </row>
    <row r="49" spans="1:131" s="200" customFormat="1" ht="26.25" customHeight="1" x14ac:dyDescent="0.15">
      <c r="A49" s="214">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1"/>
      <c r="AG49" s="1022"/>
      <c r="AH49" s="1022"/>
      <c r="AI49" s="1022"/>
      <c r="AJ49" s="1023"/>
      <c r="AK49" s="979"/>
      <c r="AL49" s="970"/>
      <c r="AM49" s="970"/>
      <c r="AN49" s="970"/>
      <c r="AO49" s="970"/>
      <c r="AP49" s="970"/>
      <c r="AQ49" s="970"/>
      <c r="AR49" s="970"/>
      <c r="AS49" s="970"/>
      <c r="AT49" s="970"/>
      <c r="AU49" s="970"/>
      <c r="AV49" s="970"/>
      <c r="AW49" s="970"/>
      <c r="AX49" s="970"/>
      <c r="AY49" s="970"/>
      <c r="AZ49" s="1044"/>
      <c r="BA49" s="1044"/>
      <c r="BB49" s="1044"/>
      <c r="BC49" s="1044"/>
      <c r="BD49" s="1044"/>
      <c r="BE49" s="1034"/>
      <c r="BF49" s="1034"/>
      <c r="BG49" s="1034"/>
      <c r="BH49" s="1034"/>
      <c r="BI49" s="1035"/>
      <c r="BJ49" s="205"/>
      <c r="BK49" s="205"/>
      <c r="BL49" s="205"/>
      <c r="BM49" s="205"/>
      <c r="BN49" s="205"/>
      <c r="BO49" s="218"/>
      <c r="BP49" s="218"/>
      <c r="BQ49" s="215">
        <v>43</v>
      </c>
      <c r="BR49" s="216"/>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9"/>
    </row>
    <row r="50" spans="1:131" s="200" customFormat="1" ht="26.25" customHeight="1" x14ac:dyDescent="0.15">
      <c r="A50" s="214">
        <v>23</v>
      </c>
      <c r="B50" s="1039"/>
      <c r="C50" s="1040"/>
      <c r="D50" s="1040"/>
      <c r="E50" s="1040"/>
      <c r="F50" s="1040"/>
      <c r="G50" s="1040"/>
      <c r="H50" s="1040"/>
      <c r="I50" s="1040"/>
      <c r="J50" s="1040"/>
      <c r="K50" s="1040"/>
      <c r="L50" s="1040"/>
      <c r="M50" s="1040"/>
      <c r="N50" s="1040"/>
      <c r="O50" s="1040"/>
      <c r="P50" s="1041"/>
      <c r="Q50" s="1042"/>
      <c r="R50" s="1025"/>
      <c r="S50" s="1025"/>
      <c r="T50" s="1025"/>
      <c r="U50" s="1025"/>
      <c r="V50" s="1025"/>
      <c r="W50" s="1025"/>
      <c r="X50" s="1025"/>
      <c r="Y50" s="1025"/>
      <c r="Z50" s="1025"/>
      <c r="AA50" s="1025"/>
      <c r="AB50" s="1025"/>
      <c r="AC50" s="1025"/>
      <c r="AD50" s="1025"/>
      <c r="AE50" s="1043"/>
      <c r="AF50" s="1021"/>
      <c r="AG50" s="1022"/>
      <c r="AH50" s="1022"/>
      <c r="AI50" s="1022"/>
      <c r="AJ50" s="1023"/>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1034"/>
      <c r="BF50" s="1034"/>
      <c r="BG50" s="1034"/>
      <c r="BH50" s="1034"/>
      <c r="BI50" s="1035"/>
      <c r="BJ50" s="205"/>
      <c r="BK50" s="205"/>
      <c r="BL50" s="205"/>
      <c r="BM50" s="205"/>
      <c r="BN50" s="205"/>
      <c r="BO50" s="218"/>
      <c r="BP50" s="218"/>
      <c r="BQ50" s="215">
        <v>44</v>
      </c>
      <c r="BR50" s="216"/>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9"/>
    </row>
    <row r="51" spans="1:131" s="200" customFormat="1" ht="26.25" customHeight="1" x14ac:dyDescent="0.15">
      <c r="A51" s="214">
        <v>24</v>
      </c>
      <c r="B51" s="1039"/>
      <c r="C51" s="1040"/>
      <c r="D51" s="1040"/>
      <c r="E51" s="1040"/>
      <c r="F51" s="1040"/>
      <c r="G51" s="1040"/>
      <c r="H51" s="1040"/>
      <c r="I51" s="1040"/>
      <c r="J51" s="1040"/>
      <c r="K51" s="1040"/>
      <c r="L51" s="1040"/>
      <c r="M51" s="1040"/>
      <c r="N51" s="1040"/>
      <c r="O51" s="1040"/>
      <c r="P51" s="1041"/>
      <c r="Q51" s="1042"/>
      <c r="R51" s="1025"/>
      <c r="S51" s="1025"/>
      <c r="T51" s="1025"/>
      <c r="U51" s="1025"/>
      <c r="V51" s="1025"/>
      <c r="W51" s="1025"/>
      <c r="X51" s="1025"/>
      <c r="Y51" s="1025"/>
      <c r="Z51" s="1025"/>
      <c r="AA51" s="1025"/>
      <c r="AB51" s="1025"/>
      <c r="AC51" s="1025"/>
      <c r="AD51" s="1025"/>
      <c r="AE51" s="1043"/>
      <c r="AF51" s="1021"/>
      <c r="AG51" s="1022"/>
      <c r="AH51" s="1022"/>
      <c r="AI51" s="1022"/>
      <c r="AJ51" s="1023"/>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1034"/>
      <c r="BF51" s="1034"/>
      <c r="BG51" s="1034"/>
      <c r="BH51" s="1034"/>
      <c r="BI51" s="1035"/>
      <c r="BJ51" s="205"/>
      <c r="BK51" s="205"/>
      <c r="BL51" s="205"/>
      <c r="BM51" s="205"/>
      <c r="BN51" s="205"/>
      <c r="BO51" s="218"/>
      <c r="BP51" s="218"/>
      <c r="BQ51" s="215">
        <v>45</v>
      </c>
      <c r="BR51" s="216"/>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9"/>
    </row>
    <row r="52" spans="1:131" s="200" customFormat="1" ht="26.25" customHeight="1" x14ac:dyDescent="0.15">
      <c r="A52" s="214">
        <v>25</v>
      </c>
      <c r="B52" s="1039"/>
      <c r="C52" s="1040"/>
      <c r="D52" s="1040"/>
      <c r="E52" s="1040"/>
      <c r="F52" s="1040"/>
      <c r="G52" s="1040"/>
      <c r="H52" s="1040"/>
      <c r="I52" s="1040"/>
      <c r="J52" s="1040"/>
      <c r="K52" s="1040"/>
      <c r="L52" s="1040"/>
      <c r="M52" s="1040"/>
      <c r="N52" s="1040"/>
      <c r="O52" s="1040"/>
      <c r="P52" s="1041"/>
      <c r="Q52" s="1042"/>
      <c r="R52" s="1025"/>
      <c r="S52" s="1025"/>
      <c r="T52" s="1025"/>
      <c r="U52" s="1025"/>
      <c r="V52" s="1025"/>
      <c r="W52" s="1025"/>
      <c r="X52" s="1025"/>
      <c r="Y52" s="1025"/>
      <c r="Z52" s="1025"/>
      <c r="AA52" s="1025"/>
      <c r="AB52" s="1025"/>
      <c r="AC52" s="1025"/>
      <c r="AD52" s="1025"/>
      <c r="AE52" s="1043"/>
      <c r="AF52" s="1021"/>
      <c r="AG52" s="1022"/>
      <c r="AH52" s="1022"/>
      <c r="AI52" s="1022"/>
      <c r="AJ52" s="1023"/>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1034"/>
      <c r="BF52" s="1034"/>
      <c r="BG52" s="1034"/>
      <c r="BH52" s="1034"/>
      <c r="BI52" s="1035"/>
      <c r="BJ52" s="205"/>
      <c r="BK52" s="205"/>
      <c r="BL52" s="205"/>
      <c r="BM52" s="205"/>
      <c r="BN52" s="205"/>
      <c r="BO52" s="218"/>
      <c r="BP52" s="218"/>
      <c r="BQ52" s="215">
        <v>46</v>
      </c>
      <c r="BR52" s="216"/>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9"/>
    </row>
    <row r="53" spans="1:131" s="200" customFormat="1" ht="26.25" customHeight="1" x14ac:dyDescent="0.15">
      <c r="A53" s="214">
        <v>26</v>
      </c>
      <c r="B53" s="1039"/>
      <c r="C53" s="1040"/>
      <c r="D53" s="1040"/>
      <c r="E53" s="1040"/>
      <c r="F53" s="1040"/>
      <c r="G53" s="1040"/>
      <c r="H53" s="1040"/>
      <c r="I53" s="1040"/>
      <c r="J53" s="1040"/>
      <c r="K53" s="1040"/>
      <c r="L53" s="1040"/>
      <c r="M53" s="1040"/>
      <c r="N53" s="1040"/>
      <c r="O53" s="1040"/>
      <c r="P53" s="1041"/>
      <c r="Q53" s="1042"/>
      <c r="R53" s="1025"/>
      <c r="S53" s="1025"/>
      <c r="T53" s="1025"/>
      <c r="U53" s="1025"/>
      <c r="V53" s="1025"/>
      <c r="W53" s="1025"/>
      <c r="X53" s="1025"/>
      <c r="Y53" s="1025"/>
      <c r="Z53" s="1025"/>
      <c r="AA53" s="1025"/>
      <c r="AB53" s="1025"/>
      <c r="AC53" s="1025"/>
      <c r="AD53" s="1025"/>
      <c r="AE53" s="1043"/>
      <c r="AF53" s="1021"/>
      <c r="AG53" s="1022"/>
      <c r="AH53" s="1022"/>
      <c r="AI53" s="1022"/>
      <c r="AJ53" s="1023"/>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1034"/>
      <c r="BF53" s="1034"/>
      <c r="BG53" s="1034"/>
      <c r="BH53" s="1034"/>
      <c r="BI53" s="1035"/>
      <c r="BJ53" s="205"/>
      <c r="BK53" s="205"/>
      <c r="BL53" s="205"/>
      <c r="BM53" s="205"/>
      <c r="BN53" s="205"/>
      <c r="BO53" s="218"/>
      <c r="BP53" s="218"/>
      <c r="BQ53" s="215">
        <v>47</v>
      </c>
      <c r="BR53" s="216"/>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9"/>
    </row>
    <row r="54" spans="1:131" s="200" customFormat="1" ht="26.25" customHeight="1" x14ac:dyDescent="0.15">
      <c r="A54" s="214">
        <v>27</v>
      </c>
      <c r="B54" s="1039"/>
      <c r="C54" s="1040"/>
      <c r="D54" s="1040"/>
      <c r="E54" s="1040"/>
      <c r="F54" s="1040"/>
      <c r="G54" s="1040"/>
      <c r="H54" s="1040"/>
      <c r="I54" s="1040"/>
      <c r="J54" s="1040"/>
      <c r="K54" s="1040"/>
      <c r="L54" s="1040"/>
      <c r="M54" s="1040"/>
      <c r="N54" s="1040"/>
      <c r="O54" s="1040"/>
      <c r="P54" s="1041"/>
      <c r="Q54" s="1042"/>
      <c r="R54" s="1025"/>
      <c r="S54" s="1025"/>
      <c r="T54" s="1025"/>
      <c r="U54" s="1025"/>
      <c r="V54" s="1025"/>
      <c r="W54" s="1025"/>
      <c r="X54" s="1025"/>
      <c r="Y54" s="1025"/>
      <c r="Z54" s="1025"/>
      <c r="AA54" s="1025"/>
      <c r="AB54" s="1025"/>
      <c r="AC54" s="1025"/>
      <c r="AD54" s="1025"/>
      <c r="AE54" s="1043"/>
      <c r="AF54" s="1021"/>
      <c r="AG54" s="1022"/>
      <c r="AH54" s="1022"/>
      <c r="AI54" s="1022"/>
      <c r="AJ54" s="1023"/>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1034"/>
      <c r="BF54" s="1034"/>
      <c r="BG54" s="1034"/>
      <c r="BH54" s="1034"/>
      <c r="BI54" s="1035"/>
      <c r="BJ54" s="205"/>
      <c r="BK54" s="205"/>
      <c r="BL54" s="205"/>
      <c r="BM54" s="205"/>
      <c r="BN54" s="205"/>
      <c r="BO54" s="218"/>
      <c r="BP54" s="218"/>
      <c r="BQ54" s="215">
        <v>48</v>
      </c>
      <c r="BR54" s="216"/>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9"/>
    </row>
    <row r="55" spans="1:131" s="200" customFormat="1" ht="26.25" customHeight="1" x14ac:dyDescent="0.15">
      <c r="A55" s="214">
        <v>28</v>
      </c>
      <c r="B55" s="1039"/>
      <c r="C55" s="1040"/>
      <c r="D55" s="1040"/>
      <c r="E55" s="1040"/>
      <c r="F55" s="1040"/>
      <c r="G55" s="1040"/>
      <c r="H55" s="1040"/>
      <c r="I55" s="1040"/>
      <c r="J55" s="1040"/>
      <c r="K55" s="1040"/>
      <c r="L55" s="1040"/>
      <c r="M55" s="1040"/>
      <c r="N55" s="1040"/>
      <c r="O55" s="1040"/>
      <c r="P55" s="1041"/>
      <c r="Q55" s="1042"/>
      <c r="R55" s="1025"/>
      <c r="S55" s="1025"/>
      <c r="T55" s="1025"/>
      <c r="U55" s="1025"/>
      <c r="V55" s="1025"/>
      <c r="W55" s="1025"/>
      <c r="X55" s="1025"/>
      <c r="Y55" s="1025"/>
      <c r="Z55" s="1025"/>
      <c r="AA55" s="1025"/>
      <c r="AB55" s="1025"/>
      <c r="AC55" s="1025"/>
      <c r="AD55" s="1025"/>
      <c r="AE55" s="1043"/>
      <c r="AF55" s="1021"/>
      <c r="AG55" s="1022"/>
      <c r="AH55" s="1022"/>
      <c r="AI55" s="1022"/>
      <c r="AJ55" s="1023"/>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1034"/>
      <c r="BF55" s="1034"/>
      <c r="BG55" s="1034"/>
      <c r="BH55" s="1034"/>
      <c r="BI55" s="1035"/>
      <c r="BJ55" s="205"/>
      <c r="BK55" s="205"/>
      <c r="BL55" s="205"/>
      <c r="BM55" s="205"/>
      <c r="BN55" s="205"/>
      <c r="BO55" s="218"/>
      <c r="BP55" s="218"/>
      <c r="BQ55" s="215">
        <v>49</v>
      </c>
      <c r="BR55" s="216"/>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9"/>
    </row>
    <row r="56" spans="1:131" s="200" customFormat="1" ht="26.25" customHeight="1" x14ac:dyDescent="0.15">
      <c r="A56" s="214">
        <v>29</v>
      </c>
      <c r="B56" s="1039"/>
      <c r="C56" s="1040"/>
      <c r="D56" s="1040"/>
      <c r="E56" s="1040"/>
      <c r="F56" s="1040"/>
      <c r="G56" s="1040"/>
      <c r="H56" s="1040"/>
      <c r="I56" s="1040"/>
      <c r="J56" s="1040"/>
      <c r="K56" s="1040"/>
      <c r="L56" s="1040"/>
      <c r="M56" s="1040"/>
      <c r="N56" s="1040"/>
      <c r="O56" s="1040"/>
      <c r="P56" s="1041"/>
      <c r="Q56" s="1042"/>
      <c r="R56" s="1025"/>
      <c r="S56" s="1025"/>
      <c r="T56" s="1025"/>
      <c r="U56" s="1025"/>
      <c r="V56" s="1025"/>
      <c r="W56" s="1025"/>
      <c r="X56" s="1025"/>
      <c r="Y56" s="1025"/>
      <c r="Z56" s="1025"/>
      <c r="AA56" s="1025"/>
      <c r="AB56" s="1025"/>
      <c r="AC56" s="1025"/>
      <c r="AD56" s="1025"/>
      <c r="AE56" s="1043"/>
      <c r="AF56" s="1021"/>
      <c r="AG56" s="1022"/>
      <c r="AH56" s="1022"/>
      <c r="AI56" s="1022"/>
      <c r="AJ56" s="1023"/>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1034"/>
      <c r="BF56" s="1034"/>
      <c r="BG56" s="1034"/>
      <c r="BH56" s="1034"/>
      <c r="BI56" s="1035"/>
      <c r="BJ56" s="205"/>
      <c r="BK56" s="205"/>
      <c r="BL56" s="205"/>
      <c r="BM56" s="205"/>
      <c r="BN56" s="205"/>
      <c r="BO56" s="218"/>
      <c r="BP56" s="218"/>
      <c r="BQ56" s="215">
        <v>50</v>
      </c>
      <c r="BR56" s="216"/>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9"/>
    </row>
    <row r="57" spans="1:131" s="200" customFormat="1" ht="26.25" customHeight="1" x14ac:dyDescent="0.15">
      <c r="A57" s="214">
        <v>30</v>
      </c>
      <c r="B57" s="1039"/>
      <c r="C57" s="1040"/>
      <c r="D57" s="1040"/>
      <c r="E57" s="1040"/>
      <c r="F57" s="1040"/>
      <c r="G57" s="1040"/>
      <c r="H57" s="1040"/>
      <c r="I57" s="1040"/>
      <c r="J57" s="1040"/>
      <c r="K57" s="1040"/>
      <c r="L57" s="1040"/>
      <c r="M57" s="1040"/>
      <c r="N57" s="1040"/>
      <c r="O57" s="1040"/>
      <c r="P57" s="1041"/>
      <c r="Q57" s="1042"/>
      <c r="R57" s="1025"/>
      <c r="S57" s="1025"/>
      <c r="T57" s="1025"/>
      <c r="U57" s="1025"/>
      <c r="V57" s="1025"/>
      <c r="W57" s="1025"/>
      <c r="X57" s="1025"/>
      <c r="Y57" s="1025"/>
      <c r="Z57" s="1025"/>
      <c r="AA57" s="1025"/>
      <c r="AB57" s="1025"/>
      <c r="AC57" s="1025"/>
      <c r="AD57" s="1025"/>
      <c r="AE57" s="1043"/>
      <c r="AF57" s="1021"/>
      <c r="AG57" s="1022"/>
      <c r="AH57" s="1022"/>
      <c r="AI57" s="1022"/>
      <c r="AJ57" s="1023"/>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1034"/>
      <c r="BF57" s="1034"/>
      <c r="BG57" s="1034"/>
      <c r="BH57" s="1034"/>
      <c r="BI57" s="1035"/>
      <c r="BJ57" s="205"/>
      <c r="BK57" s="205"/>
      <c r="BL57" s="205"/>
      <c r="BM57" s="205"/>
      <c r="BN57" s="205"/>
      <c r="BO57" s="218"/>
      <c r="BP57" s="218"/>
      <c r="BQ57" s="215">
        <v>51</v>
      </c>
      <c r="BR57" s="216"/>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9"/>
    </row>
    <row r="58" spans="1:131" s="200" customFormat="1" ht="26.25" customHeight="1" x14ac:dyDescent="0.15">
      <c r="A58" s="214">
        <v>31</v>
      </c>
      <c r="B58" s="1039"/>
      <c r="C58" s="1040"/>
      <c r="D58" s="1040"/>
      <c r="E58" s="1040"/>
      <c r="F58" s="1040"/>
      <c r="G58" s="1040"/>
      <c r="H58" s="1040"/>
      <c r="I58" s="1040"/>
      <c r="J58" s="1040"/>
      <c r="K58" s="1040"/>
      <c r="L58" s="1040"/>
      <c r="M58" s="1040"/>
      <c r="N58" s="1040"/>
      <c r="O58" s="1040"/>
      <c r="P58" s="1041"/>
      <c r="Q58" s="1042"/>
      <c r="R58" s="1025"/>
      <c r="S58" s="1025"/>
      <c r="T58" s="1025"/>
      <c r="U58" s="1025"/>
      <c r="V58" s="1025"/>
      <c r="W58" s="1025"/>
      <c r="X58" s="1025"/>
      <c r="Y58" s="1025"/>
      <c r="Z58" s="1025"/>
      <c r="AA58" s="1025"/>
      <c r="AB58" s="1025"/>
      <c r="AC58" s="1025"/>
      <c r="AD58" s="1025"/>
      <c r="AE58" s="1043"/>
      <c r="AF58" s="1021"/>
      <c r="AG58" s="1022"/>
      <c r="AH58" s="1022"/>
      <c r="AI58" s="1022"/>
      <c r="AJ58" s="1023"/>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1034"/>
      <c r="BF58" s="1034"/>
      <c r="BG58" s="1034"/>
      <c r="BH58" s="1034"/>
      <c r="BI58" s="1035"/>
      <c r="BJ58" s="205"/>
      <c r="BK58" s="205"/>
      <c r="BL58" s="205"/>
      <c r="BM58" s="205"/>
      <c r="BN58" s="205"/>
      <c r="BO58" s="218"/>
      <c r="BP58" s="218"/>
      <c r="BQ58" s="215">
        <v>52</v>
      </c>
      <c r="BR58" s="216"/>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9"/>
    </row>
    <row r="59" spans="1:131" s="200" customFormat="1" ht="26.25" customHeight="1" x14ac:dyDescent="0.15">
      <c r="A59" s="214">
        <v>32</v>
      </c>
      <c r="B59" s="1039"/>
      <c r="C59" s="1040"/>
      <c r="D59" s="1040"/>
      <c r="E59" s="1040"/>
      <c r="F59" s="1040"/>
      <c r="G59" s="1040"/>
      <c r="H59" s="1040"/>
      <c r="I59" s="1040"/>
      <c r="J59" s="1040"/>
      <c r="K59" s="1040"/>
      <c r="L59" s="1040"/>
      <c r="M59" s="1040"/>
      <c r="N59" s="1040"/>
      <c r="O59" s="1040"/>
      <c r="P59" s="1041"/>
      <c r="Q59" s="1042"/>
      <c r="R59" s="1025"/>
      <c r="S59" s="1025"/>
      <c r="T59" s="1025"/>
      <c r="U59" s="1025"/>
      <c r="V59" s="1025"/>
      <c r="W59" s="1025"/>
      <c r="X59" s="1025"/>
      <c r="Y59" s="1025"/>
      <c r="Z59" s="1025"/>
      <c r="AA59" s="1025"/>
      <c r="AB59" s="1025"/>
      <c r="AC59" s="1025"/>
      <c r="AD59" s="1025"/>
      <c r="AE59" s="1043"/>
      <c r="AF59" s="1021"/>
      <c r="AG59" s="1022"/>
      <c r="AH59" s="1022"/>
      <c r="AI59" s="1022"/>
      <c r="AJ59" s="1023"/>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1034"/>
      <c r="BF59" s="1034"/>
      <c r="BG59" s="1034"/>
      <c r="BH59" s="1034"/>
      <c r="BI59" s="1035"/>
      <c r="BJ59" s="205"/>
      <c r="BK59" s="205"/>
      <c r="BL59" s="205"/>
      <c r="BM59" s="205"/>
      <c r="BN59" s="205"/>
      <c r="BO59" s="218"/>
      <c r="BP59" s="218"/>
      <c r="BQ59" s="215">
        <v>53</v>
      </c>
      <c r="BR59" s="216"/>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9"/>
    </row>
    <row r="60" spans="1:131" s="200" customFormat="1" ht="26.25" customHeight="1" x14ac:dyDescent="0.15">
      <c r="A60" s="214">
        <v>33</v>
      </c>
      <c r="B60" s="1039"/>
      <c r="C60" s="1040"/>
      <c r="D60" s="1040"/>
      <c r="E60" s="1040"/>
      <c r="F60" s="1040"/>
      <c r="G60" s="1040"/>
      <c r="H60" s="1040"/>
      <c r="I60" s="1040"/>
      <c r="J60" s="1040"/>
      <c r="K60" s="1040"/>
      <c r="L60" s="1040"/>
      <c r="M60" s="1040"/>
      <c r="N60" s="1040"/>
      <c r="O60" s="1040"/>
      <c r="P60" s="1041"/>
      <c r="Q60" s="1042"/>
      <c r="R60" s="1025"/>
      <c r="S60" s="1025"/>
      <c r="T60" s="1025"/>
      <c r="U60" s="1025"/>
      <c r="V60" s="1025"/>
      <c r="W60" s="1025"/>
      <c r="X60" s="1025"/>
      <c r="Y60" s="1025"/>
      <c r="Z60" s="1025"/>
      <c r="AA60" s="1025"/>
      <c r="AB60" s="1025"/>
      <c r="AC60" s="1025"/>
      <c r="AD60" s="1025"/>
      <c r="AE60" s="1043"/>
      <c r="AF60" s="1021"/>
      <c r="AG60" s="1022"/>
      <c r="AH60" s="1022"/>
      <c r="AI60" s="1022"/>
      <c r="AJ60" s="1023"/>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1034"/>
      <c r="BF60" s="1034"/>
      <c r="BG60" s="1034"/>
      <c r="BH60" s="1034"/>
      <c r="BI60" s="1035"/>
      <c r="BJ60" s="205"/>
      <c r="BK60" s="205"/>
      <c r="BL60" s="205"/>
      <c r="BM60" s="205"/>
      <c r="BN60" s="205"/>
      <c r="BO60" s="218"/>
      <c r="BP60" s="218"/>
      <c r="BQ60" s="215">
        <v>54</v>
      </c>
      <c r="BR60" s="216"/>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9"/>
    </row>
    <row r="61" spans="1:131" s="200" customFormat="1" ht="26.25" customHeight="1" thickBot="1" x14ac:dyDescent="0.2">
      <c r="A61" s="214">
        <v>34</v>
      </c>
      <c r="B61" s="1039"/>
      <c r="C61" s="1040"/>
      <c r="D61" s="1040"/>
      <c r="E61" s="1040"/>
      <c r="F61" s="1040"/>
      <c r="G61" s="1040"/>
      <c r="H61" s="1040"/>
      <c r="I61" s="1040"/>
      <c r="J61" s="1040"/>
      <c r="K61" s="1040"/>
      <c r="L61" s="1040"/>
      <c r="M61" s="1040"/>
      <c r="N61" s="1040"/>
      <c r="O61" s="1040"/>
      <c r="P61" s="1041"/>
      <c r="Q61" s="1042"/>
      <c r="R61" s="1025"/>
      <c r="S61" s="1025"/>
      <c r="T61" s="1025"/>
      <c r="U61" s="1025"/>
      <c r="V61" s="1025"/>
      <c r="W61" s="1025"/>
      <c r="X61" s="1025"/>
      <c r="Y61" s="1025"/>
      <c r="Z61" s="1025"/>
      <c r="AA61" s="1025"/>
      <c r="AB61" s="1025"/>
      <c r="AC61" s="1025"/>
      <c r="AD61" s="1025"/>
      <c r="AE61" s="1043"/>
      <c r="AF61" s="1021"/>
      <c r="AG61" s="1022"/>
      <c r="AH61" s="1022"/>
      <c r="AI61" s="1022"/>
      <c r="AJ61" s="1023"/>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1034"/>
      <c r="BF61" s="1034"/>
      <c r="BG61" s="1034"/>
      <c r="BH61" s="1034"/>
      <c r="BI61" s="1035"/>
      <c r="BJ61" s="205"/>
      <c r="BK61" s="205"/>
      <c r="BL61" s="205"/>
      <c r="BM61" s="205"/>
      <c r="BN61" s="205"/>
      <c r="BO61" s="218"/>
      <c r="BP61" s="218"/>
      <c r="BQ61" s="215">
        <v>55</v>
      </c>
      <c r="BR61" s="216"/>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9"/>
    </row>
    <row r="62" spans="1:131" s="200" customFormat="1" ht="26.25" customHeight="1" x14ac:dyDescent="0.15">
      <c r="A62" s="214">
        <v>35</v>
      </c>
      <c r="B62" s="1039"/>
      <c r="C62" s="1040"/>
      <c r="D62" s="1040"/>
      <c r="E62" s="1040"/>
      <c r="F62" s="1040"/>
      <c r="G62" s="1040"/>
      <c r="H62" s="1040"/>
      <c r="I62" s="1040"/>
      <c r="J62" s="1040"/>
      <c r="K62" s="1040"/>
      <c r="L62" s="1040"/>
      <c r="M62" s="1040"/>
      <c r="N62" s="1040"/>
      <c r="O62" s="1040"/>
      <c r="P62" s="1041"/>
      <c r="Q62" s="1042"/>
      <c r="R62" s="1025"/>
      <c r="S62" s="1025"/>
      <c r="T62" s="1025"/>
      <c r="U62" s="1025"/>
      <c r="V62" s="1025"/>
      <c r="W62" s="1025"/>
      <c r="X62" s="1025"/>
      <c r="Y62" s="1025"/>
      <c r="Z62" s="1025"/>
      <c r="AA62" s="1025"/>
      <c r="AB62" s="1025"/>
      <c r="AC62" s="1025"/>
      <c r="AD62" s="1025"/>
      <c r="AE62" s="1043"/>
      <c r="AF62" s="1021"/>
      <c r="AG62" s="1022"/>
      <c r="AH62" s="1022"/>
      <c r="AI62" s="1022"/>
      <c r="AJ62" s="1023"/>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1034"/>
      <c r="BF62" s="1034"/>
      <c r="BG62" s="1034"/>
      <c r="BH62" s="1034"/>
      <c r="BI62" s="1035"/>
      <c r="BJ62" s="1036" t="s">
        <v>386</v>
      </c>
      <c r="BK62" s="1037"/>
      <c r="BL62" s="1037"/>
      <c r="BM62" s="1037"/>
      <c r="BN62" s="1038"/>
      <c r="BO62" s="218"/>
      <c r="BP62" s="218"/>
      <c r="BQ62" s="215">
        <v>56</v>
      </c>
      <c r="BR62" s="216"/>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9"/>
    </row>
    <row r="63" spans="1:131" s="200" customFormat="1" ht="26.25" customHeight="1" thickBot="1" x14ac:dyDescent="0.2">
      <c r="A63" s="217" t="s">
        <v>368</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30"/>
      <c r="AF63" s="1031">
        <v>163</v>
      </c>
      <c r="AG63" s="958"/>
      <c r="AH63" s="958"/>
      <c r="AI63" s="958"/>
      <c r="AJ63" s="1032"/>
      <c r="AK63" s="1033"/>
      <c r="AL63" s="962"/>
      <c r="AM63" s="962"/>
      <c r="AN63" s="962"/>
      <c r="AO63" s="962"/>
      <c r="AP63" s="958">
        <v>14235</v>
      </c>
      <c r="AQ63" s="958"/>
      <c r="AR63" s="958"/>
      <c r="AS63" s="958"/>
      <c r="AT63" s="958"/>
      <c r="AU63" s="958">
        <v>8114</v>
      </c>
      <c r="AV63" s="958"/>
      <c r="AW63" s="958"/>
      <c r="AX63" s="958"/>
      <c r="AY63" s="958"/>
      <c r="AZ63" s="1027"/>
      <c r="BA63" s="1027"/>
      <c r="BB63" s="1027"/>
      <c r="BC63" s="1027"/>
      <c r="BD63" s="1027"/>
      <c r="BE63" s="959"/>
      <c r="BF63" s="959"/>
      <c r="BG63" s="959"/>
      <c r="BH63" s="959"/>
      <c r="BI63" s="960"/>
      <c r="BJ63" s="1028" t="s">
        <v>111</v>
      </c>
      <c r="BK63" s="950"/>
      <c r="BL63" s="950"/>
      <c r="BM63" s="950"/>
      <c r="BN63" s="1029"/>
      <c r="BO63" s="218"/>
      <c r="BP63" s="218"/>
      <c r="BQ63" s="215">
        <v>57</v>
      </c>
      <c r="BR63" s="216"/>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9"/>
    </row>
    <row r="66" spans="1:131" s="200" customFormat="1" ht="26.25" customHeight="1" x14ac:dyDescent="0.15">
      <c r="A66" s="997" t="s">
        <v>389</v>
      </c>
      <c r="B66" s="998"/>
      <c r="C66" s="998"/>
      <c r="D66" s="998"/>
      <c r="E66" s="998"/>
      <c r="F66" s="998"/>
      <c r="G66" s="998"/>
      <c r="H66" s="998"/>
      <c r="I66" s="998"/>
      <c r="J66" s="998"/>
      <c r="K66" s="998"/>
      <c r="L66" s="998"/>
      <c r="M66" s="998"/>
      <c r="N66" s="998"/>
      <c r="O66" s="998"/>
      <c r="P66" s="999"/>
      <c r="Q66" s="1003" t="s">
        <v>372</v>
      </c>
      <c r="R66" s="1004"/>
      <c r="S66" s="1004"/>
      <c r="T66" s="1004"/>
      <c r="U66" s="1005"/>
      <c r="V66" s="1003" t="s">
        <v>373</v>
      </c>
      <c r="W66" s="1004"/>
      <c r="X66" s="1004"/>
      <c r="Y66" s="1004"/>
      <c r="Z66" s="1005"/>
      <c r="AA66" s="1003" t="s">
        <v>374</v>
      </c>
      <c r="AB66" s="1004"/>
      <c r="AC66" s="1004"/>
      <c r="AD66" s="1004"/>
      <c r="AE66" s="1005"/>
      <c r="AF66" s="1009" t="s">
        <v>375</v>
      </c>
      <c r="AG66" s="1010"/>
      <c r="AH66" s="1010"/>
      <c r="AI66" s="1010"/>
      <c r="AJ66" s="1011"/>
      <c r="AK66" s="1003" t="s">
        <v>376</v>
      </c>
      <c r="AL66" s="998"/>
      <c r="AM66" s="998"/>
      <c r="AN66" s="998"/>
      <c r="AO66" s="999"/>
      <c r="AP66" s="1003" t="s">
        <v>377</v>
      </c>
      <c r="AQ66" s="1004"/>
      <c r="AR66" s="1004"/>
      <c r="AS66" s="1004"/>
      <c r="AT66" s="1005"/>
      <c r="AU66" s="1003" t="s">
        <v>390</v>
      </c>
      <c r="AV66" s="1004"/>
      <c r="AW66" s="1004"/>
      <c r="AX66" s="1004"/>
      <c r="AY66" s="1005"/>
      <c r="AZ66" s="1003" t="s">
        <v>355</v>
      </c>
      <c r="BA66" s="1004"/>
      <c r="BB66" s="1004"/>
      <c r="BC66" s="1004"/>
      <c r="BD66" s="1019"/>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7" t="s">
        <v>544</v>
      </c>
      <c r="C68" s="988"/>
      <c r="D68" s="988"/>
      <c r="E68" s="988"/>
      <c r="F68" s="988"/>
      <c r="G68" s="988"/>
      <c r="H68" s="988"/>
      <c r="I68" s="988"/>
      <c r="J68" s="988"/>
      <c r="K68" s="988"/>
      <c r="L68" s="988"/>
      <c r="M68" s="988"/>
      <c r="N68" s="988"/>
      <c r="O68" s="988"/>
      <c r="P68" s="989"/>
      <c r="Q68" s="990">
        <v>2136</v>
      </c>
      <c r="R68" s="984"/>
      <c r="S68" s="984"/>
      <c r="T68" s="984"/>
      <c r="U68" s="984"/>
      <c r="V68" s="984">
        <v>2057</v>
      </c>
      <c r="W68" s="984"/>
      <c r="X68" s="984"/>
      <c r="Y68" s="984"/>
      <c r="Z68" s="984"/>
      <c r="AA68" s="984">
        <v>79</v>
      </c>
      <c r="AB68" s="984"/>
      <c r="AC68" s="984"/>
      <c r="AD68" s="984"/>
      <c r="AE68" s="984"/>
      <c r="AF68" s="984">
        <v>79</v>
      </c>
      <c r="AG68" s="984"/>
      <c r="AH68" s="984"/>
      <c r="AI68" s="984"/>
      <c r="AJ68" s="984"/>
      <c r="AK68" s="984" t="s">
        <v>532</v>
      </c>
      <c r="AL68" s="984"/>
      <c r="AM68" s="984"/>
      <c r="AN68" s="984"/>
      <c r="AO68" s="984"/>
      <c r="AP68" s="984">
        <v>2828</v>
      </c>
      <c r="AQ68" s="984"/>
      <c r="AR68" s="984"/>
      <c r="AS68" s="984"/>
      <c r="AT68" s="984"/>
      <c r="AU68" s="984">
        <v>638</v>
      </c>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545</v>
      </c>
      <c r="C69" s="974"/>
      <c r="D69" s="974"/>
      <c r="E69" s="974"/>
      <c r="F69" s="974"/>
      <c r="G69" s="974"/>
      <c r="H69" s="974"/>
      <c r="I69" s="974"/>
      <c r="J69" s="974"/>
      <c r="K69" s="974"/>
      <c r="L69" s="974"/>
      <c r="M69" s="974"/>
      <c r="N69" s="974"/>
      <c r="O69" s="974"/>
      <c r="P69" s="975"/>
      <c r="Q69" s="976">
        <v>9425</v>
      </c>
      <c r="R69" s="970"/>
      <c r="S69" s="970"/>
      <c r="T69" s="970"/>
      <c r="U69" s="970"/>
      <c r="V69" s="970">
        <v>8710</v>
      </c>
      <c r="W69" s="970"/>
      <c r="X69" s="970"/>
      <c r="Y69" s="970"/>
      <c r="Z69" s="970"/>
      <c r="AA69" s="970">
        <v>715</v>
      </c>
      <c r="AB69" s="970"/>
      <c r="AC69" s="970"/>
      <c r="AD69" s="970"/>
      <c r="AE69" s="970"/>
      <c r="AF69" s="970">
        <v>715</v>
      </c>
      <c r="AG69" s="970"/>
      <c r="AH69" s="970"/>
      <c r="AI69" s="970"/>
      <c r="AJ69" s="970"/>
      <c r="AK69" s="970" t="s">
        <v>532</v>
      </c>
      <c r="AL69" s="970"/>
      <c r="AM69" s="970"/>
      <c r="AN69" s="970"/>
      <c r="AO69" s="970"/>
      <c r="AP69" s="970" t="s">
        <v>535</v>
      </c>
      <c r="AQ69" s="970"/>
      <c r="AR69" s="970"/>
      <c r="AS69" s="970"/>
      <c r="AT69" s="970"/>
      <c r="AU69" s="970" t="s">
        <v>532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546</v>
      </c>
      <c r="C70" s="974"/>
      <c r="D70" s="974"/>
      <c r="E70" s="974"/>
      <c r="F70" s="974"/>
      <c r="G70" s="974"/>
      <c r="H70" s="974"/>
      <c r="I70" s="974"/>
      <c r="J70" s="974"/>
      <c r="K70" s="974"/>
      <c r="L70" s="974"/>
      <c r="M70" s="974"/>
      <c r="N70" s="974"/>
      <c r="O70" s="974"/>
      <c r="P70" s="975"/>
      <c r="Q70" s="976">
        <v>146189</v>
      </c>
      <c r="R70" s="970"/>
      <c r="S70" s="970"/>
      <c r="T70" s="970"/>
      <c r="U70" s="970"/>
      <c r="V70" s="970">
        <v>144445</v>
      </c>
      <c r="W70" s="970"/>
      <c r="X70" s="970"/>
      <c r="Y70" s="970"/>
      <c r="Z70" s="970"/>
      <c r="AA70" s="970">
        <v>1744</v>
      </c>
      <c r="AB70" s="970"/>
      <c r="AC70" s="970"/>
      <c r="AD70" s="970"/>
      <c r="AE70" s="970"/>
      <c r="AF70" s="970">
        <v>1744</v>
      </c>
      <c r="AG70" s="970"/>
      <c r="AH70" s="970"/>
      <c r="AI70" s="970"/>
      <c r="AJ70" s="970"/>
      <c r="AK70" s="970" t="s">
        <v>532</v>
      </c>
      <c r="AL70" s="970"/>
      <c r="AM70" s="970"/>
      <c r="AN70" s="970"/>
      <c r="AO70" s="970"/>
      <c r="AP70" s="970" t="s">
        <v>535</v>
      </c>
      <c r="AQ70" s="970"/>
      <c r="AR70" s="970"/>
      <c r="AS70" s="970"/>
      <c r="AT70" s="970"/>
      <c r="AU70" s="970" t="s">
        <v>532</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547</v>
      </c>
      <c r="C71" s="974"/>
      <c r="D71" s="974"/>
      <c r="E71" s="974"/>
      <c r="F71" s="974"/>
      <c r="G71" s="974"/>
      <c r="H71" s="974"/>
      <c r="I71" s="974"/>
      <c r="J71" s="974"/>
      <c r="K71" s="974"/>
      <c r="L71" s="974"/>
      <c r="M71" s="974"/>
      <c r="N71" s="974"/>
      <c r="O71" s="974"/>
      <c r="P71" s="975"/>
      <c r="Q71" s="976">
        <v>182</v>
      </c>
      <c r="R71" s="970"/>
      <c r="S71" s="970"/>
      <c r="T71" s="970"/>
      <c r="U71" s="970"/>
      <c r="V71" s="970">
        <v>148</v>
      </c>
      <c r="W71" s="970"/>
      <c r="X71" s="970"/>
      <c r="Y71" s="970"/>
      <c r="Z71" s="970"/>
      <c r="AA71" s="970">
        <v>34</v>
      </c>
      <c r="AB71" s="970"/>
      <c r="AC71" s="970"/>
      <c r="AD71" s="970"/>
      <c r="AE71" s="970"/>
      <c r="AF71" s="970">
        <v>34</v>
      </c>
      <c r="AG71" s="970"/>
      <c r="AH71" s="970"/>
      <c r="AI71" s="970"/>
      <c r="AJ71" s="970"/>
      <c r="AK71" s="970" t="s">
        <v>532</v>
      </c>
      <c r="AL71" s="970"/>
      <c r="AM71" s="970"/>
      <c r="AN71" s="970"/>
      <c r="AO71" s="970"/>
      <c r="AP71" s="970" t="s">
        <v>535</v>
      </c>
      <c r="AQ71" s="970"/>
      <c r="AR71" s="970"/>
      <c r="AS71" s="970"/>
      <c r="AT71" s="970"/>
      <c r="AU71" s="970" t="s">
        <v>532</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548</v>
      </c>
      <c r="C72" s="974"/>
      <c r="D72" s="974"/>
      <c r="E72" s="974"/>
      <c r="F72" s="974"/>
      <c r="G72" s="974"/>
      <c r="H72" s="974"/>
      <c r="I72" s="974"/>
      <c r="J72" s="974"/>
      <c r="K72" s="974"/>
      <c r="L72" s="974"/>
      <c r="M72" s="974"/>
      <c r="N72" s="974"/>
      <c r="O72" s="974"/>
      <c r="P72" s="975"/>
      <c r="Q72" s="976">
        <v>8796</v>
      </c>
      <c r="R72" s="970"/>
      <c r="S72" s="970"/>
      <c r="T72" s="970"/>
      <c r="U72" s="970"/>
      <c r="V72" s="970">
        <v>7320</v>
      </c>
      <c r="W72" s="970"/>
      <c r="X72" s="970"/>
      <c r="Y72" s="970"/>
      <c r="Z72" s="970"/>
      <c r="AA72" s="970">
        <v>1475</v>
      </c>
      <c r="AB72" s="970"/>
      <c r="AC72" s="970"/>
      <c r="AD72" s="970"/>
      <c r="AE72" s="970"/>
      <c r="AF72" s="970">
        <v>1475</v>
      </c>
      <c r="AG72" s="970"/>
      <c r="AH72" s="970"/>
      <c r="AI72" s="970"/>
      <c r="AJ72" s="970"/>
      <c r="AK72" s="970" t="s">
        <v>532</v>
      </c>
      <c r="AL72" s="970"/>
      <c r="AM72" s="970"/>
      <c r="AN72" s="970"/>
      <c r="AO72" s="970"/>
      <c r="AP72" s="970" t="s">
        <v>535</v>
      </c>
      <c r="AQ72" s="970"/>
      <c r="AR72" s="970"/>
      <c r="AS72" s="970"/>
      <c r="AT72" s="970"/>
      <c r="AU72" s="970" t="s">
        <v>532</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549</v>
      </c>
      <c r="C73" s="974"/>
      <c r="D73" s="974"/>
      <c r="E73" s="974"/>
      <c r="F73" s="974"/>
      <c r="G73" s="974"/>
      <c r="H73" s="974"/>
      <c r="I73" s="974"/>
      <c r="J73" s="974"/>
      <c r="K73" s="974"/>
      <c r="L73" s="974"/>
      <c r="M73" s="974"/>
      <c r="N73" s="974"/>
      <c r="O73" s="974"/>
      <c r="P73" s="975"/>
      <c r="Q73" s="977">
        <v>6</v>
      </c>
      <c r="R73" s="978"/>
      <c r="S73" s="978"/>
      <c r="T73" s="978"/>
      <c r="U73" s="979"/>
      <c r="V73" s="980">
        <v>4</v>
      </c>
      <c r="W73" s="978"/>
      <c r="X73" s="978"/>
      <c r="Y73" s="978"/>
      <c r="Z73" s="979"/>
      <c r="AA73" s="980">
        <v>2</v>
      </c>
      <c r="AB73" s="978"/>
      <c r="AC73" s="978"/>
      <c r="AD73" s="978"/>
      <c r="AE73" s="979"/>
      <c r="AF73" s="980">
        <v>2</v>
      </c>
      <c r="AG73" s="978"/>
      <c r="AH73" s="978"/>
      <c r="AI73" s="978"/>
      <c r="AJ73" s="979"/>
      <c r="AK73" s="980" t="s">
        <v>532</v>
      </c>
      <c r="AL73" s="978"/>
      <c r="AM73" s="978"/>
      <c r="AN73" s="978"/>
      <c r="AO73" s="979"/>
      <c r="AP73" s="980" t="s">
        <v>535</v>
      </c>
      <c r="AQ73" s="978"/>
      <c r="AR73" s="978"/>
      <c r="AS73" s="978"/>
      <c r="AT73" s="979"/>
      <c r="AU73" s="980" t="s">
        <v>532</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550</v>
      </c>
      <c r="C74" s="974"/>
      <c r="D74" s="974"/>
      <c r="E74" s="974"/>
      <c r="F74" s="974"/>
      <c r="G74" s="974"/>
      <c r="H74" s="974"/>
      <c r="I74" s="974"/>
      <c r="J74" s="974"/>
      <c r="K74" s="974"/>
      <c r="L74" s="974"/>
      <c r="M74" s="974"/>
      <c r="N74" s="974"/>
      <c r="O74" s="974"/>
      <c r="P74" s="975"/>
      <c r="Q74" s="977">
        <v>6</v>
      </c>
      <c r="R74" s="978"/>
      <c r="S74" s="978"/>
      <c r="T74" s="978"/>
      <c r="U74" s="979"/>
      <c r="V74" s="980">
        <v>4</v>
      </c>
      <c r="W74" s="978"/>
      <c r="X74" s="978"/>
      <c r="Y74" s="978"/>
      <c r="Z74" s="979"/>
      <c r="AA74" s="980">
        <v>2</v>
      </c>
      <c r="AB74" s="978"/>
      <c r="AC74" s="978"/>
      <c r="AD74" s="978"/>
      <c r="AE74" s="979"/>
      <c r="AF74" s="980">
        <v>2</v>
      </c>
      <c r="AG74" s="978"/>
      <c r="AH74" s="978"/>
      <c r="AI74" s="978"/>
      <c r="AJ74" s="979"/>
      <c r="AK74" s="981" t="s">
        <v>533</v>
      </c>
      <c r="AL74" s="982"/>
      <c r="AM74" s="982"/>
      <c r="AN74" s="982"/>
      <c r="AO74" s="983"/>
      <c r="AP74" s="980" t="s">
        <v>535</v>
      </c>
      <c r="AQ74" s="978"/>
      <c r="AR74" s="978"/>
      <c r="AS74" s="978"/>
      <c r="AT74" s="979"/>
      <c r="AU74" s="980" t="s">
        <v>532</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551</v>
      </c>
      <c r="C75" s="974"/>
      <c r="D75" s="974"/>
      <c r="E75" s="974"/>
      <c r="F75" s="974"/>
      <c r="G75" s="974"/>
      <c r="H75" s="974"/>
      <c r="I75" s="974"/>
      <c r="J75" s="974"/>
      <c r="K75" s="974"/>
      <c r="L75" s="974"/>
      <c r="M75" s="974"/>
      <c r="N75" s="974"/>
      <c r="O75" s="974"/>
      <c r="P75" s="975"/>
      <c r="Q75" s="977">
        <v>1256</v>
      </c>
      <c r="R75" s="978"/>
      <c r="S75" s="978"/>
      <c r="T75" s="978"/>
      <c r="U75" s="979"/>
      <c r="V75" s="980">
        <v>1220</v>
      </c>
      <c r="W75" s="978"/>
      <c r="X75" s="978"/>
      <c r="Y75" s="978"/>
      <c r="Z75" s="979"/>
      <c r="AA75" s="980">
        <v>36</v>
      </c>
      <c r="AB75" s="978"/>
      <c r="AC75" s="978"/>
      <c r="AD75" s="978"/>
      <c r="AE75" s="979"/>
      <c r="AF75" s="980">
        <v>36</v>
      </c>
      <c r="AG75" s="978"/>
      <c r="AH75" s="978"/>
      <c r="AI75" s="978"/>
      <c r="AJ75" s="979"/>
      <c r="AK75" s="980" t="s">
        <v>532</v>
      </c>
      <c r="AL75" s="978"/>
      <c r="AM75" s="978"/>
      <c r="AN75" s="978"/>
      <c r="AO75" s="979"/>
      <c r="AP75" s="980">
        <v>416</v>
      </c>
      <c r="AQ75" s="978"/>
      <c r="AR75" s="978"/>
      <c r="AS75" s="978"/>
      <c r="AT75" s="979"/>
      <c r="AU75" s="980">
        <v>154</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7"/>
      <c r="R78" s="978"/>
      <c r="S78" s="978"/>
      <c r="T78" s="978"/>
      <c r="U78" s="979"/>
      <c r="V78" s="980"/>
      <c r="W78" s="978"/>
      <c r="X78" s="978"/>
      <c r="Y78" s="978"/>
      <c r="Z78" s="979"/>
      <c r="AA78" s="980"/>
      <c r="AB78" s="978"/>
      <c r="AC78" s="978"/>
      <c r="AD78" s="978"/>
      <c r="AE78" s="979"/>
      <c r="AF78" s="980"/>
      <c r="AG78" s="978"/>
      <c r="AH78" s="978"/>
      <c r="AI78" s="978"/>
      <c r="AJ78" s="979"/>
      <c r="AK78" s="980"/>
      <c r="AL78" s="978"/>
      <c r="AM78" s="978"/>
      <c r="AN78" s="978"/>
      <c r="AO78" s="979"/>
      <c r="AP78" s="980"/>
      <c r="AQ78" s="978"/>
      <c r="AR78" s="978"/>
      <c r="AS78" s="978"/>
      <c r="AT78" s="979"/>
      <c r="AU78" s="980"/>
      <c r="AV78" s="978"/>
      <c r="AW78" s="978"/>
      <c r="AX78" s="978"/>
      <c r="AY78" s="979"/>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7"/>
      <c r="R79" s="978"/>
      <c r="S79" s="978"/>
      <c r="T79" s="978"/>
      <c r="U79" s="979"/>
      <c r="V79" s="980"/>
      <c r="W79" s="978"/>
      <c r="X79" s="978"/>
      <c r="Y79" s="978"/>
      <c r="Z79" s="979"/>
      <c r="AA79" s="980"/>
      <c r="AB79" s="978"/>
      <c r="AC79" s="978"/>
      <c r="AD79" s="978"/>
      <c r="AE79" s="979"/>
      <c r="AF79" s="980"/>
      <c r="AG79" s="978"/>
      <c r="AH79" s="978"/>
      <c r="AI79" s="978"/>
      <c r="AJ79" s="979"/>
      <c r="AK79" s="980"/>
      <c r="AL79" s="978"/>
      <c r="AM79" s="978"/>
      <c r="AN79" s="978"/>
      <c r="AO79" s="979"/>
      <c r="AP79" s="980"/>
      <c r="AQ79" s="978"/>
      <c r="AR79" s="978"/>
      <c r="AS79" s="978"/>
      <c r="AT79" s="979"/>
      <c r="AU79" s="980"/>
      <c r="AV79" s="978"/>
      <c r="AW79" s="978"/>
      <c r="AX79" s="978"/>
      <c r="AY79" s="979"/>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4087</v>
      </c>
      <c r="AG88" s="958"/>
      <c r="AH88" s="958"/>
      <c r="AI88" s="958"/>
      <c r="AJ88" s="958"/>
      <c r="AK88" s="962"/>
      <c r="AL88" s="962"/>
      <c r="AM88" s="962"/>
      <c r="AN88" s="962"/>
      <c r="AO88" s="962"/>
      <c r="AP88" s="958">
        <v>3244</v>
      </c>
      <c r="AQ88" s="958"/>
      <c r="AR88" s="958"/>
      <c r="AS88" s="958"/>
      <c r="AT88" s="958"/>
      <c r="AU88" s="958">
        <v>792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178</v>
      </c>
      <c r="CS102" s="950"/>
      <c r="CT102" s="950"/>
      <c r="CU102" s="950"/>
      <c r="CV102" s="951"/>
      <c r="CW102" s="949">
        <v>82</v>
      </c>
      <c r="CX102" s="950"/>
      <c r="CY102" s="950"/>
      <c r="CZ102" s="950"/>
      <c r="DA102" s="951"/>
      <c r="DB102" s="949" t="s">
        <v>543</v>
      </c>
      <c r="DC102" s="950"/>
      <c r="DD102" s="950"/>
      <c r="DE102" s="950"/>
      <c r="DF102" s="951"/>
      <c r="DG102" s="949" t="s">
        <v>542</v>
      </c>
      <c r="DH102" s="950"/>
      <c r="DI102" s="950"/>
      <c r="DJ102" s="950"/>
      <c r="DK102" s="951"/>
      <c r="DL102" s="949" t="s">
        <v>542</v>
      </c>
      <c r="DM102" s="950"/>
      <c r="DN102" s="950"/>
      <c r="DO102" s="950"/>
      <c r="DP102" s="951"/>
      <c r="DQ102" s="949" t="s">
        <v>542</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287</v>
      </c>
      <c r="AG109" s="893"/>
      <c r="AH109" s="893"/>
      <c r="AI109" s="893"/>
      <c r="AJ109" s="894"/>
      <c r="AK109" s="895" t="s">
        <v>286</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287</v>
      </c>
      <c r="BW109" s="893"/>
      <c r="BX109" s="893"/>
      <c r="BY109" s="893"/>
      <c r="BZ109" s="894"/>
      <c r="CA109" s="895" t="s">
        <v>286</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287</v>
      </c>
      <c r="DM109" s="893"/>
      <c r="DN109" s="893"/>
      <c r="DO109" s="893"/>
      <c r="DP109" s="894"/>
      <c r="DQ109" s="895" t="s">
        <v>286</v>
      </c>
      <c r="DR109" s="893"/>
      <c r="DS109" s="893"/>
      <c r="DT109" s="893"/>
      <c r="DU109" s="894"/>
      <c r="DV109" s="895" t="s">
        <v>401</v>
      </c>
      <c r="DW109" s="893"/>
      <c r="DX109" s="893"/>
      <c r="DY109" s="893"/>
      <c r="DZ109" s="924"/>
    </row>
    <row r="110" spans="1:131" s="199" customFormat="1" ht="26.25" customHeight="1" x14ac:dyDescent="0.15">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1273791</v>
      </c>
      <c r="AB110" s="886"/>
      <c r="AC110" s="886"/>
      <c r="AD110" s="886"/>
      <c r="AE110" s="887"/>
      <c r="AF110" s="888">
        <v>1245014</v>
      </c>
      <c r="AG110" s="886"/>
      <c r="AH110" s="886"/>
      <c r="AI110" s="886"/>
      <c r="AJ110" s="887"/>
      <c r="AK110" s="888">
        <v>1311152</v>
      </c>
      <c r="AL110" s="886"/>
      <c r="AM110" s="886"/>
      <c r="AN110" s="886"/>
      <c r="AO110" s="887"/>
      <c r="AP110" s="889">
        <v>22.8</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12600399</v>
      </c>
      <c r="BR110" s="833"/>
      <c r="BS110" s="833"/>
      <c r="BT110" s="833"/>
      <c r="BU110" s="833"/>
      <c r="BV110" s="833">
        <v>12537026</v>
      </c>
      <c r="BW110" s="833"/>
      <c r="BX110" s="833"/>
      <c r="BY110" s="833"/>
      <c r="BZ110" s="833"/>
      <c r="CA110" s="833">
        <v>12777538</v>
      </c>
      <c r="CB110" s="833"/>
      <c r="CC110" s="833"/>
      <c r="CD110" s="833"/>
      <c r="CE110" s="833"/>
      <c r="CF110" s="857">
        <v>222.6</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221407</v>
      </c>
      <c r="BR111" s="805"/>
      <c r="BS111" s="805"/>
      <c r="BT111" s="805"/>
      <c r="BU111" s="805"/>
      <c r="BV111" s="805">
        <v>191362</v>
      </c>
      <c r="BW111" s="805"/>
      <c r="BX111" s="805"/>
      <c r="BY111" s="805"/>
      <c r="BZ111" s="805"/>
      <c r="CA111" s="805">
        <v>161396</v>
      </c>
      <c r="CB111" s="805"/>
      <c r="CC111" s="805"/>
      <c r="CD111" s="805"/>
      <c r="CE111" s="805"/>
      <c r="CF111" s="866">
        <v>2.8</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7711051</v>
      </c>
      <c r="BR112" s="805"/>
      <c r="BS112" s="805"/>
      <c r="BT112" s="805"/>
      <c r="BU112" s="805"/>
      <c r="BV112" s="805">
        <v>7124561</v>
      </c>
      <c r="BW112" s="805"/>
      <c r="BX112" s="805"/>
      <c r="BY112" s="805"/>
      <c r="BZ112" s="805"/>
      <c r="CA112" s="805">
        <v>8133907</v>
      </c>
      <c r="CB112" s="805"/>
      <c r="CC112" s="805"/>
      <c r="CD112" s="805"/>
      <c r="CE112" s="805"/>
      <c r="CF112" s="866">
        <v>141.69999999999999</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384178</v>
      </c>
      <c r="AB113" s="914"/>
      <c r="AC113" s="914"/>
      <c r="AD113" s="914"/>
      <c r="AE113" s="915"/>
      <c r="AF113" s="916">
        <v>386947</v>
      </c>
      <c r="AG113" s="914"/>
      <c r="AH113" s="914"/>
      <c r="AI113" s="914"/>
      <c r="AJ113" s="915"/>
      <c r="AK113" s="916">
        <v>436673</v>
      </c>
      <c r="AL113" s="914"/>
      <c r="AM113" s="914"/>
      <c r="AN113" s="914"/>
      <c r="AO113" s="915"/>
      <c r="AP113" s="917">
        <v>7.6</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709140</v>
      </c>
      <c r="BR113" s="805"/>
      <c r="BS113" s="805"/>
      <c r="BT113" s="805"/>
      <c r="BU113" s="805"/>
      <c r="BV113" s="805">
        <v>836858</v>
      </c>
      <c r="BW113" s="805"/>
      <c r="BX113" s="805"/>
      <c r="BY113" s="805"/>
      <c r="BZ113" s="805"/>
      <c r="CA113" s="805">
        <v>791969</v>
      </c>
      <c r="CB113" s="805"/>
      <c r="CC113" s="805"/>
      <c r="CD113" s="805"/>
      <c r="CE113" s="805"/>
      <c r="CF113" s="866">
        <v>13.8</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48033</v>
      </c>
      <c r="AB114" s="768"/>
      <c r="AC114" s="768"/>
      <c r="AD114" s="768"/>
      <c r="AE114" s="769"/>
      <c r="AF114" s="770">
        <v>36754</v>
      </c>
      <c r="AG114" s="768"/>
      <c r="AH114" s="768"/>
      <c r="AI114" s="768"/>
      <c r="AJ114" s="769"/>
      <c r="AK114" s="770">
        <v>64270</v>
      </c>
      <c r="AL114" s="768"/>
      <c r="AM114" s="768"/>
      <c r="AN114" s="768"/>
      <c r="AO114" s="769"/>
      <c r="AP114" s="815">
        <v>1.1000000000000001</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1724539</v>
      </c>
      <c r="BR114" s="805"/>
      <c r="BS114" s="805"/>
      <c r="BT114" s="805"/>
      <c r="BU114" s="805"/>
      <c r="BV114" s="805">
        <v>1598895</v>
      </c>
      <c r="BW114" s="805"/>
      <c r="BX114" s="805"/>
      <c r="BY114" s="805"/>
      <c r="BZ114" s="805"/>
      <c r="CA114" s="805">
        <v>1546762</v>
      </c>
      <c r="CB114" s="805"/>
      <c r="CC114" s="805"/>
      <c r="CD114" s="805"/>
      <c r="CE114" s="805"/>
      <c r="CF114" s="866">
        <v>26.9</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36299</v>
      </c>
      <c r="AB115" s="914"/>
      <c r="AC115" s="914"/>
      <c r="AD115" s="914"/>
      <c r="AE115" s="915"/>
      <c r="AF115" s="916">
        <v>43701</v>
      </c>
      <c r="AG115" s="914"/>
      <c r="AH115" s="914"/>
      <c r="AI115" s="914"/>
      <c r="AJ115" s="915"/>
      <c r="AK115" s="916">
        <v>55627</v>
      </c>
      <c r="AL115" s="914"/>
      <c r="AM115" s="914"/>
      <c r="AN115" s="914"/>
      <c r="AO115" s="915"/>
      <c r="AP115" s="917">
        <v>1</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221407</v>
      </c>
      <c r="DH116" s="768"/>
      <c r="DI116" s="768"/>
      <c r="DJ116" s="768"/>
      <c r="DK116" s="769"/>
      <c r="DL116" s="770">
        <v>191362</v>
      </c>
      <c r="DM116" s="768"/>
      <c r="DN116" s="768"/>
      <c r="DO116" s="768"/>
      <c r="DP116" s="769"/>
      <c r="DQ116" s="770">
        <v>161396</v>
      </c>
      <c r="DR116" s="768"/>
      <c r="DS116" s="768"/>
      <c r="DT116" s="768"/>
      <c r="DU116" s="769"/>
      <c r="DV116" s="815">
        <v>2.8</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1742301</v>
      </c>
      <c r="AB117" s="900"/>
      <c r="AC117" s="900"/>
      <c r="AD117" s="900"/>
      <c r="AE117" s="901"/>
      <c r="AF117" s="902">
        <v>1712416</v>
      </c>
      <c r="AG117" s="900"/>
      <c r="AH117" s="900"/>
      <c r="AI117" s="900"/>
      <c r="AJ117" s="901"/>
      <c r="AK117" s="902">
        <v>1867722</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287</v>
      </c>
      <c r="AG118" s="893"/>
      <c r="AH118" s="893"/>
      <c r="AI118" s="893"/>
      <c r="AJ118" s="894"/>
      <c r="AK118" s="895" t="s">
        <v>286</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431</v>
      </c>
      <c r="BP119" s="869"/>
      <c r="BQ119" s="873">
        <v>22966536</v>
      </c>
      <c r="BR119" s="836"/>
      <c r="BS119" s="836"/>
      <c r="BT119" s="836"/>
      <c r="BU119" s="836"/>
      <c r="BV119" s="836">
        <v>22288702</v>
      </c>
      <c r="BW119" s="836"/>
      <c r="BX119" s="836"/>
      <c r="BY119" s="836"/>
      <c r="BZ119" s="836"/>
      <c r="CA119" s="836">
        <v>23411572</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6969042</v>
      </c>
      <c r="BR120" s="833"/>
      <c r="BS120" s="833"/>
      <c r="BT120" s="833"/>
      <c r="BU120" s="833"/>
      <c r="BV120" s="833">
        <v>7147592</v>
      </c>
      <c r="BW120" s="833"/>
      <c r="BX120" s="833"/>
      <c r="BY120" s="833"/>
      <c r="BZ120" s="833"/>
      <c r="CA120" s="833">
        <v>7010648</v>
      </c>
      <c r="CB120" s="833"/>
      <c r="CC120" s="833"/>
      <c r="CD120" s="833"/>
      <c r="CE120" s="833"/>
      <c r="CF120" s="857">
        <v>122.1</v>
      </c>
      <c r="CG120" s="858"/>
      <c r="CH120" s="858"/>
      <c r="CI120" s="858"/>
      <c r="CJ120" s="858"/>
      <c r="CK120" s="859" t="s">
        <v>435</v>
      </c>
      <c r="CL120" s="843"/>
      <c r="CM120" s="843"/>
      <c r="CN120" s="843"/>
      <c r="CO120" s="844"/>
      <c r="CP120" s="863" t="s">
        <v>384</v>
      </c>
      <c r="CQ120" s="864"/>
      <c r="CR120" s="864"/>
      <c r="CS120" s="864"/>
      <c r="CT120" s="864"/>
      <c r="CU120" s="864"/>
      <c r="CV120" s="864"/>
      <c r="CW120" s="864"/>
      <c r="CX120" s="864"/>
      <c r="CY120" s="864"/>
      <c r="CZ120" s="864"/>
      <c r="DA120" s="864"/>
      <c r="DB120" s="864"/>
      <c r="DC120" s="864"/>
      <c r="DD120" s="864"/>
      <c r="DE120" s="864"/>
      <c r="DF120" s="865"/>
      <c r="DG120" s="852">
        <v>6013729</v>
      </c>
      <c r="DH120" s="833"/>
      <c r="DI120" s="833"/>
      <c r="DJ120" s="833"/>
      <c r="DK120" s="833"/>
      <c r="DL120" s="833">
        <v>5606264</v>
      </c>
      <c r="DM120" s="833"/>
      <c r="DN120" s="833"/>
      <c r="DO120" s="833"/>
      <c r="DP120" s="833"/>
      <c r="DQ120" s="833">
        <v>6355830</v>
      </c>
      <c r="DR120" s="833"/>
      <c r="DS120" s="833"/>
      <c r="DT120" s="833"/>
      <c r="DU120" s="833"/>
      <c r="DV120" s="834">
        <v>110.7</v>
      </c>
      <c r="DW120" s="834"/>
      <c r="DX120" s="834"/>
      <c r="DY120" s="834"/>
      <c r="DZ120" s="835"/>
    </row>
    <row r="121" spans="1:130" s="199" customFormat="1" ht="26.25" customHeight="1" x14ac:dyDescent="0.15">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v>884499</v>
      </c>
      <c r="BR121" s="805"/>
      <c r="BS121" s="805"/>
      <c r="BT121" s="805"/>
      <c r="BU121" s="805"/>
      <c r="BV121" s="805">
        <v>837535</v>
      </c>
      <c r="BW121" s="805"/>
      <c r="BX121" s="805"/>
      <c r="BY121" s="805"/>
      <c r="BZ121" s="805"/>
      <c r="CA121" s="805">
        <v>822346</v>
      </c>
      <c r="CB121" s="805"/>
      <c r="CC121" s="805"/>
      <c r="CD121" s="805"/>
      <c r="CE121" s="805"/>
      <c r="CF121" s="866">
        <v>14.3</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1574989</v>
      </c>
      <c r="DH121" s="805"/>
      <c r="DI121" s="805"/>
      <c r="DJ121" s="805"/>
      <c r="DK121" s="805"/>
      <c r="DL121" s="805">
        <v>1402790</v>
      </c>
      <c r="DM121" s="805"/>
      <c r="DN121" s="805"/>
      <c r="DO121" s="805"/>
      <c r="DP121" s="805"/>
      <c r="DQ121" s="805">
        <v>1664595</v>
      </c>
      <c r="DR121" s="805"/>
      <c r="DS121" s="805"/>
      <c r="DT121" s="805"/>
      <c r="DU121" s="805"/>
      <c r="DV121" s="782">
        <v>29</v>
      </c>
      <c r="DW121" s="782"/>
      <c r="DX121" s="782"/>
      <c r="DY121" s="782"/>
      <c r="DZ121" s="783"/>
    </row>
    <row r="122" spans="1:130" s="199" customFormat="1" ht="26.25" customHeight="1" x14ac:dyDescent="0.15">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15329753</v>
      </c>
      <c r="BR122" s="836"/>
      <c r="BS122" s="836"/>
      <c r="BT122" s="836"/>
      <c r="BU122" s="836"/>
      <c r="BV122" s="836">
        <v>15238242</v>
      </c>
      <c r="BW122" s="836"/>
      <c r="BX122" s="836"/>
      <c r="BY122" s="836"/>
      <c r="BZ122" s="836"/>
      <c r="CA122" s="836">
        <v>15305296</v>
      </c>
      <c r="CB122" s="836"/>
      <c r="CC122" s="836"/>
      <c r="CD122" s="836"/>
      <c r="CE122" s="836"/>
      <c r="CF122" s="837">
        <v>266.60000000000002</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v>122333</v>
      </c>
      <c r="DH122" s="805"/>
      <c r="DI122" s="805"/>
      <c r="DJ122" s="805"/>
      <c r="DK122" s="805"/>
      <c r="DL122" s="805">
        <v>115507</v>
      </c>
      <c r="DM122" s="805"/>
      <c r="DN122" s="805"/>
      <c r="DO122" s="805"/>
      <c r="DP122" s="805"/>
      <c r="DQ122" s="805">
        <v>113482</v>
      </c>
      <c r="DR122" s="805"/>
      <c r="DS122" s="805"/>
      <c r="DT122" s="805"/>
      <c r="DU122" s="805"/>
      <c r="DV122" s="782">
        <v>2</v>
      </c>
      <c r="DW122" s="782"/>
      <c r="DX122" s="782"/>
      <c r="DY122" s="782"/>
      <c r="DZ122" s="783"/>
    </row>
    <row r="123" spans="1:130" s="199" customFormat="1" ht="26.25" customHeight="1" x14ac:dyDescent="0.15">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33747</v>
      </c>
      <c r="AB123" s="768"/>
      <c r="AC123" s="768"/>
      <c r="AD123" s="768"/>
      <c r="AE123" s="769"/>
      <c r="AF123" s="770">
        <v>30045</v>
      </c>
      <c r="AG123" s="768"/>
      <c r="AH123" s="768"/>
      <c r="AI123" s="768"/>
      <c r="AJ123" s="769"/>
      <c r="AK123" s="770">
        <v>29966</v>
      </c>
      <c r="AL123" s="768"/>
      <c r="AM123" s="768"/>
      <c r="AN123" s="768"/>
      <c r="AO123" s="769"/>
      <c r="AP123" s="815">
        <v>0.5</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439</v>
      </c>
      <c r="BP123" s="869"/>
      <c r="BQ123" s="823">
        <v>23183294</v>
      </c>
      <c r="BR123" s="824"/>
      <c r="BS123" s="824"/>
      <c r="BT123" s="824"/>
      <c r="BU123" s="824"/>
      <c r="BV123" s="824">
        <v>23223369</v>
      </c>
      <c r="BW123" s="824"/>
      <c r="BX123" s="824"/>
      <c r="BY123" s="824"/>
      <c r="BZ123" s="824"/>
      <c r="CA123" s="824">
        <v>23138290</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x14ac:dyDescent="0.2">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v>4.7</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1500</v>
      </c>
      <c r="AB126" s="768"/>
      <c r="AC126" s="768"/>
      <c r="AD126" s="768"/>
      <c r="AE126" s="769"/>
      <c r="AF126" s="770">
        <v>12700</v>
      </c>
      <c r="AG126" s="768"/>
      <c r="AH126" s="768"/>
      <c r="AI126" s="768"/>
      <c r="AJ126" s="769"/>
      <c r="AK126" s="770">
        <v>24800</v>
      </c>
      <c r="AL126" s="768"/>
      <c r="AM126" s="768"/>
      <c r="AN126" s="768"/>
      <c r="AO126" s="769"/>
      <c r="AP126" s="815">
        <v>0.4</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1052</v>
      </c>
      <c r="AB127" s="768"/>
      <c r="AC127" s="768"/>
      <c r="AD127" s="768"/>
      <c r="AE127" s="769"/>
      <c r="AF127" s="770">
        <v>956</v>
      </c>
      <c r="AG127" s="768"/>
      <c r="AH127" s="768"/>
      <c r="AI127" s="768"/>
      <c r="AJ127" s="769"/>
      <c r="AK127" s="770">
        <v>861</v>
      </c>
      <c r="AL127" s="768"/>
      <c r="AM127" s="768"/>
      <c r="AN127" s="768"/>
      <c r="AO127" s="769"/>
      <c r="AP127" s="815">
        <v>0</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26572</v>
      </c>
      <c r="AB128" s="789"/>
      <c r="AC128" s="789"/>
      <c r="AD128" s="789"/>
      <c r="AE128" s="790"/>
      <c r="AF128" s="791">
        <v>25391</v>
      </c>
      <c r="AG128" s="789"/>
      <c r="AH128" s="789"/>
      <c r="AI128" s="789"/>
      <c r="AJ128" s="790"/>
      <c r="AK128" s="791">
        <v>33418</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111</v>
      </c>
      <c r="BG128" s="775"/>
      <c r="BH128" s="775"/>
      <c r="BI128" s="775"/>
      <c r="BJ128" s="775"/>
      <c r="BK128" s="775"/>
      <c r="BL128" s="798"/>
      <c r="BM128" s="774">
        <v>14.09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6802601</v>
      </c>
      <c r="AB129" s="768"/>
      <c r="AC129" s="768"/>
      <c r="AD129" s="768"/>
      <c r="AE129" s="769"/>
      <c r="AF129" s="770">
        <v>6966337</v>
      </c>
      <c r="AG129" s="768"/>
      <c r="AH129" s="768"/>
      <c r="AI129" s="768"/>
      <c r="AJ129" s="769"/>
      <c r="AK129" s="770">
        <v>6869603</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111</v>
      </c>
      <c r="BG129" s="758"/>
      <c r="BH129" s="758"/>
      <c r="BI129" s="758"/>
      <c r="BJ129" s="758"/>
      <c r="BK129" s="758"/>
      <c r="BL129" s="759"/>
      <c r="BM129" s="757">
        <v>19.09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1231310</v>
      </c>
      <c r="AB130" s="768"/>
      <c r="AC130" s="768"/>
      <c r="AD130" s="768"/>
      <c r="AE130" s="769"/>
      <c r="AF130" s="770">
        <v>1146489</v>
      </c>
      <c r="AG130" s="768"/>
      <c r="AH130" s="768"/>
      <c r="AI130" s="768"/>
      <c r="AJ130" s="769"/>
      <c r="AK130" s="770">
        <v>1128761</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10</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5571291</v>
      </c>
      <c r="AB131" s="751"/>
      <c r="AC131" s="751"/>
      <c r="AD131" s="751"/>
      <c r="AE131" s="752"/>
      <c r="AF131" s="753">
        <v>5819848</v>
      </c>
      <c r="AG131" s="751"/>
      <c r="AH131" s="751"/>
      <c r="AI131" s="751"/>
      <c r="AJ131" s="752"/>
      <c r="AK131" s="753">
        <v>5740842</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v>4.7</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8.6949146979999998</v>
      </c>
      <c r="AB132" s="731"/>
      <c r="AC132" s="731"/>
      <c r="AD132" s="731"/>
      <c r="AE132" s="732"/>
      <c r="AF132" s="733">
        <v>9.2878027060000008</v>
      </c>
      <c r="AG132" s="731"/>
      <c r="AH132" s="731"/>
      <c r="AI132" s="731"/>
      <c r="AJ132" s="732"/>
      <c r="AK132" s="733">
        <v>12.289887090000001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10.1</v>
      </c>
      <c r="AB133" s="710"/>
      <c r="AC133" s="710"/>
      <c r="AD133" s="710"/>
      <c r="AE133" s="711"/>
      <c r="AF133" s="709">
        <v>9.1</v>
      </c>
      <c r="AG133" s="710"/>
      <c r="AH133" s="710"/>
      <c r="AI133" s="710"/>
      <c r="AJ133" s="711"/>
      <c r="AK133" s="709">
        <v>10</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4"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25" t="s">
        <v>467</v>
      </c>
      <c r="L7" s="256"/>
      <c r="M7" s="257" t="s">
        <v>468</v>
      </c>
      <c r="N7" s="258"/>
    </row>
    <row r="8" spans="1:16" x14ac:dyDescent="0.15">
      <c r="A8" s="250"/>
      <c r="B8" s="246"/>
      <c r="C8" s="246"/>
      <c r="D8" s="246"/>
      <c r="E8" s="246"/>
      <c r="F8" s="246"/>
      <c r="G8" s="259"/>
      <c r="H8" s="260"/>
      <c r="I8" s="260"/>
      <c r="J8" s="261"/>
      <c r="K8" s="1126"/>
      <c r="L8" s="262" t="s">
        <v>469</v>
      </c>
      <c r="M8" s="263" t="s">
        <v>470</v>
      </c>
      <c r="N8" s="264" t="s">
        <v>471</v>
      </c>
    </row>
    <row r="9" spans="1:16" x14ac:dyDescent="0.15">
      <c r="A9" s="250"/>
      <c r="B9" s="246"/>
      <c r="C9" s="246"/>
      <c r="D9" s="246"/>
      <c r="E9" s="246"/>
      <c r="F9" s="246"/>
      <c r="G9" s="1139" t="s">
        <v>472</v>
      </c>
      <c r="H9" s="1140"/>
      <c r="I9" s="1140"/>
      <c r="J9" s="1141"/>
      <c r="K9" s="265">
        <v>1644921</v>
      </c>
      <c r="L9" s="266">
        <v>64512</v>
      </c>
      <c r="M9" s="267">
        <v>63599</v>
      </c>
      <c r="N9" s="268">
        <v>1.4</v>
      </c>
    </row>
    <row r="10" spans="1:16" x14ac:dyDescent="0.15">
      <c r="A10" s="250"/>
      <c r="B10" s="246"/>
      <c r="C10" s="246"/>
      <c r="D10" s="246"/>
      <c r="E10" s="246"/>
      <c r="F10" s="246"/>
      <c r="G10" s="1139" t="s">
        <v>473</v>
      </c>
      <c r="H10" s="1140"/>
      <c r="I10" s="1140"/>
      <c r="J10" s="1141"/>
      <c r="K10" s="269">
        <v>207814</v>
      </c>
      <c r="L10" s="270">
        <v>8150</v>
      </c>
      <c r="M10" s="271">
        <v>7046</v>
      </c>
      <c r="N10" s="272">
        <v>15.7</v>
      </c>
    </row>
    <row r="11" spans="1:16" ht="13.5" customHeight="1" x14ac:dyDescent="0.15">
      <c r="A11" s="250"/>
      <c r="B11" s="246"/>
      <c r="C11" s="246"/>
      <c r="D11" s="246"/>
      <c r="E11" s="246"/>
      <c r="F11" s="246"/>
      <c r="G11" s="1139" t="s">
        <v>474</v>
      </c>
      <c r="H11" s="1140"/>
      <c r="I11" s="1140"/>
      <c r="J11" s="1141"/>
      <c r="K11" s="269">
        <v>285486</v>
      </c>
      <c r="L11" s="270">
        <v>11196</v>
      </c>
      <c r="M11" s="271">
        <v>8288</v>
      </c>
      <c r="N11" s="272">
        <v>35.1</v>
      </c>
    </row>
    <row r="12" spans="1:16" ht="13.5" customHeight="1" x14ac:dyDescent="0.15">
      <c r="A12" s="250"/>
      <c r="B12" s="246"/>
      <c r="C12" s="246"/>
      <c r="D12" s="246"/>
      <c r="E12" s="246"/>
      <c r="F12" s="246"/>
      <c r="G12" s="1139" t="s">
        <v>475</v>
      </c>
      <c r="H12" s="1140"/>
      <c r="I12" s="1140"/>
      <c r="J12" s="1141"/>
      <c r="K12" s="269" t="s">
        <v>476</v>
      </c>
      <c r="L12" s="270" t="s">
        <v>476</v>
      </c>
      <c r="M12" s="271">
        <v>310</v>
      </c>
      <c r="N12" s="272" t="s">
        <v>476</v>
      </c>
    </row>
    <row r="13" spans="1:16" ht="13.5" customHeight="1" x14ac:dyDescent="0.15">
      <c r="A13" s="250"/>
      <c r="B13" s="246"/>
      <c r="C13" s="246"/>
      <c r="D13" s="246"/>
      <c r="E13" s="246"/>
      <c r="F13" s="246"/>
      <c r="G13" s="1139" t="s">
        <v>477</v>
      </c>
      <c r="H13" s="1140"/>
      <c r="I13" s="1140"/>
      <c r="J13" s="1141"/>
      <c r="K13" s="269" t="s">
        <v>476</v>
      </c>
      <c r="L13" s="270" t="s">
        <v>476</v>
      </c>
      <c r="M13" s="271" t="s">
        <v>476</v>
      </c>
      <c r="N13" s="272" t="s">
        <v>476</v>
      </c>
    </row>
    <row r="14" spans="1:16" ht="13.5" customHeight="1" x14ac:dyDescent="0.15">
      <c r="A14" s="250"/>
      <c r="B14" s="246"/>
      <c r="C14" s="246"/>
      <c r="D14" s="246"/>
      <c r="E14" s="246"/>
      <c r="F14" s="246"/>
      <c r="G14" s="1139" t="s">
        <v>478</v>
      </c>
      <c r="H14" s="1140"/>
      <c r="I14" s="1140"/>
      <c r="J14" s="1141"/>
      <c r="K14" s="269">
        <v>87404</v>
      </c>
      <c r="L14" s="270">
        <v>3428</v>
      </c>
      <c r="M14" s="271">
        <v>2702</v>
      </c>
      <c r="N14" s="272">
        <v>26.9</v>
      </c>
    </row>
    <row r="15" spans="1:16" ht="13.5" customHeight="1" x14ac:dyDescent="0.15">
      <c r="A15" s="250"/>
      <c r="B15" s="246"/>
      <c r="C15" s="246"/>
      <c r="D15" s="246"/>
      <c r="E15" s="246"/>
      <c r="F15" s="246"/>
      <c r="G15" s="1139" t="s">
        <v>479</v>
      </c>
      <c r="H15" s="1140"/>
      <c r="I15" s="1140"/>
      <c r="J15" s="1141"/>
      <c r="K15" s="269">
        <v>44130</v>
      </c>
      <c r="L15" s="270">
        <v>1731</v>
      </c>
      <c r="M15" s="271">
        <v>1443</v>
      </c>
      <c r="N15" s="272">
        <v>20</v>
      </c>
    </row>
    <row r="16" spans="1:16" x14ac:dyDescent="0.15">
      <c r="A16" s="250"/>
      <c r="B16" s="246"/>
      <c r="C16" s="246"/>
      <c r="D16" s="246"/>
      <c r="E16" s="246"/>
      <c r="F16" s="246"/>
      <c r="G16" s="1142" t="s">
        <v>480</v>
      </c>
      <c r="H16" s="1143"/>
      <c r="I16" s="1143"/>
      <c r="J16" s="1144"/>
      <c r="K16" s="270">
        <v>-231353</v>
      </c>
      <c r="L16" s="270">
        <v>-9073</v>
      </c>
      <c r="M16" s="271">
        <v>-6252</v>
      </c>
      <c r="N16" s="272">
        <v>45.1</v>
      </c>
    </row>
    <row r="17" spans="1:16" x14ac:dyDescent="0.15">
      <c r="A17" s="250"/>
      <c r="B17" s="246"/>
      <c r="C17" s="246"/>
      <c r="D17" s="246"/>
      <c r="E17" s="246"/>
      <c r="F17" s="246"/>
      <c r="G17" s="1142" t="s">
        <v>170</v>
      </c>
      <c r="H17" s="1143"/>
      <c r="I17" s="1143"/>
      <c r="J17" s="1144"/>
      <c r="K17" s="270">
        <v>2038402</v>
      </c>
      <c r="L17" s="270">
        <v>79944</v>
      </c>
      <c r="M17" s="271">
        <v>77134</v>
      </c>
      <c r="N17" s="272">
        <v>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36" t="s">
        <v>485</v>
      </c>
      <c r="H21" s="1137"/>
      <c r="I21" s="1137"/>
      <c r="J21" s="1138"/>
      <c r="K21" s="282">
        <v>9.2899999999999991</v>
      </c>
      <c r="L21" s="283">
        <v>7.57</v>
      </c>
      <c r="M21" s="284">
        <v>1.72</v>
      </c>
      <c r="N21" s="251"/>
      <c r="O21" s="285"/>
      <c r="P21" s="281"/>
    </row>
    <row r="22" spans="1:16" s="286" customFormat="1" x14ac:dyDescent="0.15">
      <c r="A22" s="281"/>
      <c r="B22" s="251"/>
      <c r="C22" s="251"/>
      <c r="D22" s="251"/>
      <c r="E22" s="251"/>
      <c r="F22" s="251"/>
      <c r="G22" s="1136" t="s">
        <v>486</v>
      </c>
      <c r="H22" s="1137"/>
      <c r="I22" s="1137"/>
      <c r="J22" s="1138"/>
      <c r="K22" s="287">
        <v>95.9</v>
      </c>
      <c r="L22" s="288">
        <v>97</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25" t="s">
        <v>467</v>
      </c>
      <c r="L30" s="256"/>
      <c r="M30" s="257" t="s">
        <v>468</v>
      </c>
      <c r="N30" s="258"/>
    </row>
    <row r="31" spans="1:16" x14ac:dyDescent="0.15">
      <c r="A31" s="250"/>
      <c r="B31" s="246"/>
      <c r="C31" s="246"/>
      <c r="D31" s="246"/>
      <c r="E31" s="246"/>
      <c r="F31" s="246"/>
      <c r="G31" s="259"/>
      <c r="H31" s="260"/>
      <c r="I31" s="260"/>
      <c r="J31" s="261"/>
      <c r="K31" s="1126"/>
      <c r="L31" s="262" t="s">
        <v>469</v>
      </c>
      <c r="M31" s="263" t="s">
        <v>470</v>
      </c>
      <c r="N31" s="264" t="s">
        <v>471</v>
      </c>
    </row>
    <row r="32" spans="1:16" ht="27" customHeight="1" x14ac:dyDescent="0.15">
      <c r="A32" s="250"/>
      <c r="B32" s="246"/>
      <c r="C32" s="246"/>
      <c r="D32" s="246"/>
      <c r="E32" s="246"/>
      <c r="F32" s="246"/>
      <c r="G32" s="1127" t="s">
        <v>490</v>
      </c>
      <c r="H32" s="1128"/>
      <c r="I32" s="1128"/>
      <c r="J32" s="1129"/>
      <c r="K32" s="296">
        <v>1311152</v>
      </c>
      <c r="L32" s="296">
        <v>51422</v>
      </c>
      <c r="M32" s="297">
        <v>35009</v>
      </c>
      <c r="N32" s="298">
        <v>46.9</v>
      </c>
    </row>
    <row r="33" spans="1:16" ht="13.5" customHeight="1" x14ac:dyDescent="0.15">
      <c r="A33" s="250"/>
      <c r="B33" s="246"/>
      <c r="C33" s="246"/>
      <c r="D33" s="246"/>
      <c r="E33" s="246"/>
      <c r="F33" s="246"/>
      <c r="G33" s="1127" t="s">
        <v>491</v>
      </c>
      <c r="H33" s="1128"/>
      <c r="I33" s="1128"/>
      <c r="J33" s="1129"/>
      <c r="K33" s="296" t="s">
        <v>476</v>
      </c>
      <c r="L33" s="296" t="s">
        <v>476</v>
      </c>
      <c r="M33" s="297" t="s">
        <v>476</v>
      </c>
      <c r="N33" s="298" t="s">
        <v>476</v>
      </c>
    </row>
    <row r="34" spans="1:16" ht="27" customHeight="1" x14ac:dyDescent="0.15">
      <c r="A34" s="250"/>
      <c r="B34" s="246"/>
      <c r="C34" s="246"/>
      <c r="D34" s="246"/>
      <c r="E34" s="246"/>
      <c r="F34" s="246"/>
      <c r="G34" s="1127" t="s">
        <v>492</v>
      </c>
      <c r="H34" s="1128"/>
      <c r="I34" s="1128"/>
      <c r="J34" s="1129"/>
      <c r="K34" s="296" t="s">
        <v>476</v>
      </c>
      <c r="L34" s="296" t="s">
        <v>476</v>
      </c>
      <c r="M34" s="297" t="s">
        <v>476</v>
      </c>
      <c r="N34" s="298" t="s">
        <v>476</v>
      </c>
    </row>
    <row r="35" spans="1:16" ht="27" customHeight="1" x14ac:dyDescent="0.15">
      <c r="A35" s="250"/>
      <c r="B35" s="246"/>
      <c r="C35" s="246"/>
      <c r="D35" s="246"/>
      <c r="E35" s="246"/>
      <c r="F35" s="246"/>
      <c r="G35" s="1127" t="s">
        <v>493</v>
      </c>
      <c r="H35" s="1128"/>
      <c r="I35" s="1128"/>
      <c r="J35" s="1129"/>
      <c r="K35" s="296">
        <v>436673</v>
      </c>
      <c r="L35" s="296">
        <v>17126</v>
      </c>
      <c r="M35" s="297">
        <v>14278</v>
      </c>
      <c r="N35" s="298">
        <v>19.899999999999999</v>
      </c>
    </row>
    <row r="36" spans="1:16" ht="27" customHeight="1" x14ac:dyDescent="0.15">
      <c r="A36" s="250"/>
      <c r="B36" s="246"/>
      <c r="C36" s="246"/>
      <c r="D36" s="246"/>
      <c r="E36" s="246"/>
      <c r="F36" s="246"/>
      <c r="G36" s="1127" t="s">
        <v>494</v>
      </c>
      <c r="H36" s="1128"/>
      <c r="I36" s="1128"/>
      <c r="J36" s="1129"/>
      <c r="K36" s="296">
        <v>64270</v>
      </c>
      <c r="L36" s="296">
        <v>2521</v>
      </c>
      <c r="M36" s="297">
        <v>2727</v>
      </c>
      <c r="N36" s="298">
        <v>-7.6</v>
      </c>
    </row>
    <row r="37" spans="1:16" ht="13.5" customHeight="1" x14ac:dyDescent="0.15">
      <c r="A37" s="250"/>
      <c r="B37" s="246"/>
      <c r="C37" s="246"/>
      <c r="D37" s="246"/>
      <c r="E37" s="246"/>
      <c r="F37" s="246"/>
      <c r="G37" s="1127" t="s">
        <v>495</v>
      </c>
      <c r="H37" s="1128"/>
      <c r="I37" s="1128"/>
      <c r="J37" s="1129"/>
      <c r="K37" s="296">
        <v>55627</v>
      </c>
      <c r="L37" s="296">
        <v>2182</v>
      </c>
      <c r="M37" s="297">
        <v>812</v>
      </c>
      <c r="N37" s="298">
        <v>168.7</v>
      </c>
    </row>
    <row r="38" spans="1:16" ht="27" customHeight="1" x14ac:dyDescent="0.15">
      <c r="A38" s="250"/>
      <c r="B38" s="246"/>
      <c r="C38" s="246"/>
      <c r="D38" s="246"/>
      <c r="E38" s="246"/>
      <c r="F38" s="246"/>
      <c r="G38" s="1130" t="s">
        <v>496</v>
      </c>
      <c r="H38" s="1131"/>
      <c r="I38" s="1131"/>
      <c r="J38" s="1132"/>
      <c r="K38" s="299" t="s">
        <v>476</v>
      </c>
      <c r="L38" s="299" t="s">
        <v>476</v>
      </c>
      <c r="M38" s="300">
        <v>1</v>
      </c>
      <c r="N38" s="301" t="s">
        <v>476</v>
      </c>
      <c r="O38" s="295"/>
    </row>
    <row r="39" spans="1:16" x14ac:dyDescent="0.15">
      <c r="A39" s="250"/>
      <c r="B39" s="246"/>
      <c r="C39" s="246"/>
      <c r="D39" s="246"/>
      <c r="E39" s="246"/>
      <c r="F39" s="246"/>
      <c r="G39" s="1130" t="s">
        <v>497</v>
      </c>
      <c r="H39" s="1131"/>
      <c r="I39" s="1131"/>
      <c r="J39" s="1132"/>
      <c r="K39" s="302">
        <v>-33418</v>
      </c>
      <c r="L39" s="302">
        <v>-1311</v>
      </c>
      <c r="M39" s="303">
        <v>-3017</v>
      </c>
      <c r="N39" s="304">
        <v>-56.5</v>
      </c>
      <c r="O39" s="295"/>
    </row>
    <row r="40" spans="1:16" ht="27" customHeight="1" x14ac:dyDescent="0.15">
      <c r="A40" s="250"/>
      <c r="B40" s="246"/>
      <c r="C40" s="246"/>
      <c r="D40" s="246"/>
      <c r="E40" s="246"/>
      <c r="F40" s="246"/>
      <c r="G40" s="1127" t="s">
        <v>498</v>
      </c>
      <c r="H40" s="1128"/>
      <c r="I40" s="1128"/>
      <c r="J40" s="1129"/>
      <c r="K40" s="302">
        <v>-1128761</v>
      </c>
      <c r="L40" s="302">
        <v>-44269</v>
      </c>
      <c r="M40" s="303">
        <v>-35292</v>
      </c>
      <c r="N40" s="304">
        <v>25.4</v>
      </c>
      <c r="O40" s="295"/>
    </row>
    <row r="41" spans="1:16" x14ac:dyDescent="0.15">
      <c r="A41" s="250"/>
      <c r="B41" s="246"/>
      <c r="C41" s="246"/>
      <c r="D41" s="246"/>
      <c r="E41" s="246"/>
      <c r="F41" s="246"/>
      <c r="G41" s="1133" t="s">
        <v>281</v>
      </c>
      <c r="H41" s="1134"/>
      <c r="I41" s="1134"/>
      <c r="J41" s="1135"/>
      <c r="K41" s="296">
        <v>705543</v>
      </c>
      <c r="L41" s="302">
        <v>27671</v>
      </c>
      <c r="M41" s="303">
        <v>14518</v>
      </c>
      <c r="N41" s="304">
        <v>90.6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20" t="s">
        <v>467</v>
      </c>
      <c r="J49" s="1122" t="s">
        <v>502</v>
      </c>
      <c r="K49" s="1123"/>
      <c r="L49" s="1123"/>
      <c r="M49" s="1123"/>
      <c r="N49" s="1124"/>
    </row>
    <row r="50" spans="1:14" x14ac:dyDescent="0.15">
      <c r="A50" s="250"/>
      <c r="B50" s="246"/>
      <c r="C50" s="246"/>
      <c r="D50" s="246"/>
      <c r="E50" s="246"/>
      <c r="F50" s="246"/>
      <c r="G50" s="314"/>
      <c r="H50" s="315"/>
      <c r="I50" s="1121"/>
      <c r="J50" s="316" t="s">
        <v>503</v>
      </c>
      <c r="K50" s="317" t="s">
        <v>504</v>
      </c>
      <c r="L50" s="318" t="s">
        <v>505</v>
      </c>
      <c r="M50" s="319" t="s">
        <v>506</v>
      </c>
      <c r="N50" s="320" t="s">
        <v>507</v>
      </c>
    </row>
    <row r="51" spans="1:14" x14ac:dyDescent="0.15">
      <c r="A51" s="250"/>
      <c r="B51" s="246"/>
      <c r="C51" s="246"/>
      <c r="D51" s="246"/>
      <c r="E51" s="246"/>
      <c r="F51" s="246"/>
      <c r="G51" s="312" t="s">
        <v>508</v>
      </c>
      <c r="H51" s="313"/>
      <c r="I51" s="321">
        <v>1685001</v>
      </c>
      <c r="J51" s="322">
        <v>63298</v>
      </c>
      <c r="K51" s="323">
        <v>46.2</v>
      </c>
      <c r="L51" s="324">
        <v>48407</v>
      </c>
      <c r="M51" s="325">
        <v>-5.6</v>
      </c>
      <c r="N51" s="326">
        <v>51.8</v>
      </c>
    </row>
    <row r="52" spans="1:14" x14ac:dyDescent="0.15">
      <c r="A52" s="250"/>
      <c r="B52" s="246"/>
      <c r="C52" s="246"/>
      <c r="D52" s="246"/>
      <c r="E52" s="246"/>
      <c r="F52" s="246"/>
      <c r="G52" s="327"/>
      <c r="H52" s="328" t="s">
        <v>509</v>
      </c>
      <c r="I52" s="329">
        <v>984072</v>
      </c>
      <c r="J52" s="330">
        <v>36967</v>
      </c>
      <c r="K52" s="331">
        <v>44.2</v>
      </c>
      <c r="L52" s="332">
        <v>23914</v>
      </c>
      <c r="M52" s="333">
        <v>-6.7</v>
      </c>
      <c r="N52" s="334">
        <v>50.9</v>
      </c>
    </row>
    <row r="53" spans="1:14" x14ac:dyDescent="0.15">
      <c r="A53" s="250"/>
      <c r="B53" s="246"/>
      <c r="C53" s="246"/>
      <c r="D53" s="246"/>
      <c r="E53" s="246"/>
      <c r="F53" s="246"/>
      <c r="G53" s="312" t="s">
        <v>510</v>
      </c>
      <c r="H53" s="313"/>
      <c r="I53" s="321">
        <v>2999147</v>
      </c>
      <c r="J53" s="322">
        <v>113432</v>
      </c>
      <c r="K53" s="323">
        <v>79.2</v>
      </c>
      <c r="L53" s="324">
        <v>69477</v>
      </c>
      <c r="M53" s="325">
        <v>43.5</v>
      </c>
      <c r="N53" s="326">
        <v>35.700000000000003</v>
      </c>
    </row>
    <row r="54" spans="1:14" x14ac:dyDescent="0.15">
      <c r="A54" s="250"/>
      <c r="B54" s="246"/>
      <c r="C54" s="246"/>
      <c r="D54" s="246"/>
      <c r="E54" s="246"/>
      <c r="F54" s="246"/>
      <c r="G54" s="327"/>
      <c r="H54" s="328" t="s">
        <v>509</v>
      </c>
      <c r="I54" s="329">
        <v>1543692</v>
      </c>
      <c r="J54" s="330">
        <v>58385</v>
      </c>
      <c r="K54" s="331">
        <v>57.9</v>
      </c>
      <c r="L54" s="332">
        <v>31528</v>
      </c>
      <c r="M54" s="333">
        <v>31.8</v>
      </c>
      <c r="N54" s="334">
        <v>26.1</v>
      </c>
    </row>
    <row r="55" spans="1:14" x14ac:dyDescent="0.15">
      <c r="A55" s="250"/>
      <c r="B55" s="246"/>
      <c r="C55" s="246"/>
      <c r="D55" s="246"/>
      <c r="E55" s="246"/>
      <c r="F55" s="246"/>
      <c r="G55" s="312" t="s">
        <v>511</v>
      </c>
      <c r="H55" s="313"/>
      <c r="I55" s="321">
        <v>4231093</v>
      </c>
      <c r="J55" s="322">
        <v>162055</v>
      </c>
      <c r="K55" s="323">
        <v>42.9</v>
      </c>
      <c r="L55" s="324">
        <v>59668</v>
      </c>
      <c r="M55" s="325">
        <v>-14.1</v>
      </c>
      <c r="N55" s="326">
        <v>57</v>
      </c>
    </row>
    <row r="56" spans="1:14" x14ac:dyDescent="0.15">
      <c r="A56" s="250"/>
      <c r="B56" s="246"/>
      <c r="C56" s="246"/>
      <c r="D56" s="246"/>
      <c r="E56" s="246"/>
      <c r="F56" s="246"/>
      <c r="G56" s="327"/>
      <c r="H56" s="328" t="s">
        <v>509</v>
      </c>
      <c r="I56" s="329">
        <v>1971693</v>
      </c>
      <c r="J56" s="330">
        <v>75518</v>
      </c>
      <c r="K56" s="331">
        <v>29.3</v>
      </c>
      <c r="L56" s="332">
        <v>31515</v>
      </c>
      <c r="M56" s="333">
        <v>0</v>
      </c>
      <c r="N56" s="334">
        <v>29.3</v>
      </c>
    </row>
    <row r="57" spans="1:14" x14ac:dyDescent="0.15">
      <c r="A57" s="250"/>
      <c r="B57" s="246"/>
      <c r="C57" s="246"/>
      <c r="D57" s="246"/>
      <c r="E57" s="246"/>
      <c r="F57" s="246"/>
      <c r="G57" s="312" t="s">
        <v>512</v>
      </c>
      <c r="H57" s="313"/>
      <c r="I57" s="321">
        <v>1883141</v>
      </c>
      <c r="J57" s="322">
        <v>73132</v>
      </c>
      <c r="K57" s="323">
        <v>-54.9</v>
      </c>
      <c r="L57" s="324">
        <v>56894</v>
      </c>
      <c r="M57" s="325">
        <v>-4.5999999999999996</v>
      </c>
      <c r="N57" s="326">
        <v>-50.3</v>
      </c>
    </row>
    <row r="58" spans="1:14" x14ac:dyDescent="0.15">
      <c r="A58" s="250"/>
      <c r="B58" s="246"/>
      <c r="C58" s="246"/>
      <c r="D58" s="246"/>
      <c r="E58" s="246"/>
      <c r="F58" s="246"/>
      <c r="G58" s="327"/>
      <c r="H58" s="328" t="s">
        <v>509</v>
      </c>
      <c r="I58" s="329">
        <v>1055325</v>
      </c>
      <c r="J58" s="330">
        <v>40983</v>
      </c>
      <c r="K58" s="331">
        <v>-45.7</v>
      </c>
      <c r="L58" s="332">
        <v>32548</v>
      </c>
      <c r="M58" s="333">
        <v>3.3</v>
      </c>
      <c r="N58" s="334">
        <v>-49</v>
      </c>
    </row>
    <row r="59" spans="1:14" x14ac:dyDescent="0.15">
      <c r="A59" s="250"/>
      <c r="B59" s="246"/>
      <c r="C59" s="246"/>
      <c r="D59" s="246"/>
      <c r="E59" s="246"/>
      <c r="F59" s="246"/>
      <c r="G59" s="312" t="s">
        <v>513</v>
      </c>
      <c r="H59" s="313"/>
      <c r="I59" s="321">
        <v>2240437</v>
      </c>
      <c r="J59" s="322">
        <v>87867</v>
      </c>
      <c r="K59" s="323">
        <v>20.100000000000001</v>
      </c>
      <c r="L59" s="324">
        <v>57122</v>
      </c>
      <c r="M59" s="325">
        <v>0.4</v>
      </c>
      <c r="N59" s="326">
        <v>19.7</v>
      </c>
    </row>
    <row r="60" spans="1:14" x14ac:dyDescent="0.15">
      <c r="A60" s="250"/>
      <c r="B60" s="246"/>
      <c r="C60" s="246"/>
      <c r="D60" s="246"/>
      <c r="E60" s="246"/>
      <c r="F60" s="246"/>
      <c r="G60" s="327"/>
      <c r="H60" s="328" t="s">
        <v>509</v>
      </c>
      <c r="I60" s="335">
        <v>1459796</v>
      </c>
      <c r="J60" s="330">
        <v>57251</v>
      </c>
      <c r="K60" s="331">
        <v>39.700000000000003</v>
      </c>
      <c r="L60" s="332">
        <v>36191</v>
      </c>
      <c r="M60" s="333">
        <v>11.2</v>
      </c>
      <c r="N60" s="334">
        <v>28.5</v>
      </c>
    </row>
    <row r="61" spans="1:14" x14ac:dyDescent="0.15">
      <c r="A61" s="250"/>
      <c r="B61" s="246"/>
      <c r="C61" s="246"/>
      <c r="D61" s="246"/>
      <c r="E61" s="246"/>
      <c r="F61" s="246"/>
      <c r="G61" s="312" t="s">
        <v>514</v>
      </c>
      <c r="H61" s="336"/>
      <c r="I61" s="337">
        <v>2607764</v>
      </c>
      <c r="J61" s="338">
        <v>99957</v>
      </c>
      <c r="K61" s="339">
        <v>26.7</v>
      </c>
      <c r="L61" s="340">
        <v>58314</v>
      </c>
      <c r="M61" s="341">
        <v>3.9</v>
      </c>
      <c r="N61" s="326">
        <v>22.8</v>
      </c>
    </row>
    <row r="62" spans="1:14" x14ac:dyDescent="0.15">
      <c r="A62" s="250"/>
      <c r="B62" s="246"/>
      <c r="C62" s="246"/>
      <c r="D62" s="246"/>
      <c r="E62" s="246"/>
      <c r="F62" s="246"/>
      <c r="G62" s="327"/>
      <c r="H62" s="328" t="s">
        <v>509</v>
      </c>
      <c r="I62" s="329">
        <v>1402916</v>
      </c>
      <c r="J62" s="330">
        <v>53821</v>
      </c>
      <c r="K62" s="331">
        <v>25.1</v>
      </c>
      <c r="L62" s="332">
        <v>31139</v>
      </c>
      <c r="M62" s="333">
        <v>7.9</v>
      </c>
      <c r="N62" s="334">
        <v>17.2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5" t="s">
        <v>3</v>
      </c>
      <c r="D47" s="1145"/>
      <c r="E47" s="1146"/>
      <c r="F47" s="11">
        <v>23.37</v>
      </c>
      <c r="G47" s="12">
        <v>23.71</v>
      </c>
      <c r="H47" s="12">
        <v>23.82</v>
      </c>
      <c r="I47" s="12">
        <v>23.28</v>
      </c>
      <c r="J47" s="13">
        <v>23.63</v>
      </c>
    </row>
    <row r="48" spans="2:10" ht="57.75" customHeight="1" x14ac:dyDescent="0.15">
      <c r="B48" s="14"/>
      <c r="C48" s="1147" t="s">
        <v>4</v>
      </c>
      <c r="D48" s="1147"/>
      <c r="E48" s="1148"/>
      <c r="F48" s="15">
        <v>6.29</v>
      </c>
      <c r="G48" s="16">
        <v>6.09</v>
      </c>
      <c r="H48" s="16">
        <v>6.11</v>
      </c>
      <c r="I48" s="16">
        <v>6.78</v>
      </c>
      <c r="J48" s="17">
        <v>5.73</v>
      </c>
    </row>
    <row r="49" spans="2:10" ht="57.75" customHeight="1" thickBot="1" x14ac:dyDescent="0.2">
      <c r="B49" s="18"/>
      <c r="C49" s="1149" t="s">
        <v>5</v>
      </c>
      <c r="D49" s="1149"/>
      <c r="E49" s="1150"/>
      <c r="F49" s="19" t="s">
        <v>521</v>
      </c>
      <c r="G49" s="20">
        <v>0.48</v>
      </c>
      <c r="H49" s="20" t="s">
        <v>521</v>
      </c>
      <c r="I49" s="20">
        <v>0.84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2018-02-22T23:42:46Z</cp:lastPrinted>
  <dcterms:created xsi:type="dcterms:W3CDTF">2018-01-24T04:45:10Z</dcterms:created>
  <dcterms:modified xsi:type="dcterms:W3CDTF">2018-11-29T02:02:50Z</dcterms:modified>
</cp:coreProperties>
</file>