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U36" i="9"/>
  <c r="AM35" i="9"/>
  <c r="C34" i="9"/>
  <c r="C35" i="9" l="1"/>
  <c r="C36" i="9" s="1"/>
  <c r="C37"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<sst xmlns="http://schemas.openxmlformats.org/spreadsheetml/2006/main" count="1095" uniqueCount="574">
  <si>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</si>
  <si>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</si>
  <si>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</si>
  <si>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</si>
  <si>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</si>
  <si>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</si>
  <si>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</si>
  <si>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</si>
  <si>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</si>
  <si>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</si>
  <si>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</si>
  <si>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</si>
  <si>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</si>
  <si>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</si>
  <si>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</si>
  <si>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</si>
  <si>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</si>
  <si>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</si>
  <si>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</si>
  <si>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</si>
  <si>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</si>
  <si>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</si>
  <si>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</si>
  <si>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</si>
  <si>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</si>
  <si>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</si>
  <si>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</si>
  <si>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</si>
  <si>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</si>
  <si>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</si>
  <si>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</si>
  <si>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</si>
  <si>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</si>
  <si>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</si>
  <si>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</si>
  <si>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</si>
  <si>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</si>
  <si>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</si>
  <si>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</si>
  <si>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</si>
  <si>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</si>
  <si>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</si>
  <si>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</si>
  <si>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</si>
  <si>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</si>
  <si>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</si>
  <si>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</si>
  <si>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</si>
  <si>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</si>
  <si>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</si>
  <si>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</si>
  <si>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</si>
  <si>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</si>
  <si>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</si>
  <si>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</si>
  <si>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</si>
  <si>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</si>
  <si>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</si>
  <si>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</si>
  <si>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</si>
  <si>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</si>
  <si>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</si>
  <si>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</si>
  <si>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</si>
  <si>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</si>
  <si>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</si>
  <si>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</si>
  <si>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</si>
  <si>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</si>
  <si>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</si>
  <si>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</si>
  <si>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</si>
  <si>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</si>
  <si>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</si>
  <si>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</si>
  <si>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</si>
  <si>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</si>
  <si>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</si>
  <si>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</si>
  <si>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</si>
  <si>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</si>
  <si>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</si>
  <si>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</si>
  <si>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</si>
  <si>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</si>
  <si>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</si>
  <si>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</si>
  <si>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</si>
  <si>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</si>
  <si>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</si>
  <si>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</si>
  <si>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</si>
  <si>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</si>
  <si>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</si>
  <si>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</si>
  <si>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</si>
  <si>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</si>
  <si>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</si>
  <si>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</si>
  <si>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</si>
  <si>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</si>
  <si>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</si>
  <si>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</si>
  <si>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</si>
  <si>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</si>
  <si>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</si>
  <si>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</si>
  <si>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</si>
  <si>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</si>
  <si>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</si>
  <si>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</si>
  <si>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</si>
  <si>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</si>
  <si>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</si>
  <si>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</si>
  <si>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</si>
  <si>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</si>
  <si>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</si>
  <si>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</si>
  <si>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</si>
  <si>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</si>
  <si>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</si>
  <si>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</si>
  <si>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</si>
  <si>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</si>
  <si>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</si>
  <si>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</si>
  <si>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</si>
  <si>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</si>
  <si>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</si>
  <si>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</si>
  <si>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</si>
  <si>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</si>
  <si>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</si>
  <si>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</si>
  <si>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</si>
  <si>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</si>
  <si>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</si>
  <si>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</si>
  <si>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</si>
  <si>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</si>
  <si>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</si>
  <si>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</si>
  <si>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</si>
  <si>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</si>
  <si>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</si>
  <si>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</si>
  <si>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</si>
  <si>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</si>
  <si>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</si>
  <si>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</si>
  <si>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</si>
  <si>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</si>
  <si>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</si>
  <si>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</si>
  <si>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</si>
  <si>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</si>
  <si>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</si>
  <si>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</si>
  <si>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</si>
  <si>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</si>
  <si>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</si>
  <si>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</si>
  <si>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</si>
  <si>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</si>
  <si>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</si>
  <si>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</si>
  <si>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</si>
  <si>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</si>
  <si>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</si>
  <si>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</si>
  <si>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</si>
  <si>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</si>
  <si>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</si>
  <si>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</si>
  <si>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</si>
  <si>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</si>
  <si>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</si>
  <si>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</si>
  <si>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</si>
  <si>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</si>
  <si>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</si>
  <si>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</si>
  <si>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</si>
  <si>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</si>
  <si>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</si>
  <si>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</si>
  <si>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</si>
  <si>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</si>
  <si>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</si>
  <si>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</si>
  <si>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</si>
  <si>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</si>
  <si>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</si>
  <si>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</si>
  <si>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</si>
  <si>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</si>
  <si>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</si>
  <si>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</si>
  <si>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</si>
  <si>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</si>
  <si>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</si>
  <si>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</si>
  <si>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</si>
  <si>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</si>
  <si>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</si>
  <si>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</si>
  <si>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</si>
  <si>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</si>
  <si>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</si>
  <si>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</si>
  <si>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</si>
  <si>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</si>
  <si>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</si>
  <si>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</si>
  <si>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</si>
  <si>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</si>
  <si>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</si>
  <si>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</si>
  <si>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</si>
  <si>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</si>
  <si>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</si>
  <si>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</si>
  <si>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</si>
  <si>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</si>
  <si>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</si>
  <si>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</si>
  <si>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</si>
  <si>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</si>
  <si>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</si>
  <si>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</si>
  <si>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</si>
  <si>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</si>
  <si>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</si>
  <si>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</si>
  <si>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</si>
  <si>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</si>
  <si>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</si>
  <si>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</si>
  <si>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</si>
  <si>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</si>
  <si>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</si>
  <si>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</si>
  <si>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</si>
  <si>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</si>
  <si>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</si>
  <si>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</si>
  <si>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</si>
  <si>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</si>
  <si>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</si>
  <si>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</si>
  <si>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</si>
  <si>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</si>
  <si>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</si>
  <si>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</si>
  <si>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</si>
  <si>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</si>
  <si>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</si>
  <si>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</si>
  <si>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</si>
  <si>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</si>
  <si>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</si>
  <si>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</si>
  <si>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</si>
  <si>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</si>
  <si>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</si>
  <si>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</si>
  <si>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</si>
  <si>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</si>
  <si>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</si>
  <si>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</si>
  <si>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</si>
  <si>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</si>
  <si>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</si>
  <si>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</si>
  <si>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</si>
  <si>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</si>
  <si>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</si>
  <si>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</si>
  <si>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</si>
  <si>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</si>
  <si>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</si>
  <si>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</si>
  <si>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</si>
  <si>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</si>
  <si>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</si>
  <si>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</si>
  <si>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</si>
  <si>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</si>
  <si>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</si>
  <si>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</si>
  <si>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</si>
  <si>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</si>
  <si>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</si>
  <si>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</si>
  <si>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</si>
  <si>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</si>
  <si>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</si>
  <si>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</si>
  <si>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</si>
  <si>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</si>
  <si>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</si>
  <si>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</si>
  <si>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</si>
  <si>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</si>
  <si>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</si>
  <si>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</si>
  <si>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</si>
  <si>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</si>
  <si>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</si>
  <si>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</si>
  <si>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</si>
  <si>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</si>
  <si>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</si>
  <si>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</si>
  <si>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</si>
  <si>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</si>
  <si>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</si>
  <si>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</si>
  <si>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</si>
  <si>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</si>
  <si>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</si>
  <si>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</si>
  <si>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</si>
  <si>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</si>
  <si>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</si>
  <si>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</si>
  <si>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</si>
  <si>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</si>
  <si>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</si>
  <si>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</si>
  <si>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</si>
  <si>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</si>
  <si>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</si>
  <si>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</si>
  <si>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</si>
  <si>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</si>
  <si>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</si>
  <si>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</si>
  <si>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</si>
  <si>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</si>
  <si>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</si>
  <si>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</si>
  <si>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</si>
  <si>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</si>
  <si>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</si>
  <si>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</si>
  <si>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</si>
  <si>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</si>
  <si>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</si>
  <si>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</si>
  <si>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</si>
  <si>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</si>
  <si>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</si>
  <si>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</si>
  <si>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</si>
  <si>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</si>
  <si>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</si>
  <si>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</si>
  <si>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</si>
  <si>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</si>
  <si>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</si>
  <si>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</si>
  <si>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</si>
  <si>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</si>
  <si>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</si>
  <si>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</si>
  <si>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</si>
  <si>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</si>
  <si>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</si>
  <si>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</si>
  <si>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</si>
  <si>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</si>
  <si>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</si>
  <si>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</si>
  <si>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</si>
  <si>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</si>
  <si>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</si>
  <si>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</si>
  <si>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</si>
  <si>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</si>
  <si>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</si>
  <si>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</si>
  <si>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</si>
  <si>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</si>
  <si>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</si>
  <si>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</si>
  <si>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</si>
  <si>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</si>
  <si>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</si>
  <si>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</si>
  <si>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</si>
  <si>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</si>
  <si>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</si>
  <si>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</si>
  <si>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</si>
  <si>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</si>
  <si>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</si>
  <si>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</si>
  <si>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</si>
  <si>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</si>
  <si>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</si>
  <si>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</si>
  <si>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</si>
  <si>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</si>
  <si>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</si>
  <si>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</si>
  <si>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</si>
  <si>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</si>
  <si>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</si>
  <si>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</si>
  <si>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</si>
  <si>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</si>
  <si>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</si>
  <si>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</si>
  <si>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</si>
  <si>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</si>
  <si>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</si>
  <si>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</si>
  <si>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</si>
  <si>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</si>
  <si>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</si>
  <si>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</si>
  <si>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</si>
  <si>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</si>
  <si>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</si>
  <si>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</si>
  <si>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</si>
  <si>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</si>
  <si>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</si>
  <si>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</si>
  <si>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</si>
  <si>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</si>
  <si>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</si>
  <si>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</si>
  <si>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</si>
  <si>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</si>
  <si>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</si>
  <si>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</si>
  <si>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</si>
  <si>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</si>
  <si>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</si>
  <si>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</si>
  <si>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</si>
  <si>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</si>
  <si>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</si>
  <si>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</si>
  <si>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</si>
  <si>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</si>
  <si>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</si>
  <si>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</si>
  <si>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</si>
  <si>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</si>
  <si>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</si>
  <si>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</si>
  <si>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</si>
  <si>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</si>
  <si>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</si>
  <si>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</si>
  <si>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</si>
  <si>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</si>
  <si>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</si>
  <si>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</si>
  <si>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</si>
  <si>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</si>
  <si>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</si>
  <si>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</si>
  <si>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</si>
  <si>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</si>
  <si>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</si>
  <si>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</si>
  <si>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</si>
  <si>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</si>
  <si>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</si>
  <si>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</si>
  <si>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</si>
  <si>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</si>
  <si>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</si>
  <si>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</si>
  <si>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</si>
  <si>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</si>
  <si>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</si>
  <si>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</si>
  <si>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</si>
  <si>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</si>
  <si>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</si>
  <si>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</si>
  <si>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</si>
  <si>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</si>
  <si>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</si>
  <si>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</si>
  <si>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</si>
  <si>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</si>
  <si>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</si>
  <si>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</si>
  <si>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</si>
  <si>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</si>
  <si>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</si>
  <si>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</si>
  <si>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</si>
  <si>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</si>
  <si>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</si>
  <si>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</si>
  <si>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</si>
  <si>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</si>
  <si>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</si>
  <si>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</si>
  <si>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</si>
  <si>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</si>
  <si>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</si>
  <si>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</si>
  <si>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</si>
  <si>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</si>
  <si>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</si>
  <si>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</si>
  <si>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</si>
  <si>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</si>
  <si>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</si>
  <si>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</si>
  <si>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</si>
  <si>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</si>
  <si>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</si>
  <si>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</si>
  <si>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</si>
  <si>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</si>
  <si>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 2.30</t>
  </si>
  <si>
    <t>▲ 1.93</t>
  </si>
  <si>
    <t>病院事業会計</t>
  </si>
  <si>
    <t>一般会計</t>
  </si>
  <si>
    <t>国民健康保険特別会計</t>
  </si>
  <si>
    <t>簡易水道特別会計</t>
  </si>
  <si>
    <t>下水道特別会計</t>
  </si>
  <si>
    <t>後期高齢者医療事業特別会計</t>
  </si>
  <si>
    <t>公共用地先行取得等事業特別会計</t>
  </si>
  <si>
    <t>南保外二地区用水特別会計</t>
  </si>
  <si>
    <t>その他会計（赤字）</t>
  </si>
  <si>
    <t>その他会計（黒字）</t>
  </si>
  <si>
    <t>-</t>
    <phoneticPr fontId="2"/>
  </si>
  <si>
    <t>-</t>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</si>
  <si>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</si>
  <si>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</si>
  <si>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新川地域介護保険・ケーブルテレビ事業組合（CATV事業特別会計）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</si>
  <si>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</si>
  <si>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
  </si>
  <si>
    <t>新川広域圏事務組合（CATV事業特別会計）</t>
    <rPh sb="0" eb="2">
      <t>ニイカワ</t>
    </rPh>
    <rPh sb="2" eb="5">
      <t>コウイキケン</t>
    </rPh>
    <rPh sb="5" eb="7">
      <t>ジム</t>
    </rPh>
    <rPh sb="7" eb="9">
      <t>クミアイ</t>
    </rPh>
    <rPh sb="14" eb="16">
      <t>ジギョウ</t>
    </rPh>
    <rPh sb="16" eb="18">
      <t>トクベツ</t>
    </rPh>
    <rPh sb="18" eb="20">
      <t>カイケイ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</si>
  <si>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</si>
  <si>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</si>
  <si>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</si>
  <si>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</si>
  <si>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下山用水組合</t>
    <rPh sb="0" eb="1">
      <t>シタ</t>
    </rPh>
    <rPh sb="1" eb="2">
      <t>ヤマ</t>
    </rPh>
    <rPh sb="2" eb="4">
      <t>ヨウスイ</t>
    </rPh>
    <rPh sb="4" eb="6">
      <t>クミアイ</t>
    </rPh>
    <phoneticPr fontId="2"/>
  </si>
  <si>
    <t>-</t>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</si>
  <si>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</si>
  <si>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</si>
  <si>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（株）あさひ</t>
    <rPh sb="1" eb="2">
      <t>カブ</t>
    </rPh>
    <phoneticPr fontId="2"/>
  </si>
  <si>
    <t>（有）あさひふるさと創造社</t>
    <rPh sb="1" eb="2">
      <t>ユウ</t>
    </rPh>
    <rPh sb="10" eb="12">
      <t>ソウゾウ</t>
    </rPh>
    <rPh sb="12" eb="13">
      <t>シャ</t>
    </rPh>
    <phoneticPr fontId="2"/>
  </si>
  <si>
    <t>朝日商業開発（株）</t>
    <rPh sb="0" eb="2">
      <t>アサヒ</t>
    </rPh>
    <rPh sb="2" eb="4">
      <t>ショウギョウ</t>
    </rPh>
    <rPh sb="4" eb="6">
      <t>カイハツ</t>
    </rPh>
    <rPh sb="7" eb="8">
      <t>カブ</t>
    </rPh>
    <phoneticPr fontId="2"/>
  </si>
  <si>
    <t>（財）朝日町文化・体育振興公社</t>
    <rPh sb="1" eb="2">
      <t>ザイ</t>
    </rPh>
    <rPh sb="3" eb="6">
      <t>アサヒマチ</t>
    </rPh>
    <rPh sb="6" eb="8">
      <t>ブンカ</t>
    </rPh>
    <rPh sb="9" eb="11">
      <t>タイイク</t>
    </rPh>
    <rPh sb="11" eb="13">
      <t>シンコウ</t>
    </rPh>
    <rPh sb="13" eb="15">
      <t>コウシャ</t>
    </rPh>
    <phoneticPr fontId="2"/>
  </si>
  <si>
    <t>-</t>
    <phoneticPr fontId="2"/>
  </si>
  <si>
    <t>富山県市町村総合事務組合</t>
    <rPh sb="0" eb="3">
      <t>トヤマケン</t>
    </rPh>
    <rPh sb="3" eb="6">
      <t>シチョウソン</t>
    </rPh>
    <rPh sb="6" eb="8">
      <t>ソウゴウ</t>
    </rPh>
    <rPh sb="8" eb="10">
      <t>ジム</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</si>
  <si>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</si>
  <si>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</si>
  <si>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</si>
  <si>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</si>
  <si>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</si>
  <si>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の平均を下回っている。近年の公共施設の更新等により、減価償却率は比較的低位で推移するものの、施設更新等に伴う起債の償還が始まり元利償還金の増加により将来負担比率の上昇が見込まれ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</si>
  <si>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</si>
  <si>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</si>
  <si>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</si>
  <si>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</si>
  <si>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</si>
  <si>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</si>
  <si>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の平均を下回っている。図書館整備事業など過疎債の償還が始まり、普通会計の元利償還金の増加や公営企業債の元利償還に対する繰入金は高い比率で推移するものの、交付税措置がある有利な起債を選択し発行していることや、財政調整基金や減債基金などの充当可能財源が将来負担額を上回っており、今後も同様な取り組みの中で、急激な悪化を招かないように計画的な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</si>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</sst>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60789</c:v>
                </c:pt>
                <c:pt idx="1">
                  <c:v>124522</c:v>
                </c:pt>
                <c:pt idx="2">
                  <c:v>141245</c:v>
                </c:pt>
                <c:pt idx="3">
                  <c:v>107103</c:v>
                </c:pt>
                <c:pt idx="4">
                  <c:v>118523</c:v>
                </c:pt>
              </c:numCache>
            </c:numRef>
          </c:val>
          <c:smooth val="0"/>
        </c:ser>
        <c:dLbls>
          <c:showLegendKey val="0"/>
          <c:showVal val="0"/>
          <c:showCatName val="0"/>
          <c:showSerName val="0"/>
          <c:showPercent val="0"/>
          <c:showBubbleSize val="0"/>
        </c:dLbls>
        <c:marker val="1"/>
        <c:smooth val="0"/>
        <c:axId val="147365248"/>
        <c:axId val="147867136"/>
      </c:lineChart>
      <c:catAx>
        <c:axId val="147365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867136"/>
        <c:crosses val="autoZero"/>
        <c:auto val="1"/>
        <c:lblAlgn val="ctr"/>
        <c:lblOffset val="100"/>
        <c:tickLblSkip val="1"/>
        <c:tickMarkSkip val="1"/>
        <c:noMultiLvlLbl val="0"/>
      </c:catAx>
      <c:valAx>
        <c:axId val="1478671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6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9.9600000000000009</c:v>
                </c:pt>
                <c:pt idx="1">
                  <c:v>10.93</c:v>
                </c:pt>
                <c:pt idx="2">
                  <c:v>8.7799999999999994</c:v>
                </c:pt>
                <c:pt idx="3">
                  <c:v>6.07</c:v>
                </c:pt>
                <c:pt idx="4">
                  <c:v>9.0299999999999994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43.99</c:v>
                </c:pt>
                <c:pt idx="1">
                  <c:v>48.08</c:v>
                </c:pt>
                <c:pt idx="2">
                  <c:v>53</c:v>
                </c:pt>
                <c:pt idx="3">
                  <c:v>51.43</c:v>
                </c:pt>
                <c:pt idx="4">
                  <c:v>45.71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431296"/>
        <c:axId val="15944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-1.1200000000000001</c:v>
                </c:pt>
                <c:pt idx="1">
                  <c:v>5.7</c:v>
                </c:pt>
                <c:pt idx="2">
                  <c:v>2.25</c:v>
                </c:pt>
                <c:pt idx="3">
                  <c:v>-2.2999999999999998</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431296"/>
        <c:axId val="159441664"/>
      </c:lineChart>
      <c:catAx>
        <c:axId val="1594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41664"/>
        <c:crosses val="autoZero"/>
        <c:auto val="1"/>
        <c:lblAlgn val="ctr"/>
        <c:lblOffset val="100"/>
        <c:tickLblSkip val="1"/>
        <c:tickMarkSkip val="1"/>
        <c:noMultiLvlLbl val="0"/>
      </c:catAx>
      <c:valAx>
        <c:axId val="15944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南保外二地区用水特別会計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0.17</c:v>
                </c:pt>
                <c:pt idx="4">
                  <c:v>#N/A</c:v>
                </c:pt>
                <c:pt idx="5">
                  <c:v>0.1</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0.66</c:v>
                </c:pt>
                <c:pt idx="4">
                  <c:v>#N/A</c:v>
                </c:pt>
                <c:pt idx="5">
                  <c:v>0.67</c:v>
                </c:pt>
                <c:pt idx="6">
                  <c:v>#N/A</c:v>
                </c:pt>
                <c:pt idx="7">
                  <c:v>0.39</c:v>
                </c:pt>
                <c:pt idx="8">
                  <c:v>#N/A</c:v>
                </c:pt>
                <c:pt idx="9">
                  <c:v>0.42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0.81</c:v>
                </c:pt>
                <c:pt idx="2">
                  <c:v>#N/A</c:v>
                </c:pt>
                <c:pt idx="3">
                  <c:v>0.98</c:v>
                </c:pt>
                <c:pt idx="4">
                  <c:v>#N/A</c:v>
                </c:pt>
                <c:pt idx="5">
                  <c:v>1.76</c:v>
                </c:pt>
                <c:pt idx="6">
                  <c:v>#N/A</c:v>
                </c:pt>
                <c:pt idx="7">
                  <c:v>1.43</c:v>
                </c:pt>
                <c:pt idx="8">
                  <c:v>#N/A</c:v>
                </c:pt>
                <c:pt idx="9">
                  <c:v>0.71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9.9600000000000009</c:v>
                </c:pt>
                <c:pt idx="2">
                  <c:v>#N/A</c:v>
                </c:pt>
                <c:pt idx="3">
                  <c:v>10.8</c:v>
                </c:pt>
                <c:pt idx="4">
                  <c:v>#N/A</c:v>
                </c:pt>
                <c:pt idx="5">
                  <c:v>8.06</c:v>
                </c:pt>
                <c:pt idx="6">
                  <c:v>#N/A</c:v>
                </c:pt>
                <c:pt idx="7">
                  <c:v>6.07</c:v>
                </c:pt>
                <c:pt idx="8">
                  <c:v>#N/A</c:v>
                </c:pt>
                <c:pt idx="9">
                  <c:v>9.0299999999999994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11.74</c:v>
                </c:pt>
                <c:pt idx="2">
                  <c:v>#N/A</c:v>
                </c:pt>
                <c:pt idx="3">
                  <c:v>13.97</c:v>
                </c:pt>
                <c:pt idx="4">
                  <c:v>#N/A</c:v>
                </c:pt>
                <c:pt idx="5">
                  <c:v>4.46</c:v>
                </c:pt>
                <c:pt idx="6">
                  <c:v>#N/A</c:v>
                </c:pt>
                <c:pt idx="7">
                  <c:v>14.6</c:v>
                </c:pt>
                <c:pt idx="8">
                  <c:v>#N/A</c:v>
                </c:pt>
                <c:pt idx="9">
                  <c:v>14.29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875840"/>
        <c:axId val="159877376"/>
      </c:barChart>
      <c:catAx>
        <c:axId val="1598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877376"/>
        <c:crosses val="autoZero"/>
        <c:auto val="1"/>
        <c:lblAlgn val="ctr"/>
        <c:lblOffset val="100"/>
        <c:tickLblSkip val="1"/>
        <c:tickMarkSkip val="1"/>
        <c:noMultiLvlLbl val="0"/>
      </c:catAx>
      <c:valAx>
        <c:axId val="1598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7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850</c:v>
                </c:pt>
                <c:pt idx="5">
                  <c:v>912</c:v>
                </c:pt>
                <c:pt idx="8">
                  <c:v>945</c:v>
                </c:pt>
                <c:pt idx="11">
                  <c:v>958</c:v>
                </c:pt>
                <c:pt idx="14">
                  <c:v>1036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102</c:v>
                </c:pt>
                <c:pt idx="3">
                  <c:v>52</c:v>
                </c:pt>
                <c:pt idx="6">
                  <c:v>92</c:v>
                </c:pt>
                <c:pt idx="9">
                  <c:v>49</c:v>
                </c:pt>
                <c:pt idx="12">
                  <c:v>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c:v>
                </c:pt>
                <c:pt idx="3">
                  <c:v>45</c:v>
                </c:pt>
                <c:pt idx="6">
                  <c:v>29</c:v>
                </c:pt>
                <c:pt idx="9">
                  <c:v>19</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413</c:v>
                </c:pt>
                <c:pt idx="3">
                  <c:v>448</c:v>
                </c:pt>
                <c:pt idx="6">
                  <c:v>469</c:v>
                </c:pt>
                <c:pt idx="9">
                  <c:v>515</c:v>
                </c:pt>
                <c:pt idx="12">
                  <c:v>514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621</c:v>
                </c:pt>
                <c:pt idx="3">
                  <c:v>647</c:v>
                </c:pt>
                <c:pt idx="6">
                  <c:v>643</c:v>
                </c:pt>
                <c:pt idx="9">
                  <c:v>699</c:v>
                </c:pt>
                <c:pt idx="12">
                  <c:v>861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961088"/>
        <c:axId val="15996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398</c:v>
                </c:pt>
                <c:pt idx="2">
                  <c:v>#N/A</c:v>
                </c:pt>
                <c:pt idx="3">
                  <c:v>#N/A</c:v>
                </c:pt>
                <c:pt idx="4">
                  <c:v>280</c:v>
                </c:pt>
                <c:pt idx="5">
                  <c:v>#N/A</c:v>
                </c:pt>
                <c:pt idx="6">
                  <c:v>#N/A</c:v>
                </c:pt>
                <c:pt idx="7">
                  <c:v>288</c:v>
                </c:pt>
                <c:pt idx="8">
                  <c:v>#N/A</c:v>
                </c:pt>
                <c:pt idx="9">
                  <c:v>#N/A</c:v>
                </c:pt>
                <c:pt idx="10">
                  <c:v>324</c:v>
                </c:pt>
                <c:pt idx="11">
                  <c:v>#N/A</c:v>
                </c:pt>
                <c:pt idx="12">
                  <c:v>#N/A</c:v>
                </c:pt>
                <c:pt idx="13">
                  <c:v>420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961088"/>
        <c:axId val="159963008"/>
      </c:lineChart>
      <c:catAx>
        <c:axId val="1599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963008"/>
        <c:crosses val="autoZero"/>
        <c:auto val="1"/>
        <c:lblAlgn val="ctr"/>
        <c:lblOffset val="100"/>
        <c:tickLblSkip val="1"/>
        <c:tickMarkSkip val="1"/>
        <c:noMultiLvlLbl val="0"/>
      </c:catAx>
      <c:valAx>
        <c:axId val="15996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10636</c:v>
                </c:pt>
                <c:pt idx="5">
                  <c:v>11256</c:v>
                </c:pt>
                <c:pt idx="8">
                  <c:v>11792</c:v>
                </c:pt>
                <c:pt idx="11">
                  <c:v>11984</c:v>
                </c:pt>
                <c:pt idx="14">
                  <c:v>11802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6741</c:v>
                </c:pt>
                <c:pt idx="5">
                  <c:v>7173</c:v>
                </c:pt>
                <c:pt idx="8">
                  <c:v>7505</c:v>
                </c:pt>
                <c:pt idx="11">
                  <c:v>7597</c:v>
                </c:pt>
                <c:pt idx="14">
                  <c:v>7000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1069</c:v>
                </c:pt>
                <c:pt idx="3">
                  <c:v>1078</c:v>
                </c:pt>
                <c:pt idx="6">
                  <c:v>927</c:v>
                </c:pt>
                <c:pt idx="9">
                  <c:v>798</c:v>
                </c:pt>
                <c:pt idx="12">
                  <c:v>803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342</c:v>
                </c:pt>
                <c:pt idx="3">
                  <c:v>297</c:v>
                </c:pt>
                <c:pt idx="6">
                  <c:v>337</c:v>
                </c:pt>
                <c:pt idx="9">
                  <c:v>412</c:v>
                </c:pt>
                <c:pt idx="12">
                  <c:v>386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6034</c:v>
                </c:pt>
                <c:pt idx="3">
                  <c:v>6765</c:v>
                </c:pt>
                <c:pt idx="6">
                  <c:v>7039</c:v>
                </c:pt>
                <c:pt idx="9">
                  <c:v>6835</c:v>
                </c:pt>
                <c:pt idx="12">
                  <c:v>7047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547</c:v>
                </c:pt>
                <c:pt idx="3">
                  <c:v>495</c:v>
                </c:pt>
                <c:pt idx="6">
                  <c:v>561</c:v>
                </c:pt>
                <c:pt idx="9">
                  <c:v>393</c:v>
                </c:pt>
                <c:pt idx="12">
                  <c:v>344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6874</c:v>
                </c:pt>
                <c:pt idx="3">
                  <c:v>7630</c:v>
                </c:pt>
                <c:pt idx="6">
                  <c:v>8652</c:v>
                </c:pt>
                <c:pt idx="9">
                  <c:v>8914</c:v>
                </c:pt>
                <c:pt idx="12">
                  <c:v>9123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236288"/>
        <c:axId val="16023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236288"/>
        <c:axId val="160238208"/>
      </c:lineChart>
      <c:catAx>
        <c:axId val="1602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238208"/>
        <c:crosses val="autoZero"/>
        <c:auto val="1"/>
        <c:lblAlgn val="ctr"/>
        <c:lblOffset val="100"/>
        <c:tickLblSkip val="1"/>
        <c:tickMarkSkip val="1"/>
        <c:noMultiLvlLbl val="0"/>
      </c:catAx>
      <c:valAx>
        <c:axId val="1602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6747136"/>
        <c:axId val="166769792"/>
      </c:scatterChart>
      <c:valAx>
        <c:axId val="16674713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769792"/>
        <c:crosses val="autoZero"/>
        <c:crossBetween val="midCat"/>
      </c:valAx>
      <c:valAx>
        <c:axId val="166769792"/>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74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9.1999999999999993</c:v>
                </c:pt>
                <c:pt idx="2">
                  <c:v>8.6</c:v>
                </c:pt>
                <c:pt idx="3">
                  <c:v>7.9</c:v>
                </c:pt>
                <c:pt idx="4">
                  <c:v>9.1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6239232"/>
        <c:axId val="166786176"/>
      </c:scatterChart>
      <c:valAx>
        <c:axId val="166239232"/>
        <c:scaling>
          <c:orientation val="minMax"/>
          <c:max val="11.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786176"/>
        <c:crosses val="autoZero"/>
        <c:crossBetween val="midCat"/>
      </c:valAx>
      <c:valAx>
        <c:axId val="166786176"/>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23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図書館整備事業</a:t>
          </a:r>
          <a:r>
            <a:rPr kumimoji="1" lang="ja-JP" altLang="en-US" sz="1400">
              <a:latin typeface="ＭＳ ゴシック" pitchFamily="49" charset="-128"/>
              <a:ea typeface="ＭＳ ゴシック" pitchFamily="49" charset="-128"/>
            </a:rPr>
            <a:t>など過疎債の償還が始まり、普通会計の元利償還金の増加や公営企業債の元利償還に対する繰入金は高い比率で推移している。しかしながら、交付税措置がある有利な起債を選択・発行しており、今後も同様の取り組みの中で、急激な悪化を招かないように計画的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財政調整基金や減債基金などの充当可能基金の額が比較的多いことや、従来から交付税措置がある有利な起債の発行に取り組んできたため健全な状態が続いている。しかしながら、今後は過疎債の償還や</a:t>
          </a:r>
          <a:r>
            <a:rPr kumimoji="1" lang="ja-JP" altLang="en-US" sz="1400">
              <a:solidFill>
                <a:sysClr val="windowText" lastClr="000000"/>
              </a:solidFill>
              <a:latin typeface="ＭＳ ゴシック" pitchFamily="49" charset="-128"/>
              <a:ea typeface="ＭＳ ゴシック" pitchFamily="49" charset="-128"/>
            </a:rPr>
            <a:t>下水道事業、病院事業への繰出金の増加が見込まれることか</a:t>
          </a:r>
          <a:r>
            <a:rPr kumimoji="1" lang="ja-JP" altLang="en-US" sz="1400">
              <a:latin typeface="ＭＳ ゴシック" pitchFamily="49" charset="-128"/>
              <a:ea typeface="ＭＳ ゴシック" pitchFamily="49" charset="-128"/>
            </a:rPr>
            <a:t>ら、急激な悪化を招かないように計画的な財政運営に努めていく。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べると有形固定資産減価償却率は低い。これは公共施設の更新等により比較的新しい公共施設が多いことが、その要因である。一方で老朽化が進んでいる公共施設もあり、今後の維持補修費の増加が懸念されることから、公共施設等総合管理計画に基づき計画的な施設維持管理に努めていく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2" name="直線コネクタ 71"/>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3"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4" name="直線コネクタ 73"/>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5"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6" name="直線コネクタ 75"/>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7"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8" name="フローチャート : 判断 77"/>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9" name="フローチャート : 判断 78"/>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166370</xdr:rowOff>
    </xdr:from>
    <xdr:to>
      <xdr:col>3</xdr:col>
      <xdr:colOff>511175</xdr:colOff>
      <xdr:row>32</xdr:row>
      <xdr:rowOff>96520</xdr:rowOff>
    </xdr:to>
    <xdr:sp macro="" textlink="">
      <xdr:nvSpPr>
        <xdr:cNvPr id="85" name="円/楕円 84"/>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150603</xdr:rowOff>
    </xdr:from>
    <xdr:ext cx="405111" cy="259045"/>
    <xdr:sp macro="" textlink="">
      <xdr:nvSpPr>
        <xdr:cNvPr id="86"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87647</xdr:rowOff>
    </xdr:from>
    <xdr:ext cx="405111" cy="259045"/>
    <xdr:sp macro="" textlink="">
      <xdr:nvSpPr>
        <xdr:cNvPr id="87" name="n_1mainValue有形固定資産減価償却率"/>
        <xdr:cNvSpPr txBox="1"/>
      </xdr:nvSpPr>
      <xdr:spPr>
        <a:xfrm>
          <a:off x="3836043"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123698</xdr:rowOff>
    </xdr:from>
    <xdr:to>
      <xdr:col>5</xdr:col>
      <xdr:colOff>409575</xdr:colOff>
      <xdr:row>40</xdr:row>
      <xdr:rowOff>53848</xdr:rowOff>
    </xdr:to>
    <xdr:sp macro="" textlink="">
      <xdr:nvSpPr>
        <xdr:cNvPr id="68" name="円/楕円 67"/>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63517</xdr:rowOff>
    </xdr:from>
    <xdr:ext cx="405111" cy="259045"/>
    <xdr:sp macro="" textlink="">
      <xdr:nvSpPr>
        <xdr:cNvPr id="69"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44975</xdr:rowOff>
    </xdr:from>
    <xdr:ext cx="405111" cy="259045"/>
    <xdr:sp macro="" textlink="">
      <xdr:nvSpPr>
        <xdr:cNvPr id="70" name="n_1mainValue【道路】&#10;有形固定資産減価償却率"/>
        <xdr:cNvSpPr txBox="1"/>
      </xdr:nvSpPr>
      <xdr:spPr>
        <a:xfrm>
          <a:off x="3582043"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112268</xdr:rowOff>
    </xdr:from>
    <xdr:to>
      <xdr:col>14</xdr:col>
      <xdr:colOff>79375</xdr:colOff>
      <xdr:row>40</xdr:row>
      <xdr:rowOff>42418</xdr:rowOff>
    </xdr:to>
    <xdr:sp macro="" textlink="">
      <xdr:nvSpPr>
        <xdr:cNvPr id="112" name="円/楕円 111"/>
        <xdr:cNvSpPr/>
      </xdr:nvSpPr>
      <xdr:spPr>
        <a:xfrm>
          <a:off x="9588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75007</xdr:rowOff>
    </xdr:from>
    <xdr:ext cx="534377" cy="259045"/>
    <xdr:sp macro="" textlink="">
      <xdr:nvSpPr>
        <xdr:cNvPr id="113"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58945</xdr:rowOff>
    </xdr:from>
    <xdr:ext cx="534377" cy="259045"/>
    <xdr:sp macro="" textlink="">
      <xdr:nvSpPr>
        <xdr:cNvPr id="114" name="n_1mainValue【道路】&#10;一人当たり延長"/>
        <xdr:cNvSpPr txBox="1"/>
      </xdr:nvSpPr>
      <xdr:spPr>
        <a:xfrm>
          <a:off x="935941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86360</xdr:rowOff>
    </xdr:from>
    <xdr:to>
      <xdr:col>5</xdr:col>
      <xdr:colOff>409575</xdr:colOff>
      <xdr:row>60</xdr:row>
      <xdr:rowOff>16510</xdr:rowOff>
    </xdr:to>
    <xdr:sp macro="" textlink="">
      <xdr:nvSpPr>
        <xdr:cNvPr id="150" name="円/楕円 149"/>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1"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7637</xdr:rowOff>
    </xdr:from>
    <xdr:ext cx="405111" cy="259045"/>
    <xdr:sp macro="" textlink="">
      <xdr:nvSpPr>
        <xdr:cNvPr id="152" name="n_1mainValue【橋りょう・トンネル】&#10;有形固定資産減価償却率"/>
        <xdr:cNvSpPr txBox="1"/>
      </xdr:nvSpPr>
      <xdr:spPr>
        <a:xfrm>
          <a:off x="3582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41359</xdr:rowOff>
    </xdr:from>
    <xdr:to>
      <xdr:col>14</xdr:col>
      <xdr:colOff>79375</xdr:colOff>
      <xdr:row>63</xdr:row>
      <xdr:rowOff>142959</xdr:rowOff>
    </xdr:to>
    <xdr:sp macro="" textlink="">
      <xdr:nvSpPr>
        <xdr:cNvPr id="191" name="円/楕円 190"/>
        <xdr:cNvSpPr/>
      </xdr:nvSpPr>
      <xdr:spPr>
        <a:xfrm>
          <a:off x="9588500" y="10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134086</xdr:rowOff>
    </xdr:from>
    <xdr:ext cx="599010" cy="259045"/>
    <xdr:sp macro="" textlink="">
      <xdr:nvSpPr>
        <xdr:cNvPr id="193" name="n_1mainValue【橋りょう・トンネル】&#10;一人当たり有形固定資産（償却資産）額"/>
        <xdr:cNvSpPr txBox="1"/>
      </xdr:nvSpPr>
      <xdr:spPr>
        <a:xfrm>
          <a:off x="9327094" y="109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88264</xdr:rowOff>
    </xdr:from>
    <xdr:to>
      <xdr:col>5</xdr:col>
      <xdr:colOff>409575</xdr:colOff>
      <xdr:row>80</xdr:row>
      <xdr:rowOff>18414</xdr:rowOff>
    </xdr:to>
    <xdr:sp macro="" textlink="">
      <xdr:nvSpPr>
        <xdr:cNvPr id="230" name="円/楕円 229"/>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34941</xdr:rowOff>
    </xdr:from>
    <xdr:ext cx="405111" cy="259045"/>
    <xdr:sp macro="" textlink="">
      <xdr:nvSpPr>
        <xdr:cNvPr id="232" name="n_1mainValue【公営住宅】&#10;有形固定資産減価償却率"/>
        <xdr:cNvSpPr txBox="1"/>
      </xdr:nvSpPr>
      <xdr:spPr>
        <a:xfrm>
          <a:off x="3582043"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24791</xdr:rowOff>
    </xdr:from>
    <xdr:to>
      <xdr:col>14</xdr:col>
      <xdr:colOff>79375</xdr:colOff>
      <xdr:row>84</xdr:row>
      <xdr:rowOff>126391</xdr:rowOff>
    </xdr:to>
    <xdr:sp macro="" textlink="">
      <xdr:nvSpPr>
        <xdr:cNvPr id="267" name="円/楕円 266"/>
        <xdr:cNvSpPr/>
      </xdr:nvSpPr>
      <xdr:spPr>
        <a:xfrm>
          <a:off x="9588500" y="144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117518</xdr:rowOff>
    </xdr:from>
    <xdr:ext cx="469744" cy="259045"/>
    <xdr:sp macro="" textlink="">
      <xdr:nvSpPr>
        <xdr:cNvPr id="269" name="n_1mainValue【公営住宅】&#10;一人当たり面積"/>
        <xdr:cNvSpPr txBox="1"/>
      </xdr:nvSpPr>
      <xdr:spPr>
        <a:xfrm>
          <a:off x="93917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145415</xdr:rowOff>
    </xdr:from>
    <xdr:to>
      <xdr:col>22</xdr:col>
      <xdr:colOff>415925</xdr:colOff>
      <xdr:row>40</xdr:row>
      <xdr:rowOff>75565</xdr:rowOff>
    </xdr:to>
    <xdr:sp macro="" textlink="">
      <xdr:nvSpPr>
        <xdr:cNvPr id="319" name="円/楕円 318"/>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162577</xdr:rowOff>
    </xdr:from>
    <xdr:ext cx="405111" cy="259045"/>
    <xdr:sp macro="" textlink="">
      <xdr:nvSpPr>
        <xdr:cNvPr id="320"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66692</xdr:rowOff>
    </xdr:from>
    <xdr:ext cx="405111" cy="259045"/>
    <xdr:sp macro="" textlink="">
      <xdr:nvSpPr>
        <xdr:cNvPr id="321" name="n_1mainValue【認定こども園・幼稚園・保育所】&#10;有形固定資産減価償却率"/>
        <xdr:cNvSpPr txBox="1"/>
      </xdr:nvSpPr>
      <xdr:spPr>
        <a:xfrm>
          <a:off x="15266043"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44450</xdr:rowOff>
    </xdr:from>
    <xdr:to>
      <xdr:col>31</xdr:col>
      <xdr:colOff>85725</xdr:colOff>
      <xdr:row>33</xdr:row>
      <xdr:rowOff>146050</xdr:rowOff>
    </xdr:to>
    <xdr:sp macro="" textlink="">
      <xdr:nvSpPr>
        <xdr:cNvPr id="358" name="円/楕円 357"/>
        <xdr:cNvSpPr/>
      </xdr:nvSpPr>
      <xdr:spPr>
        <a:xfrm>
          <a:off x="2127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162577</xdr:rowOff>
    </xdr:from>
    <xdr:ext cx="469744" cy="259045"/>
    <xdr:sp macro="" textlink="">
      <xdr:nvSpPr>
        <xdr:cNvPr id="360" name="n_1mainValue【認定こども園・幼稚園・保育所】&#10;一人当たり面積"/>
        <xdr:cNvSpPr txBox="1"/>
      </xdr:nvSpPr>
      <xdr:spPr>
        <a:xfrm>
          <a:off x="21075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153307</xdr:rowOff>
    </xdr:from>
    <xdr:to>
      <xdr:col>22</xdr:col>
      <xdr:colOff>415925</xdr:colOff>
      <xdr:row>62</xdr:row>
      <xdr:rowOff>83457</xdr:rowOff>
    </xdr:to>
    <xdr:sp macro="" textlink="">
      <xdr:nvSpPr>
        <xdr:cNvPr id="400" name="円/楕円 399"/>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74584</xdr:rowOff>
    </xdr:from>
    <xdr:ext cx="405111" cy="259045"/>
    <xdr:sp macro="" textlink="">
      <xdr:nvSpPr>
        <xdr:cNvPr id="402" name="n_1mainValue【学校施設】&#10;有形固定資産減価償却率"/>
        <xdr:cNvSpPr txBox="1"/>
      </xdr:nvSpPr>
      <xdr:spPr>
        <a:xfrm>
          <a:off x="15266043"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21046</xdr:rowOff>
    </xdr:from>
    <xdr:to>
      <xdr:col>31</xdr:col>
      <xdr:colOff>85725</xdr:colOff>
      <xdr:row>60</xdr:row>
      <xdr:rowOff>122646</xdr:rowOff>
    </xdr:to>
    <xdr:sp macro="" textlink="">
      <xdr:nvSpPr>
        <xdr:cNvPr id="442" name="円/楕円 441"/>
        <xdr:cNvSpPr/>
      </xdr:nvSpPr>
      <xdr:spPr>
        <a:xfrm>
          <a:off x="2127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116494</xdr:rowOff>
    </xdr:from>
    <xdr:ext cx="469744" cy="259045"/>
    <xdr:sp macro="" textlink="">
      <xdr:nvSpPr>
        <xdr:cNvPr id="44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139173</xdr:rowOff>
    </xdr:from>
    <xdr:ext cx="469744" cy="259045"/>
    <xdr:sp macro="" textlink="">
      <xdr:nvSpPr>
        <xdr:cNvPr id="444" name="n_1mainValue【学校施設】&#10;一人当たり面積"/>
        <xdr:cNvSpPr txBox="1"/>
      </xdr:nvSpPr>
      <xdr:spPr>
        <a:xfrm>
          <a:off x="21075727" y="1008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69" name="直線コネクタ 46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1" name="直線コネクタ 4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5" name="フローチャート : 判断 47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6" name="フローチャート : 判断 47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107314</xdr:rowOff>
    </xdr:from>
    <xdr:to>
      <xdr:col>22</xdr:col>
      <xdr:colOff>415925</xdr:colOff>
      <xdr:row>82</xdr:row>
      <xdr:rowOff>37464</xdr:rowOff>
    </xdr:to>
    <xdr:sp macro="" textlink="">
      <xdr:nvSpPr>
        <xdr:cNvPr id="482" name="円/楕円 481"/>
        <xdr:cNvSpPr/>
      </xdr:nvSpPr>
      <xdr:spPr>
        <a:xfrm>
          <a:off x="15430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3"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53991</xdr:rowOff>
    </xdr:from>
    <xdr:ext cx="405111" cy="259045"/>
    <xdr:sp macro="" textlink="">
      <xdr:nvSpPr>
        <xdr:cNvPr id="484" name="n_1mainValue【児童館】&#10;有形固定資産減価償却率"/>
        <xdr:cNvSpPr txBox="1"/>
      </xdr:nvSpPr>
      <xdr:spPr>
        <a:xfrm>
          <a:off x="15266043"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11" name="直線コネクタ 510"/>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2"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3" name="直線コネクタ 51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4"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5" name="直線コネクタ 514"/>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16"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17" name="フローチャート : 判断 516"/>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18" name="フローチャート : 判断 517"/>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24" name="円/楕円 523"/>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25"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26"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49" name="直線コネクタ 5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1" name="直線コネクタ 5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3" name="直線コネクタ 5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4"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5" name="フローチャート : 判断 5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6" name="フローチャート : 判断 5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153415</xdr:rowOff>
    </xdr:from>
    <xdr:to>
      <xdr:col>22</xdr:col>
      <xdr:colOff>415925</xdr:colOff>
      <xdr:row>107</xdr:row>
      <xdr:rowOff>83565</xdr:rowOff>
    </xdr:to>
    <xdr:sp macro="" textlink="">
      <xdr:nvSpPr>
        <xdr:cNvPr id="562" name="円/楕円 561"/>
        <xdr:cNvSpPr/>
      </xdr:nvSpPr>
      <xdr:spPr>
        <a:xfrm>
          <a:off x="1543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563"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74692</xdr:rowOff>
    </xdr:from>
    <xdr:ext cx="405111" cy="259045"/>
    <xdr:sp macro="" textlink="">
      <xdr:nvSpPr>
        <xdr:cNvPr id="564" name="n_1mainValue【公民館】&#10;有形固定資産減価償却率"/>
        <xdr:cNvSpPr txBox="1"/>
      </xdr:nvSpPr>
      <xdr:spPr>
        <a:xfrm>
          <a:off x="15266043"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0" name="直線コネクタ 58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2" name="直線コネクタ 59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4" name="直線コネクタ 59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5"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6" name="フローチャート : 判断 59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7" name="フローチャート : 判断 59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603" name="円/楕円 602"/>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147519</xdr:rowOff>
    </xdr:from>
    <xdr:ext cx="469744" cy="259045"/>
    <xdr:sp macro="" textlink="">
      <xdr:nvSpPr>
        <xdr:cNvPr id="604"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17797</xdr:rowOff>
    </xdr:from>
    <xdr:ext cx="469744" cy="259045"/>
    <xdr:sp macro="" textlink="">
      <xdr:nvSpPr>
        <xdr:cNvPr id="605"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を下回っているか同水準であるが、児童館については、類似団体の平均を上回っている。児童館については、昭和４９年に竣工し、耐用年数５０年に対し３８年が経過しているが、平成１７年に大規模改修を行うなど施設の長寿命化を図っており、問題なく使用している。今後は公共施設等総合管理計画等に基づき施設の維持管理に努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9072</xdr:rowOff>
    </xdr:from>
    <xdr:to>
      <xdr:col>5</xdr:col>
      <xdr:colOff>409575</xdr:colOff>
      <xdr:row>42</xdr:row>
      <xdr:rowOff>110672</xdr:rowOff>
    </xdr:to>
    <xdr:sp macro="" textlink="">
      <xdr:nvSpPr>
        <xdr:cNvPr id="72" name="円/楕円 71"/>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101799</xdr:rowOff>
    </xdr:from>
    <xdr:ext cx="340478" cy="259045"/>
    <xdr:sp macro="" textlink="">
      <xdr:nvSpPr>
        <xdr:cNvPr id="73" name="n_1mainValue【図書館】&#10;有形固定資産減価償却率"/>
        <xdr:cNvSpPr txBox="1"/>
      </xdr:nvSpPr>
      <xdr:spPr>
        <a:xfrm>
          <a:off x="3614360"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80264</xdr:rowOff>
    </xdr:from>
    <xdr:to>
      <xdr:col>14</xdr:col>
      <xdr:colOff>79375</xdr:colOff>
      <xdr:row>39</xdr:row>
      <xdr:rowOff>10414</xdr:rowOff>
    </xdr:to>
    <xdr:sp macro="" textlink="">
      <xdr:nvSpPr>
        <xdr:cNvPr id="109" name="円/楕円 108"/>
        <xdr:cNvSpPr/>
      </xdr:nvSpPr>
      <xdr:spPr>
        <a:xfrm>
          <a:off x="9588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26941</xdr:rowOff>
    </xdr:from>
    <xdr:ext cx="469744" cy="259045"/>
    <xdr:sp macro="" textlink="">
      <xdr:nvSpPr>
        <xdr:cNvPr id="110" name="n_1mainValue【図書館】&#10;一人当たり面積"/>
        <xdr:cNvSpPr txBox="1"/>
      </xdr:nvSpPr>
      <xdr:spPr>
        <a:xfrm>
          <a:off x="9391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xdr:rowOff>
    </xdr:from>
    <xdr:to>
      <xdr:col>6</xdr:col>
      <xdr:colOff>510540</xdr:colOff>
      <xdr:row>61</xdr:row>
      <xdr:rowOff>134874</xdr:rowOff>
    </xdr:to>
    <xdr:cxnSp macro="">
      <xdr:nvCxnSpPr>
        <xdr:cNvPr id="133" name="直線コネクタ 132"/>
        <xdr:cNvCxnSpPr/>
      </xdr:nvCxnSpPr>
      <xdr:spPr>
        <a:xfrm flipV="1">
          <a:off x="4634865" y="960577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138701</xdr:rowOff>
    </xdr:from>
    <xdr:ext cx="405111" cy="259045"/>
    <xdr:sp macro="" textlink="">
      <xdr:nvSpPr>
        <xdr:cNvPr id="134" name="【体育館・プール】&#10;有形固定資産減価償却率最小値テキスト"/>
        <xdr:cNvSpPr txBox="1"/>
      </xdr:nvSpPr>
      <xdr:spPr>
        <a:xfrm>
          <a:off x="4724400" y="1059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61</xdr:row>
      <xdr:rowOff>134874</xdr:rowOff>
    </xdr:from>
    <xdr:to>
      <xdr:col>6</xdr:col>
      <xdr:colOff>600075</xdr:colOff>
      <xdr:row>61</xdr:row>
      <xdr:rowOff>134874</xdr:rowOff>
    </xdr:to>
    <xdr:cxnSp macro="">
      <xdr:nvCxnSpPr>
        <xdr:cNvPr id="135" name="直線コネクタ 134"/>
        <xdr:cNvCxnSpPr/>
      </xdr:nvCxnSpPr>
      <xdr:spPr>
        <a:xfrm>
          <a:off x="4546600" y="1059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122699</xdr:rowOff>
    </xdr:from>
    <xdr:ext cx="405111" cy="259045"/>
    <xdr:sp macro="" textlink="">
      <xdr:nvSpPr>
        <xdr:cNvPr id="136" name="【体育館・プール】&#10;有形固定資産減価償却率最大値テキスト"/>
        <xdr:cNvSpPr txBox="1"/>
      </xdr:nvSpPr>
      <xdr:spPr>
        <a:xfrm>
          <a:off x="47244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56</xdr:row>
      <xdr:rowOff>4572</xdr:rowOff>
    </xdr:from>
    <xdr:to>
      <xdr:col>6</xdr:col>
      <xdr:colOff>600075</xdr:colOff>
      <xdr:row>56</xdr:row>
      <xdr:rowOff>4572</xdr:rowOff>
    </xdr:to>
    <xdr:cxnSp macro="">
      <xdr:nvCxnSpPr>
        <xdr:cNvPr id="137" name="直線コネクタ 136"/>
        <xdr:cNvCxnSpPr/>
      </xdr:nvCxnSpPr>
      <xdr:spPr>
        <a:xfrm>
          <a:off x="4546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138"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39" name="フローチャート : 判断 138"/>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79502</xdr:rowOff>
    </xdr:from>
    <xdr:to>
      <xdr:col>5</xdr:col>
      <xdr:colOff>409575</xdr:colOff>
      <xdr:row>61</xdr:row>
      <xdr:rowOff>9652</xdr:rowOff>
    </xdr:to>
    <xdr:sp macro="" textlink="">
      <xdr:nvSpPr>
        <xdr:cNvPr id="140" name="フローチャート : 判断 139"/>
        <xdr:cNvSpPr/>
      </xdr:nvSpPr>
      <xdr:spPr>
        <a:xfrm>
          <a:off x="3746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26179</xdr:rowOff>
    </xdr:from>
    <xdr:ext cx="405111" cy="259045"/>
    <xdr:sp macro="" textlink="">
      <xdr:nvSpPr>
        <xdr:cNvPr id="141" name="n_1aveValue【体育館・プール】&#10;有形固定資産減価償却率"/>
        <xdr:cNvSpPr txBox="1"/>
      </xdr:nvSpPr>
      <xdr:spPr>
        <a:xfrm>
          <a:off x="3582043"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47" name="円/楕円 146"/>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117365</xdr:rowOff>
    </xdr:from>
    <xdr:ext cx="405111" cy="259045"/>
    <xdr:sp macro="" textlink="">
      <xdr:nvSpPr>
        <xdr:cNvPr id="148" name="n_1mainValue【体育館・プー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2" name="直線コネクタ 171"/>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3"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4" name="直線コネクタ 173"/>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5"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76" name="直線コネクタ 175"/>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77"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78" name="フローチャート : 判断 177"/>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79" name="フローチャート : 判断 178"/>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123842</xdr:rowOff>
    </xdr:from>
    <xdr:ext cx="469744" cy="259045"/>
    <xdr:sp macro="" textlink="">
      <xdr:nvSpPr>
        <xdr:cNvPr id="180"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21590</xdr:rowOff>
    </xdr:from>
    <xdr:to>
      <xdr:col>14</xdr:col>
      <xdr:colOff>79375</xdr:colOff>
      <xdr:row>58</xdr:row>
      <xdr:rowOff>123190</xdr:rowOff>
    </xdr:to>
    <xdr:sp macro="" textlink="">
      <xdr:nvSpPr>
        <xdr:cNvPr id="186" name="円/楕円 185"/>
        <xdr:cNvSpPr/>
      </xdr:nvSpPr>
      <xdr:spPr>
        <a:xfrm>
          <a:off x="958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139717</xdr:rowOff>
    </xdr:from>
    <xdr:ext cx="469744" cy="259045"/>
    <xdr:sp macro="" textlink="">
      <xdr:nvSpPr>
        <xdr:cNvPr id="187" name="n_1mainValue【体育館・プール】&#10;一人当たり面積"/>
        <xdr:cNvSpPr txBox="1"/>
      </xdr:nvSpPr>
      <xdr:spPr>
        <a:xfrm>
          <a:off x="9391727" y="97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108204</xdr:rowOff>
    </xdr:from>
    <xdr:to>
      <xdr:col>23</xdr:col>
      <xdr:colOff>516889</xdr:colOff>
      <xdr:row>34</xdr:row>
      <xdr:rowOff>135636</xdr:rowOff>
    </xdr:to>
    <xdr:cxnSp macro="">
      <xdr:nvCxnSpPr>
        <xdr:cNvPr id="242" name="直線コネクタ 241"/>
        <xdr:cNvCxnSpPr/>
      </xdr:nvCxnSpPr>
      <xdr:spPr>
        <a:xfrm flipV="1">
          <a:off x="16318864" y="5937504"/>
          <a:ext cx="0" cy="2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5097</xdr:rowOff>
    </xdr:from>
    <xdr:ext cx="405111" cy="259045"/>
    <xdr:sp macro="" textlink="">
      <xdr:nvSpPr>
        <xdr:cNvPr id="243" name="【一般廃棄物処理施設】&#10;有形固定資産減価償却率最小値テキスト"/>
        <xdr:cNvSpPr txBox="1"/>
      </xdr:nvSpPr>
      <xdr:spPr>
        <a:xfrm>
          <a:off x="164084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34</xdr:row>
      <xdr:rowOff>135636</xdr:rowOff>
    </xdr:from>
    <xdr:to>
      <xdr:col>23</xdr:col>
      <xdr:colOff>606425</xdr:colOff>
      <xdr:row>34</xdr:row>
      <xdr:rowOff>135636</xdr:rowOff>
    </xdr:to>
    <xdr:cxnSp macro="">
      <xdr:nvCxnSpPr>
        <xdr:cNvPr id="244" name="直線コネクタ 243"/>
        <xdr:cNvCxnSpPr/>
      </xdr:nvCxnSpPr>
      <xdr:spPr>
        <a:xfrm>
          <a:off x="16230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54881</xdr:rowOff>
    </xdr:from>
    <xdr:ext cx="405111" cy="259045"/>
    <xdr:sp macro="" textlink="">
      <xdr:nvSpPr>
        <xdr:cNvPr id="245" name="【一般廃棄物処理施設】&#10;有形固定資産減価償却率最大値テキスト"/>
        <xdr:cNvSpPr txBox="1"/>
      </xdr:nvSpPr>
      <xdr:spPr>
        <a:xfrm>
          <a:off x="16408400" y="571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34</xdr:row>
      <xdr:rowOff>108204</xdr:rowOff>
    </xdr:from>
    <xdr:to>
      <xdr:col>23</xdr:col>
      <xdr:colOff>606425</xdr:colOff>
      <xdr:row>34</xdr:row>
      <xdr:rowOff>108204</xdr:rowOff>
    </xdr:to>
    <xdr:cxnSp macro="">
      <xdr:nvCxnSpPr>
        <xdr:cNvPr id="246" name="直線コネクタ 245"/>
        <xdr:cNvCxnSpPr/>
      </xdr:nvCxnSpPr>
      <xdr:spPr>
        <a:xfrm>
          <a:off x="16230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49547</xdr:rowOff>
    </xdr:from>
    <xdr:ext cx="405111" cy="259045"/>
    <xdr:sp macro="" textlink="">
      <xdr:nvSpPr>
        <xdr:cNvPr id="247" name="【一般廃棄物処理施設】&#10;有形固定資産減価償却率平均値テキスト"/>
        <xdr:cNvSpPr txBox="1"/>
      </xdr:nvSpPr>
      <xdr:spPr>
        <a:xfrm>
          <a:off x="16408400" y="587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48" name="フローチャート : 判断 247"/>
        <xdr:cNvSpPr/>
      </xdr:nvSpPr>
      <xdr:spPr>
        <a:xfrm>
          <a:off x="16268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23114</xdr:rowOff>
    </xdr:from>
    <xdr:to>
      <xdr:col>22</xdr:col>
      <xdr:colOff>415925</xdr:colOff>
      <xdr:row>33</xdr:row>
      <xdr:rowOff>124714</xdr:rowOff>
    </xdr:to>
    <xdr:sp macro="" textlink="">
      <xdr:nvSpPr>
        <xdr:cNvPr id="249" name="フローチャート : 判断 248"/>
        <xdr:cNvSpPr/>
      </xdr:nvSpPr>
      <xdr:spPr>
        <a:xfrm>
          <a:off x="15430500" y="56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141241</xdr:rowOff>
    </xdr:from>
    <xdr:ext cx="405111" cy="259045"/>
    <xdr:sp macro="" textlink="">
      <xdr:nvSpPr>
        <xdr:cNvPr id="250" name="n_1aveValue【一般廃棄物処理施設】&#10;有形固定資産減価償却率"/>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167132</xdr:rowOff>
    </xdr:from>
    <xdr:to>
      <xdr:col>22</xdr:col>
      <xdr:colOff>415925</xdr:colOff>
      <xdr:row>41</xdr:row>
      <xdr:rowOff>97282</xdr:rowOff>
    </xdr:to>
    <xdr:sp macro="" textlink="">
      <xdr:nvSpPr>
        <xdr:cNvPr id="256" name="円/楕円 255"/>
        <xdr:cNvSpPr/>
      </xdr:nvSpPr>
      <xdr:spPr>
        <a:xfrm>
          <a:off x="15430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88409</xdr:rowOff>
    </xdr:from>
    <xdr:ext cx="405111" cy="259045"/>
    <xdr:sp macro="" textlink="">
      <xdr:nvSpPr>
        <xdr:cNvPr id="257" name="n_1mainValue【一般廃棄物処理施設】&#10;有形固定資産減価償却率"/>
        <xdr:cNvSpPr txBox="1"/>
      </xdr:nvSpPr>
      <xdr:spPr>
        <a:xfrm>
          <a:off x="15266043" y="71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8" name="テキスト ボックス 26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0" name="テキスト ボックス 26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2" name="テキスト ボックス 2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4" name="テキスト ボックス 27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76" name="テキスト ボックス 27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8" name="テキスト ボックス 2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82" name="直線コネクタ 281"/>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40911</xdr:rowOff>
    </xdr:from>
    <xdr:ext cx="534377" cy="259045"/>
    <xdr:sp macro="" textlink="">
      <xdr:nvSpPr>
        <xdr:cNvPr id="283" name="【一般廃棄物処理施設】&#10;一人当たり有形固定資産（償却資産）額最小値テキスト"/>
        <xdr:cNvSpPr txBox="1"/>
      </xdr:nvSpPr>
      <xdr:spPr>
        <a:xfrm>
          <a:off x="22250400" y="7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84" name="直線コネクタ 283"/>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285"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286" name="直線コネクタ 285"/>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85361</xdr:rowOff>
    </xdr:from>
    <xdr:ext cx="534377" cy="259045"/>
    <xdr:sp macro="" textlink="">
      <xdr:nvSpPr>
        <xdr:cNvPr id="287" name="【一般廃棄物処理施設】&#10;一人当たり有形固定資産（償却資産）額平均値テキスト"/>
        <xdr:cNvSpPr txBox="1"/>
      </xdr:nvSpPr>
      <xdr:spPr>
        <a:xfrm>
          <a:off x="22250400" y="7114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288" name="フローチャート : 判断 287"/>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289" name="フローチャート : 判断 288"/>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99998</xdr:rowOff>
    </xdr:from>
    <xdr:ext cx="599010" cy="259045"/>
    <xdr:sp macro="" textlink="">
      <xdr:nvSpPr>
        <xdr:cNvPr id="290"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51346</xdr:rowOff>
    </xdr:from>
    <xdr:to>
      <xdr:col>31</xdr:col>
      <xdr:colOff>85725</xdr:colOff>
      <xdr:row>39</xdr:row>
      <xdr:rowOff>152946</xdr:rowOff>
    </xdr:to>
    <xdr:sp macro="" textlink="">
      <xdr:nvSpPr>
        <xdr:cNvPr id="296" name="円/楕円 295"/>
        <xdr:cNvSpPr/>
      </xdr:nvSpPr>
      <xdr:spPr>
        <a:xfrm>
          <a:off x="21272500" y="67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144073</xdr:rowOff>
    </xdr:from>
    <xdr:ext cx="534377" cy="259045"/>
    <xdr:sp macro="" textlink="">
      <xdr:nvSpPr>
        <xdr:cNvPr id="297" name="n_1mainValue【一般廃棄物処理施設】&#10;一人当たり有形固定資産（償却資産）額"/>
        <xdr:cNvSpPr txBox="1"/>
      </xdr:nvSpPr>
      <xdr:spPr>
        <a:xfrm>
          <a:off x="21043411" y="68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8" name="テキスト ボックス 3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8" name="テキスト ボックス 3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0" name="テキスト ボックス 3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2" name="直線コネクタ 321"/>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3"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4" name="直線コネクタ 323"/>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25"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26" name="直線コネクタ 325"/>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27"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28" name="フローチャート : 判断 327"/>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29" name="フローチャート : 判断 328"/>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30"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69215</xdr:rowOff>
    </xdr:from>
    <xdr:to>
      <xdr:col>22</xdr:col>
      <xdr:colOff>415925</xdr:colOff>
      <xdr:row>59</xdr:row>
      <xdr:rowOff>170815</xdr:rowOff>
    </xdr:to>
    <xdr:sp macro="" textlink="">
      <xdr:nvSpPr>
        <xdr:cNvPr id="336" name="円/楕円 335"/>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15892</xdr:rowOff>
    </xdr:from>
    <xdr:ext cx="405111" cy="259045"/>
    <xdr:sp macro="" textlink="">
      <xdr:nvSpPr>
        <xdr:cNvPr id="337" name="n_1mainValue【保健センター・保健所】&#10;有形固定資産減価償却率"/>
        <xdr:cNvSpPr txBox="1"/>
      </xdr:nvSpPr>
      <xdr:spPr>
        <a:xfrm>
          <a:off x="15266043"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2" name="直線コネクタ 361"/>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3"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4" name="直線コネクタ 363"/>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6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66" name="直線コネクタ 36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67"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68" name="フローチャート : 判断 367"/>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69" name="フローチャート : 判断 368"/>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0"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376" name="円/楕円 37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118127</xdr:rowOff>
    </xdr:from>
    <xdr:ext cx="469744" cy="259045"/>
    <xdr:sp macro="" textlink="">
      <xdr:nvSpPr>
        <xdr:cNvPr id="37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8" name="テキスト ボックス 3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0" name="テキスト ボックス 3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2" name="直線コネクタ 401"/>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3"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4" name="直線コネクタ 403"/>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05"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06" name="直線コネクタ 405"/>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07"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08" name="フローチャート : 判断 407"/>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09" name="フローチャート : 判断 408"/>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410"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19686</xdr:rowOff>
    </xdr:from>
    <xdr:to>
      <xdr:col>22</xdr:col>
      <xdr:colOff>415925</xdr:colOff>
      <xdr:row>81</xdr:row>
      <xdr:rowOff>121286</xdr:rowOff>
    </xdr:to>
    <xdr:sp macro="" textlink="">
      <xdr:nvSpPr>
        <xdr:cNvPr id="416" name="円/楕円 415"/>
        <xdr:cNvSpPr/>
      </xdr:nvSpPr>
      <xdr:spPr>
        <a:xfrm>
          <a:off x="15430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137813</xdr:rowOff>
    </xdr:from>
    <xdr:ext cx="405111" cy="259045"/>
    <xdr:sp macro="" textlink="">
      <xdr:nvSpPr>
        <xdr:cNvPr id="417" name="n_1mainValue【消防施設】&#10;有形固定資産減価償却率"/>
        <xdr:cNvSpPr txBox="1"/>
      </xdr:nvSpPr>
      <xdr:spPr>
        <a:xfrm>
          <a:off x="15266043"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8" name="直線コネクタ 4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9" name="テキスト ボックス 4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0" name="直線コネクタ 4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1" name="テキスト ボックス 4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2" name="直線コネクタ 4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3" name="テキスト ボックス 4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4" name="直線コネクタ 4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5" name="テキスト ボックス 4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39" name="直線コネクタ 438"/>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0"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1" name="直線コネクタ 44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3" name="直線コネクタ 44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44"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45" name="フローチャート : 判断 444"/>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46" name="フローチャート : 判断 445"/>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447"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8" name="テキスト ボックス 4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9" name="テキスト ボックス 4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0" name="テキスト ボックス 4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1" name="テキスト ボックス 4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2" name="テキスト ボックス 4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60452</xdr:rowOff>
    </xdr:from>
    <xdr:to>
      <xdr:col>31</xdr:col>
      <xdr:colOff>85725</xdr:colOff>
      <xdr:row>82</xdr:row>
      <xdr:rowOff>162052</xdr:rowOff>
    </xdr:to>
    <xdr:sp macro="" textlink="">
      <xdr:nvSpPr>
        <xdr:cNvPr id="453" name="円/楕円 452"/>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7129</xdr:rowOff>
    </xdr:from>
    <xdr:ext cx="469744" cy="259045"/>
    <xdr:sp macro="" textlink="">
      <xdr:nvSpPr>
        <xdr:cNvPr id="454"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79" name="直線コネクタ 478"/>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0"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1" name="直線コネクタ 48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2"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3" name="直線コネクタ 482"/>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84"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85" name="フローチャート : 判断 484"/>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86" name="フローチャート : 判断 485"/>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87"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63500</xdr:rowOff>
    </xdr:from>
    <xdr:to>
      <xdr:col>22</xdr:col>
      <xdr:colOff>415925</xdr:colOff>
      <xdr:row>104</xdr:row>
      <xdr:rowOff>165100</xdr:rowOff>
    </xdr:to>
    <xdr:sp macro="" textlink="">
      <xdr:nvSpPr>
        <xdr:cNvPr id="493" name="円/楕円 492"/>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10177</xdr:rowOff>
    </xdr:from>
    <xdr:ext cx="405111" cy="259045"/>
    <xdr:sp macro="" textlink="">
      <xdr:nvSpPr>
        <xdr:cNvPr id="494" name="n_1mainValue【庁舎】&#10;有形固定資産減価償却率"/>
        <xdr:cNvSpPr txBox="1"/>
      </xdr:nvSpPr>
      <xdr:spPr>
        <a:xfrm>
          <a:off x="15266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17" name="直線コネクタ 516"/>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18"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19" name="直線コネクタ 51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20"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21" name="直線コネクタ 520"/>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22"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23" name="フローチャート : 判断 522"/>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24" name="フローチャート : 判断 523"/>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525"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128270</xdr:rowOff>
    </xdr:from>
    <xdr:to>
      <xdr:col>31</xdr:col>
      <xdr:colOff>85725</xdr:colOff>
      <xdr:row>104</xdr:row>
      <xdr:rowOff>58420</xdr:rowOff>
    </xdr:to>
    <xdr:sp macro="" textlink="">
      <xdr:nvSpPr>
        <xdr:cNvPr id="531" name="円/楕円 530"/>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74947</xdr:rowOff>
    </xdr:from>
    <xdr:ext cx="469744" cy="259045"/>
    <xdr:sp macro="" textlink="">
      <xdr:nvSpPr>
        <xdr:cNvPr id="532"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0.34</a:t>
          </a:r>
          <a:r>
            <a:rPr kumimoji="1" lang="ja-JP" altLang="en-US" sz="1300">
              <a:latin typeface="ＭＳ Ｐゴシック"/>
            </a:rPr>
            <a:t>で類似団体の平均を下回っている状況にある。これは人口減少と高齢化による個人町民税の減や企業数が少ないことなどが影響している。今後も、引き続き徴収の強化に努めつつ、移住・定住の促進や企業立地を一層推進し、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14288</xdr:rowOff>
    </xdr:to>
    <xdr:cxnSp macro="">
      <xdr:nvCxnSpPr>
        <xdr:cNvPr id="71" name="直線コネクタ 70"/>
        <xdr:cNvCxnSpPr/>
      </xdr:nvCxnSpPr>
      <xdr:spPr>
        <a:xfrm flipV="1">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14288</xdr:rowOff>
    </xdr:from>
    <xdr:to>
      <xdr:col>6</xdr:col>
      <xdr:colOff>0</xdr:colOff>
      <xdr:row>44</xdr:row>
      <xdr:rowOff>14288</xdr:rowOff>
    </xdr:to>
    <xdr:cxnSp macro="">
      <xdr:nvCxnSpPr>
        <xdr:cNvPr id="74" name="直線コネクタ 73"/>
        <xdr:cNvCxnSpPr/>
      </xdr:nvCxnSpPr>
      <xdr:spPr>
        <a:xfrm>
          <a:off x="3225800" y="7558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14288</xdr:rowOff>
    </xdr:to>
    <xdr:cxnSp macro="">
      <xdr:nvCxnSpPr>
        <xdr:cNvPr id="77" name="直線コネクタ 76"/>
        <xdr:cNvCxnSpPr/>
      </xdr:nvCxnSpPr>
      <xdr:spPr>
        <a:xfrm>
          <a:off x="2336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80" name="直線コネクタ 79"/>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134938</xdr:rowOff>
    </xdr:from>
    <xdr:to>
      <xdr:col>4</xdr:col>
      <xdr:colOff>533400</xdr:colOff>
      <xdr:row>44</xdr:row>
      <xdr:rowOff>65088</xdr:rowOff>
    </xdr:to>
    <xdr:sp macro="" textlink="">
      <xdr:nvSpPr>
        <xdr:cNvPr id="94" name="円/楕円 93"/>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49865</xdr:rowOff>
    </xdr:from>
    <xdr:ext cx="762000" cy="259045"/>
    <xdr:sp macro="" textlink="">
      <xdr:nvSpPr>
        <xdr:cNvPr id="95" name="テキスト ボックス 94"/>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8" name="円/楕円 97"/>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9" name="テキスト ボックス 98"/>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89.1</a:t>
          </a:r>
          <a:r>
            <a:rPr kumimoji="1" lang="ja-JP" altLang="en-US" sz="1300">
              <a:latin typeface="ＭＳ Ｐゴシック"/>
            </a:rPr>
            <a:t>％で類似団体の平均を上回っており、財政の硬直化が進行している状況にある。今後は扶助費に加え公共施設の建設に伴う公債費の増加が見込まれることから、事業の取捨選択と事務事業の見直しの徹底により経常収支比率の低下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20066</xdr:rowOff>
    </xdr:to>
    <xdr:cxnSp macro="">
      <xdr:nvCxnSpPr>
        <xdr:cNvPr id="132" name="直線コネクタ 131"/>
        <xdr:cNvCxnSpPr/>
      </xdr:nvCxnSpPr>
      <xdr:spPr>
        <a:xfrm>
          <a:off x="4114800" y="1079500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165100</xdr:rowOff>
    </xdr:to>
    <xdr:cxnSp macro="">
      <xdr:nvCxnSpPr>
        <xdr:cNvPr id="135" name="直線コネクタ 134"/>
        <xdr:cNvCxnSpPr/>
      </xdr:nvCxnSpPr>
      <xdr:spPr>
        <a:xfrm>
          <a:off x="3225800" y="1065504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62</xdr:row>
      <xdr:rowOff>25146</xdr:rowOff>
    </xdr:to>
    <xdr:cxnSp macro="">
      <xdr:nvCxnSpPr>
        <xdr:cNvPr id="138" name="直線コネクタ 137"/>
        <xdr:cNvCxnSpPr/>
      </xdr:nvCxnSpPr>
      <xdr:spPr>
        <a:xfrm>
          <a:off x="2336800" y="105392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40" name="テキスト ボックス 139"/>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61468</xdr:rowOff>
    </xdr:from>
    <xdr:to>
      <xdr:col>3</xdr:col>
      <xdr:colOff>279400</xdr:colOff>
      <xdr:row>61</xdr:row>
      <xdr:rowOff>80772</xdr:rowOff>
    </xdr:to>
    <xdr:cxnSp macro="">
      <xdr:nvCxnSpPr>
        <xdr:cNvPr id="141" name="直線コネクタ 140"/>
        <xdr:cNvCxnSpPr/>
      </xdr:nvCxnSpPr>
      <xdr:spPr>
        <a:xfrm>
          <a:off x="1447800" y="105199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3" name="テキスト ボックス 142"/>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5" name="テキスト ボックス 144"/>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51" name="円/楕円 150"/>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52"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3" name="円/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4" name="テキスト ボックス 15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5" name="円/楕円 154"/>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6" name="テキスト ボックス 155"/>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7" name="円/楕円 156"/>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8" name="テキスト ボックス 157"/>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10668</xdr:rowOff>
    </xdr:from>
    <xdr:to>
      <xdr:col>2</xdr:col>
      <xdr:colOff>127000</xdr:colOff>
      <xdr:row>61</xdr:row>
      <xdr:rowOff>112268</xdr:rowOff>
    </xdr:to>
    <xdr:sp macro="" textlink="">
      <xdr:nvSpPr>
        <xdr:cNvPr id="159" name="円/楕円 158"/>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122445</xdr:rowOff>
    </xdr:from>
    <xdr:ext cx="762000" cy="259045"/>
    <xdr:sp macro="" textlink="">
      <xdr:nvSpPr>
        <xdr:cNvPr id="160" name="テキスト ボックス 159"/>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[186,648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a:t>
          </a:r>
          <a:r>
            <a:rPr kumimoji="1" lang="en-US" altLang="ja-JP" sz="1300">
              <a:latin typeface="ＭＳ Ｐゴシック"/>
            </a:rPr>
            <a:t>186</a:t>
          </a:r>
          <a:r>
            <a:rPr kumimoji="1" lang="ja-JP" altLang="en-US" sz="1300">
              <a:latin typeface="ＭＳ Ｐゴシック"/>
            </a:rPr>
            <a:t>千円で類似団体の平均を上回る水準であることから、定員管理の徹底や指定管理者制度の活用等により人件費・物件費等の削減に努めていく。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17724</xdr:rowOff>
    </xdr:from>
    <xdr:to>
      <xdr:col>7</xdr:col>
      <xdr:colOff>152400</xdr:colOff>
      <xdr:row>83</xdr:row>
      <xdr:rowOff>68914</xdr:rowOff>
    </xdr:to>
    <xdr:cxnSp macro="">
      <xdr:nvCxnSpPr>
        <xdr:cNvPr id="193" name="直線コネクタ 192"/>
        <xdr:cNvCxnSpPr/>
      </xdr:nvCxnSpPr>
      <xdr:spPr>
        <a:xfrm>
          <a:off x="4114800" y="14248074"/>
          <a:ext cx="838200" cy="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137406</xdr:rowOff>
    </xdr:from>
    <xdr:to>
      <xdr:col>6</xdr:col>
      <xdr:colOff>0</xdr:colOff>
      <xdr:row>83</xdr:row>
      <xdr:rowOff>17724</xdr:rowOff>
    </xdr:to>
    <xdr:cxnSp macro="">
      <xdr:nvCxnSpPr>
        <xdr:cNvPr id="196" name="直線コネクタ 195"/>
        <xdr:cNvCxnSpPr/>
      </xdr:nvCxnSpPr>
      <xdr:spPr>
        <a:xfrm>
          <a:off x="3225800" y="14196306"/>
          <a:ext cx="8890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46055</xdr:rowOff>
    </xdr:from>
    <xdr:to>
      <xdr:col>4</xdr:col>
      <xdr:colOff>482600</xdr:colOff>
      <xdr:row>82</xdr:row>
      <xdr:rowOff>137406</xdr:rowOff>
    </xdr:to>
    <xdr:cxnSp macro="">
      <xdr:nvCxnSpPr>
        <xdr:cNvPr id="199" name="直線コネクタ 198"/>
        <xdr:cNvCxnSpPr/>
      </xdr:nvCxnSpPr>
      <xdr:spPr>
        <a:xfrm>
          <a:off x="2336800" y="14104955"/>
          <a:ext cx="889000" cy="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46055</xdr:rowOff>
    </xdr:from>
    <xdr:to>
      <xdr:col>3</xdr:col>
      <xdr:colOff>279400</xdr:colOff>
      <xdr:row>82</xdr:row>
      <xdr:rowOff>95371</xdr:rowOff>
    </xdr:to>
    <xdr:cxnSp macro="">
      <xdr:nvCxnSpPr>
        <xdr:cNvPr id="202" name="直線コネクタ 201"/>
        <xdr:cNvCxnSpPr/>
      </xdr:nvCxnSpPr>
      <xdr:spPr>
        <a:xfrm flipV="1">
          <a:off x="1447800" y="14104955"/>
          <a:ext cx="8890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18114</xdr:rowOff>
    </xdr:from>
    <xdr:to>
      <xdr:col>7</xdr:col>
      <xdr:colOff>203200</xdr:colOff>
      <xdr:row>83</xdr:row>
      <xdr:rowOff>119714</xdr:rowOff>
    </xdr:to>
    <xdr:sp macro="" textlink="">
      <xdr:nvSpPr>
        <xdr:cNvPr id="212" name="円/楕円 211"/>
        <xdr:cNvSpPr/>
      </xdr:nvSpPr>
      <xdr:spPr>
        <a:xfrm>
          <a:off x="4902200" y="142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161641</xdr:rowOff>
    </xdr:from>
    <xdr:ext cx="762000" cy="259045"/>
    <xdr:sp macro="" textlink="">
      <xdr:nvSpPr>
        <xdr:cNvPr id="213" name="人件費・物件費等の状況該当値テキスト"/>
        <xdr:cNvSpPr txBox="1"/>
      </xdr:nvSpPr>
      <xdr:spPr>
        <a:xfrm>
          <a:off x="5041900" y="1422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186,648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138374</xdr:rowOff>
    </xdr:from>
    <xdr:to>
      <xdr:col>6</xdr:col>
      <xdr:colOff>50800</xdr:colOff>
      <xdr:row>83</xdr:row>
      <xdr:rowOff>68524</xdr:rowOff>
    </xdr:to>
    <xdr:sp macro="" textlink="">
      <xdr:nvSpPr>
        <xdr:cNvPr id="214" name="円/楕円 213"/>
        <xdr:cNvSpPr/>
      </xdr:nvSpPr>
      <xdr:spPr>
        <a:xfrm>
          <a:off x="4064000" y="141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53301</xdr:rowOff>
    </xdr:from>
    <xdr:ext cx="736600" cy="259045"/>
    <xdr:sp macro="" textlink="">
      <xdr:nvSpPr>
        <xdr:cNvPr id="215" name="テキスト ボックス 214"/>
        <xdr:cNvSpPr txBox="1"/>
      </xdr:nvSpPr>
      <xdr:spPr>
        <a:xfrm>
          <a:off x="3733800" y="1428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86606</xdr:rowOff>
    </xdr:from>
    <xdr:to>
      <xdr:col>4</xdr:col>
      <xdr:colOff>533400</xdr:colOff>
      <xdr:row>83</xdr:row>
      <xdr:rowOff>16756</xdr:rowOff>
    </xdr:to>
    <xdr:sp macro="" textlink="">
      <xdr:nvSpPr>
        <xdr:cNvPr id="216" name="円/楕円 215"/>
        <xdr:cNvSpPr/>
      </xdr:nvSpPr>
      <xdr:spPr>
        <a:xfrm>
          <a:off x="3175000" y="141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1533</xdr:rowOff>
    </xdr:from>
    <xdr:ext cx="762000" cy="259045"/>
    <xdr:sp macro="" textlink="">
      <xdr:nvSpPr>
        <xdr:cNvPr id="217" name="テキスト ボックス 216"/>
        <xdr:cNvSpPr txBox="1"/>
      </xdr:nvSpPr>
      <xdr:spPr>
        <a:xfrm>
          <a:off x="2844800" y="142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166705</xdr:rowOff>
    </xdr:from>
    <xdr:to>
      <xdr:col>3</xdr:col>
      <xdr:colOff>330200</xdr:colOff>
      <xdr:row>82</xdr:row>
      <xdr:rowOff>96855</xdr:rowOff>
    </xdr:to>
    <xdr:sp macro="" textlink="">
      <xdr:nvSpPr>
        <xdr:cNvPr id="218" name="円/楕円 217"/>
        <xdr:cNvSpPr/>
      </xdr:nvSpPr>
      <xdr:spPr>
        <a:xfrm>
          <a:off x="22860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107032</xdr:rowOff>
    </xdr:from>
    <xdr:ext cx="762000" cy="259045"/>
    <xdr:sp macro="" textlink="">
      <xdr:nvSpPr>
        <xdr:cNvPr id="219" name="テキスト ボックス 218"/>
        <xdr:cNvSpPr txBox="1"/>
      </xdr:nvSpPr>
      <xdr:spPr>
        <a:xfrm>
          <a:off x="1955800" y="1382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44571</xdr:rowOff>
    </xdr:from>
    <xdr:to>
      <xdr:col>2</xdr:col>
      <xdr:colOff>127000</xdr:colOff>
      <xdr:row>82</xdr:row>
      <xdr:rowOff>146171</xdr:rowOff>
    </xdr:to>
    <xdr:sp macro="" textlink="">
      <xdr:nvSpPr>
        <xdr:cNvPr id="220" name="円/楕円 219"/>
        <xdr:cNvSpPr/>
      </xdr:nvSpPr>
      <xdr:spPr>
        <a:xfrm>
          <a:off x="1397000" y="141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130948</xdr:rowOff>
    </xdr:from>
    <xdr:ext cx="762000" cy="259045"/>
    <xdr:sp macro="" textlink="">
      <xdr:nvSpPr>
        <xdr:cNvPr id="221" name="テキスト ボックス 220"/>
        <xdr:cNvSpPr txBox="1"/>
      </xdr:nvSpPr>
      <xdr:spPr>
        <a:xfrm>
          <a:off x="1066800" y="1418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94.4</a:t>
          </a:r>
          <a:r>
            <a:rPr kumimoji="1" lang="ja-JP" altLang="en-US" sz="1300">
              <a:latin typeface="ＭＳ Ｐゴシック"/>
            </a:rPr>
            <a:t>で類似団体の平均を下回っている。今後とも適正な給与体系に努めていく。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157339</xdr:rowOff>
    </xdr:from>
    <xdr:to>
      <xdr:col>24</xdr:col>
      <xdr:colOff>558800</xdr:colOff>
      <xdr:row>83</xdr:row>
      <xdr:rowOff>160161</xdr:rowOff>
    </xdr:to>
    <xdr:cxnSp macro="">
      <xdr:nvCxnSpPr>
        <xdr:cNvPr id="255" name="直線コネクタ 254"/>
        <xdr:cNvCxnSpPr/>
      </xdr:nvCxnSpPr>
      <xdr:spPr>
        <a:xfrm>
          <a:off x="16179800" y="14216239"/>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157339</xdr:rowOff>
    </xdr:to>
    <xdr:cxnSp macro="">
      <xdr:nvCxnSpPr>
        <xdr:cNvPr id="258" name="直線コネクタ 257"/>
        <xdr:cNvCxnSpPr/>
      </xdr:nvCxnSpPr>
      <xdr:spPr>
        <a:xfrm>
          <a:off x="15290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84</xdr:row>
      <xdr:rowOff>42334</xdr:rowOff>
    </xdr:to>
    <xdr:cxnSp macro="">
      <xdr:nvCxnSpPr>
        <xdr:cNvPr id="261" name="直線コネクタ 260"/>
        <xdr:cNvCxnSpPr/>
      </xdr:nvCxnSpPr>
      <xdr:spPr>
        <a:xfrm flipV="1">
          <a:off x="14401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16228</xdr:rowOff>
    </xdr:to>
    <xdr:cxnSp macro="">
      <xdr:nvCxnSpPr>
        <xdr:cNvPr id="264" name="直線コネクタ 263"/>
        <xdr:cNvCxnSpPr/>
      </xdr:nvCxnSpPr>
      <xdr:spPr>
        <a:xfrm flipV="1">
          <a:off x="13512800" y="14444134"/>
          <a:ext cx="889000" cy="8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4" name="円/楕円 273"/>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5"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6" name="円/楕円 275"/>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7" name="テキスト ボックス 276"/>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8" name="円/楕円 277"/>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79" name="テキスト ボックス 278"/>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2" name="円/楕円 281"/>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3" name="テキスト ボックス 282"/>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a:t>
          </a:r>
          <a:r>
            <a:rPr kumimoji="1" lang="en-US" altLang="ja-JP" sz="1300">
              <a:latin typeface="ＭＳ Ｐゴシック"/>
            </a:rPr>
            <a:t>12.96</a:t>
          </a:r>
          <a:r>
            <a:rPr kumimoji="1" lang="ja-JP" altLang="en-US" sz="1300">
              <a:latin typeface="ＭＳ Ｐゴシック"/>
            </a:rPr>
            <a:t>人で類似団体の平均より多くなっている。従来から施設管理に臨時職員の配置や窓口業務の臨時職員化を図っており、今後も定員管理の適正化に努めていく。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62</xdr:row>
      <xdr:rowOff>1016</xdr:rowOff>
    </xdr:to>
    <xdr:cxnSp macro="">
      <xdr:nvCxnSpPr>
        <xdr:cNvPr id="318" name="直線コネクタ 317"/>
        <xdr:cNvCxnSpPr/>
      </xdr:nvCxnSpPr>
      <xdr:spPr>
        <a:xfrm>
          <a:off x="16179800" y="1059472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105706</xdr:rowOff>
    </xdr:from>
    <xdr:to>
      <xdr:col>23</xdr:col>
      <xdr:colOff>406400</xdr:colOff>
      <xdr:row>61</xdr:row>
      <xdr:rowOff>136271</xdr:rowOff>
    </xdr:to>
    <xdr:cxnSp macro="">
      <xdr:nvCxnSpPr>
        <xdr:cNvPr id="321" name="直線コネクタ 320"/>
        <xdr:cNvCxnSpPr/>
      </xdr:nvCxnSpPr>
      <xdr:spPr>
        <a:xfrm>
          <a:off x="15290800" y="1056415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69511</xdr:rowOff>
    </xdr:from>
    <xdr:to>
      <xdr:col>22</xdr:col>
      <xdr:colOff>203200</xdr:colOff>
      <xdr:row>61</xdr:row>
      <xdr:rowOff>105706</xdr:rowOff>
    </xdr:to>
    <xdr:cxnSp macro="">
      <xdr:nvCxnSpPr>
        <xdr:cNvPr id="324" name="直線コネクタ 323"/>
        <xdr:cNvCxnSpPr/>
      </xdr:nvCxnSpPr>
      <xdr:spPr>
        <a:xfrm>
          <a:off x="14401800" y="105279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69511</xdr:rowOff>
    </xdr:to>
    <xdr:cxnSp macro="">
      <xdr:nvCxnSpPr>
        <xdr:cNvPr id="327" name="直線コネクタ 326"/>
        <xdr:cNvCxnSpPr/>
      </xdr:nvCxnSpPr>
      <xdr:spPr>
        <a:xfrm>
          <a:off x="13512800" y="105134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121666</xdr:rowOff>
    </xdr:from>
    <xdr:to>
      <xdr:col>24</xdr:col>
      <xdr:colOff>609600</xdr:colOff>
      <xdr:row>62</xdr:row>
      <xdr:rowOff>51816</xdr:rowOff>
    </xdr:to>
    <xdr:sp macro="" textlink="">
      <xdr:nvSpPr>
        <xdr:cNvPr id="337" name="円/楕円 336"/>
        <xdr:cNvSpPr/>
      </xdr:nvSpPr>
      <xdr:spPr>
        <a:xfrm>
          <a:off x="16967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93743</xdr:rowOff>
    </xdr:from>
    <xdr:ext cx="762000" cy="259045"/>
    <xdr:sp macro="" textlink="">
      <xdr:nvSpPr>
        <xdr:cNvPr id="338" name="定員管理の状況該当値テキスト"/>
        <xdr:cNvSpPr txBox="1"/>
      </xdr:nvSpPr>
      <xdr:spPr>
        <a:xfrm>
          <a:off x="17106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39" name="円/楕円 338"/>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xdr:rowOff>
    </xdr:from>
    <xdr:ext cx="736600" cy="259045"/>
    <xdr:sp macro="" textlink="">
      <xdr:nvSpPr>
        <xdr:cNvPr id="340" name="テキスト ボックス 339"/>
        <xdr:cNvSpPr txBox="1"/>
      </xdr:nvSpPr>
      <xdr:spPr>
        <a:xfrm>
          <a:off x="15798800" y="1063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54906</xdr:rowOff>
    </xdr:from>
    <xdr:to>
      <xdr:col>22</xdr:col>
      <xdr:colOff>254000</xdr:colOff>
      <xdr:row>61</xdr:row>
      <xdr:rowOff>156506</xdr:rowOff>
    </xdr:to>
    <xdr:sp macro="" textlink="">
      <xdr:nvSpPr>
        <xdr:cNvPr id="341" name="円/楕円 340"/>
        <xdr:cNvSpPr/>
      </xdr:nvSpPr>
      <xdr:spPr>
        <a:xfrm>
          <a:off x="15240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141283</xdr:rowOff>
    </xdr:from>
    <xdr:ext cx="762000" cy="259045"/>
    <xdr:sp macro="" textlink="">
      <xdr:nvSpPr>
        <xdr:cNvPr id="342" name="テキスト ボックス 341"/>
        <xdr:cNvSpPr txBox="1"/>
      </xdr:nvSpPr>
      <xdr:spPr>
        <a:xfrm>
          <a:off x="14909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18711</xdr:rowOff>
    </xdr:from>
    <xdr:to>
      <xdr:col>21</xdr:col>
      <xdr:colOff>50800</xdr:colOff>
      <xdr:row>61</xdr:row>
      <xdr:rowOff>120311</xdr:rowOff>
    </xdr:to>
    <xdr:sp macro="" textlink="">
      <xdr:nvSpPr>
        <xdr:cNvPr id="343" name="円/楕円 342"/>
        <xdr:cNvSpPr/>
      </xdr:nvSpPr>
      <xdr:spPr>
        <a:xfrm>
          <a:off x="14351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105088</xdr:rowOff>
    </xdr:from>
    <xdr:ext cx="762000" cy="259045"/>
    <xdr:sp macro="" textlink="">
      <xdr:nvSpPr>
        <xdr:cNvPr id="344" name="テキスト ボックス 343"/>
        <xdr:cNvSpPr txBox="1"/>
      </xdr:nvSpPr>
      <xdr:spPr>
        <a:xfrm>
          <a:off x="14020800" y="1056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45" name="円/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46" name="テキスト ボックス 34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9.1</a:t>
          </a:r>
          <a:r>
            <a:rPr kumimoji="1" lang="ja-JP" altLang="en-US" sz="1300">
              <a:latin typeface="ＭＳ Ｐゴシック"/>
            </a:rPr>
            <a:t>％で類似団体の平均を下回っているものの、公営企業会計への繰出金や過疎対策事業債の償還により公債費も増加していることから、地方債の新規発行の抑制や繰上償還の活用等により適正な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150989</xdr:rowOff>
    </xdr:from>
    <xdr:to>
      <xdr:col>24</xdr:col>
      <xdr:colOff>558800</xdr:colOff>
      <xdr:row>40</xdr:row>
      <xdr:rowOff>140405</xdr:rowOff>
    </xdr:to>
    <xdr:cxnSp macro="">
      <xdr:nvCxnSpPr>
        <xdr:cNvPr id="381" name="直線コネクタ 380"/>
        <xdr:cNvCxnSpPr/>
      </xdr:nvCxnSpPr>
      <xdr:spPr>
        <a:xfrm>
          <a:off x="16179800" y="683753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150989</xdr:rowOff>
    </xdr:from>
    <xdr:to>
      <xdr:col>23</xdr:col>
      <xdr:colOff>406400</xdr:colOff>
      <xdr:row>40</xdr:row>
      <xdr:rowOff>73378</xdr:rowOff>
    </xdr:to>
    <xdr:cxnSp macro="">
      <xdr:nvCxnSpPr>
        <xdr:cNvPr id="384" name="直線コネクタ 383"/>
        <xdr:cNvCxnSpPr/>
      </xdr:nvCxnSpPr>
      <xdr:spPr>
        <a:xfrm flipV="1">
          <a:off x="15290800" y="683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40</xdr:row>
      <xdr:rowOff>153811</xdr:rowOff>
    </xdr:to>
    <xdr:cxnSp macro="">
      <xdr:nvCxnSpPr>
        <xdr:cNvPr id="387" name="直線コネクタ 386"/>
        <xdr:cNvCxnSpPr/>
      </xdr:nvCxnSpPr>
      <xdr:spPr>
        <a:xfrm flipV="1">
          <a:off x="14401800" y="693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153811</xdr:rowOff>
    </xdr:from>
    <xdr:to>
      <xdr:col>21</xdr:col>
      <xdr:colOff>0</xdr:colOff>
      <xdr:row>40</xdr:row>
      <xdr:rowOff>153811</xdr:rowOff>
    </xdr:to>
    <xdr:cxnSp macro="">
      <xdr:nvCxnSpPr>
        <xdr:cNvPr id="390" name="直線コネクタ 389"/>
        <xdr:cNvCxnSpPr/>
      </xdr:nvCxnSpPr>
      <xdr:spPr>
        <a:xfrm>
          <a:off x="13512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74382</xdr:rowOff>
    </xdr:from>
    <xdr:ext cx="762000" cy="259045"/>
    <xdr:sp macro="" textlink="">
      <xdr:nvSpPr>
        <xdr:cNvPr id="394" name="テキスト ボックス 39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0" name="円/楕円 399"/>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106132</xdr:rowOff>
    </xdr:from>
    <xdr:ext cx="762000" cy="259045"/>
    <xdr:sp macro="" textlink="">
      <xdr:nvSpPr>
        <xdr:cNvPr id="401" name="公債費負担の状況該当値テキスト"/>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100189</xdr:rowOff>
    </xdr:from>
    <xdr:to>
      <xdr:col>23</xdr:col>
      <xdr:colOff>457200</xdr:colOff>
      <xdr:row>40</xdr:row>
      <xdr:rowOff>30339</xdr:rowOff>
    </xdr:to>
    <xdr:sp macro="" textlink="">
      <xdr:nvSpPr>
        <xdr:cNvPr id="402" name="円/楕円 401"/>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403" name="テキスト ボックス 402"/>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4" name="円/楕円 403"/>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134355</xdr:rowOff>
    </xdr:from>
    <xdr:ext cx="762000" cy="259045"/>
    <xdr:sp macro="" textlink="">
      <xdr:nvSpPr>
        <xdr:cNvPr id="405" name="テキスト ボックス 404"/>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103011</xdr:rowOff>
    </xdr:from>
    <xdr:to>
      <xdr:col>21</xdr:col>
      <xdr:colOff>50800</xdr:colOff>
      <xdr:row>41</xdr:row>
      <xdr:rowOff>33161</xdr:rowOff>
    </xdr:to>
    <xdr:sp macro="" textlink="">
      <xdr:nvSpPr>
        <xdr:cNvPr id="406" name="円/楕円 405"/>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43338</xdr:rowOff>
    </xdr:from>
    <xdr:ext cx="762000" cy="259045"/>
    <xdr:sp macro="" textlink="">
      <xdr:nvSpPr>
        <xdr:cNvPr id="407" name="テキスト ボックス 406"/>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103011</xdr:rowOff>
    </xdr:from>
    <xdr:to>
      <xdr:col>19</xdr:col>
      <xdr:colOff>533400</xdr:colOff>
      <xdr:row>41</xdr:row>
      <xdr:rowOff>33161</xdr:rowOff>
    </xdr:to>
    <xdr:sp macro="" textlink="">
      <xdr:nvSpPr>
        <xdr:cNvPr id="408" name="円/楕円 407"/>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43338</xdr:rowOff>
    </xdr:from>
    <xdr:ext cx="762000" cy="259045"/>
    <xdr:sp macro="" textlink="">
      <xdr:nvSpPr>
        <xdr:cNvPr id="409" name="テキスト ボックス 408"/>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財政調整基金や減債基金などの充当可能財源等が将来負担額を上回っている。過疎対策事業債など、従来から交付税措置がある有利な起債の発行に取り組んできており、今後も健全な財政運営に努めていく。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5"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6" name="フローチャート : 判断 445"/>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49" name="フローチャート : 判断 448"/>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0" name="テキスト ボックス 449"/>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1" name="フローチャート : 判断 450"/>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2" name="テキスト ボックス 451"/>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3" name="フローチャート : 判断 452"/>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4" name="テキスト ボックス 453"/>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を上回っているが、ラスパイレス指数、人件費ともに類似団体の平均を下回っている。引き続き給与の適正化を図るとともに、事務事業の見直しなどにより組織の合理化に努め、人件費の逓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20320</xdr:rowOff>
    </xdr:to>
    <xdr:cxnSp macro="">
      <xdr:nvCxnSpPr>
        <xdr:cNvPr id="66" name="直線コネクタ 65"/>
        <xdr:cNvCxnSpPr/>
      </xdr:nvCxnSpPr>
      <xdr:spPr>
        <a:xfrm flipV="1">
          <a:off x="3987800" y="616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5080</xdr:rowOff>
    </xdr:to>
    <xdr:cxnSp macro="">
      <xdr:nvCxnSpPr>
        <xdr:cNvPr id="72" name="直線コネクタ 71"/>
        <xdr:cNvCxnSpPr/>
      </xdr:nvCxnSpPr>
      <xdr:spPr>
        <a:xfrm>
          <a:off x="2209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37</xdr:row>
      <xdr:rowOff>46990</xdr:rowOff>
    </xdr:to>
    <xdr:cxnSp macro="">
      <xdr:nvCxnSpPr>
        <xdr:cNvPr id="75" name="直線コネクタ 74"/>
        <xdr:cNvCxnSpPr/>
      </xdr:nvCxnSpPr>
      <xdr:spPr>
        <a:xfrm flipV="1">
          <a:off x="1320800" y="6101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物件費に係る経常収支比率は類似団体とほぼ同水準である。今後も業務の民間委託など、効率的な財政運営を行い現行の水準を維持していく。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8890</xdr:rowOff>
    </xdr:to>
    <xdr:cxnSp macro="">
      <xdr:nvCxnSpPr>
        <xdr:cNvPr id="127" name="直線コネクタ 126"/>
        <xdr:cNvCxnSpPr/>
      </xdr:nvCxnSpPr>
      <xdr:spPr>
        <a:xfrm>
          <a:off x="15671800" y="2832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134620</xdr:rowOff>
    </xdr:to>
    <xdr:cxnSp macro="">
      <xdr:nvCxnSpPr>
        <xdr:cNvPr id="130" name="直線コネクタ 129"/>
        <xdr:cNvCxnSpPr/>
      </xdr:nvCxnSpPr>
      <xdr:spPr>
        <a:xfrm flipV="1">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134620</xdr:rowOff>
    </xdr:to>
    <xdr:cxnSp macro="">
      <xdr:nvCxnSpPr>
        <xdr:cNvPr id="133" name="直線コネクタ 132"/>
        <xdr:cNvCxnSpPr/>
      </xdr:nvCxnSpPr>
      <xdr:spPr>
        <a:xfrm>
          <a:off x="13893800" y="266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92710</xdr:rowOff>
    </xdr:to>
    <xdr:cxnSp macro="">
      <xdr:nvCxnSpPr>
        <xdr:cNvPr id="136" name="直線コネクタ 135"/>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6" name="円/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0" name="円/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51" name="テキスト ボックス 150"/>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を下回っているが、今後は少子高齢化による自然増により増嵩が予想されることから、早期の対応や予防対策の推進により、扶助費の抑制に努め、適正な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90" name="直線コネクタ 189"/>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143328</xdr:rowOff>
    </xdr:to>
    <xdr:cxnSp macro="">
      <xdr:nvCxnSpPr>
        <xdr:cNvPr id="193" name="直線コネクタ 192"/>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4535</xdr:rowOff>
    </xdr:to>
    <xdr:cxnSp macro="">
      <xdr:nvCxnSpPr>
        <xdr:cNvPr id="196" name="直線コネクタ 195"/>
        <xdr:cNvCxnSpPr/>
      </xdr:nvCxnSpPr>
      <xdr:spPr>
        <a:xfrm flipV="1">
          <a:off x="2209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9" name="直線コネクタ 198"/>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1" name="円/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その他に係る経常収支比率は、主に</a:t>
          </a:r>
          <a:r>
            <a:rPr kumimoji="1" lang="ja-JP" altLang="en-US" sz="1300">
              <a:solidFill>
                <a:sysClr val="windowText" lastClr="000000"/>
              </a:solidFill>
              <a:latin typeface="ＭＳ Ｐゴシック"/>
            </a:rPr>
            <a:t>繰出金と積立金であるが、類似団体と比較して高い水準となっている。これは下水道事業会計への繰出金が影響している。今後も事業の進捗により繰出金は増加するが、基準外繰出が発生しないように受益者負担の適正化に努めつつ、</a:t>
          </a:r>
          <a:r>
            <a:rPr kumimoji="1" lang="ja-JP" altLang="en-US" sz="1300">
              <a:latin typeface="ＭＳ Ｐゴシック"/>
            </a:rPr>
            <a:t>効率的な運営を行っていく。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120142</xdr:rowOff>
    </xdr:from>
    <xdr:to>
      <xdr:col>24</xdr:col>
      <xdr:colOff>31750</xdr:colOff>
      <xdr:row>57</xdr:row>
      <xdr:rowOff>124714</xdr:rowOff>
    </xdr:to>
    <xdr:cxnSp macro="">
      <xdr:nvCxnSpPr>
        <xdr:cNvPr id="248" name="直線コネクタ 247"/>
        <xdr:cNvCxnSpPr/>
      </xdr:nvCxnSpPr>
      <xdr:spPr>
        <a:xfrm flipV="1">
          <a:off x="15671800" y="9892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124714</xdr:rowOff>
    </xdr:from>
    <xdr:to>
      <xdr:col>22</xdr:col>
      <xdr:colOff>565150</xdr:colOff>
      <xdr:row>57</xdr:row>
      <xdr:rowOff>152146</xdr:rowOff>
    </xdr:to>
    <xdr:cxnSp macro="">
      <xdr:nvCxnSpPr>
        <xdr:cNvPr id="251" name="直線コネクタ 250"/>
        <xdr:cNvCxnSpPr/>
      </xdr:nvCxnSpPr>
      <xdr:spPr>
        <a:xfrm flipV="1">
          <a:off x="14782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101854</xdr:rowOff>
    </xdr:from>
    <xdr:to>
      <xdr:col>21</xdr:col>
      <xdr:colOff>361950</xdr:colOff>
      <xdr:row>57</xdr:row>
      <xdr:rowOff>152146</xdr:rowOff>
    </xdr:to>
    <xdr:cxnSp macro="">
      <xdr:nvCxnSpPr>
        <xdr:cNvPr id="254" name="直線コネクタ 253"/>
        <xdr:cNvCxnSpPr/>
      </xdr:nvCxnSpPr>
      <xdr:spPr>
        <a:xfrm>
          <a:off x="13893800" y="9874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6" name="テキスト ボックス 255"/>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101854</xdr:rowOff>
    </xdr:to>
    <xdr:cxnSp macro="">
      <xdr:nvCxnSpPr>
        <xdr:cNvPr id="257" name="直線コネクタ 256"/>
        <xdr:cNvCxnSpPr/>
      </xdr:nvCxnSpPr>
      <xdr:spPr>
        <a:xfrm>
          <a:off x="13004800" y="9865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9" name="テキスト ボックス 258"/>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1" name="テキスト ボックス 260"/>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67" name="円/楕円 266"/>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68"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73914</xdr:rowOff>
    </xdr:from>
    <xdr:to>
      <xdr:col>22</xdr:col>
      <xdr:colOff>615950</xdr:colOff>
      <xdr:row>58</xdr:row>
      <xdr:rowOff>4064</xdr:rowOff>
    </xdr:to>
    <xdr:sp macro="" textlink="">
      <xdr:nvSpPr>
        <xdr:cNvPr id="269" name="円/楕円 268"/>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160291</xdr:rowOff>
    </xdr:from>
    <xdr:ext cx="736600" cy="259045"/>
    <xdr:sp macro="" textlink="">
      <xdr:nvSpPr>
        <xdr:cNvPr id="270" name="テキスト ボックス 269"/>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101346</xdr:rowOff>
    </xdr:from>
    <xdr:to>
      <xdr:col>21</xdr:col>
      <xdr:colOff>412750</xdr:colOff>
      <xdr:row>58</xdr:row>
      <xdr:rowOff>31496</xdr:rowOff>
    </xdr:to>
    <xdr:sp macro="" textlink="">
      <xdr:nvSpPr>
        <xdr:cNvPr id="271" name="円/楕円 270"/>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16273</xdr:rowOff>
    </xdr:from>
    <xdr:ext cx="762000" cy="259045"/>
    <xdr:sp macro="" textlink="">
      <xdr:nvSpPr>
        <xdr:cNvPr id="272" name="テキスト ボックス 271"/>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73" name="円/楕円 272"/>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4" name="テキスト ボックス 273"/>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5" name="円/楕円 274"/>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6" name="テキスト ボックス 275"/>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補助費等に係る経常収支比率は類似団体の平均を上回っている。これは、消防組合負担金（車両の購入）や病院事業会計補助、富山大学寄附講座</a:t>
          </a:r>
          <a:r>
            <a:rPr kumimoji="1" lang="ja-JP" altLang="en-US" sz="1300">
              <a:solidFill>
                <a:sysClr val="windowText" lastClr="000000"/>
              </a:solidFill>
              <a:latin typeface="ＭＳ Ｐゴシック"/>
            </a:rPr>
            <a:t>などにより一時的に増加しているもの</a:t>
          </a:r>
          <a:r>
            <a:rPr kumimoji="1" lang="ja-JP" altLang="en-US" sz="1300">
              <a:latin typeface="ＭＳ Ｐゴシック"/>
            </a:rPr>
            <a:t>であり、次年度以降は従来の水準を維持していく。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88138</xdr:rowOff>
    </xdr:to>
    <xdr:cxnSp macro="">
      <xdr:nvCxnSpPr>
        <xdr:cNvPr id="306" name="直線コネクタ 305"/>
        <xdr:cNvCxnSpPr/>
      </xdr:nvCxnSpPr>
      <xdr:spPr>
        <a:xfrm>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74422</xdr:rowOff>
    </xdr:to>
    <xdr:cxnSp macro="">
      <xdr:nvCxnSpPr>
        <xdr:cNvPr id="309" name="直線コネクタ 308"/>
        <xdr:cNvCxnSpPr/>
      </xdr:nvCxnSpPr>
      <xdr:spPr>
        <a:xfrm>
          <a:off x="14782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33274</xdr:rowOff>
    </xdr:to>
    <xdr:cxnSp macro="">
      <xdr:nvCxnSpPr>
        <xdr:cNvPr id="312" name="直線コネクタ 311"/>
        <xdr:cNvCxnSpPr/>
      </xdr:nvCxnSpPr>
      <xdr:spPr>
        <a:xfrm flipV="1">
          <a:off x="13893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4" name="テキスト ボックス 31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37</xdr:row>
      <xdr:rowOff>33274</xdr:rowOff>
    </xdr:to>
    <xdr:cxnSp macro="">
      <xdr:nvCxnSpPr>
        <xdr:cNvPr id="315" name="直線コネクタ 314"/>
        <xdr:cNvCxnSpPr/>
      </xdr:nvCxnSpPr>
      <xdr:spPr>
        <a:xfrm>
          <a:off x="13004800" y="62169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5" name="円/楕円 324"/>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6"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7" name="円/楕円 326"/>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8" name="テキスト ボックス 327"/>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9" name="円/楕円 328"/>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0" name="テキスト ボックス 32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1" name="円/楕円 330"/>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2" name="テキスト ボックス 33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3" name="円/楕円 332"/>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4" name="テキスト ボックス 333"/>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大型公共施設の建設により類似団体の平均を上回っている。今後も過疎債や臨時財政対策債の償還により公債費の占める割合が増加することが見込まれることから、引き続き、地方債の発行は交付税措置のある有利な起債を活用し、その新規発行額についても抑制に努めていく。また、低利への借換えや繰上償還も活用し将来負担の軽減を図っ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78</xdr:row>
      <xdr:rowOff>12700</xdr:rowOff>
    </xdr:to>
    <xdr:cxnSp macro="">
      <xdr:nvCxnSpPr>
        <xdr:cNvPr id="364" name="直線コネクタ 363"/>
        <xdr:cNvCxnSpPr/>
      </xdr:nvCxnSpPr>
      <xdr:spPr>
        <a:xfrm>
          <a:off x="3987800" y="132394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37846</xdr:rowOff>
    </xdr:to>
    <xdr:cxnSp macro="">
      <xdr:nvCxnSpPr>
        <xdr:cNvPr id="367" name="直線コネクタ 366"/>
        <xdr:cNvCxnSpPr/>
      </xdr:nvCxnSpPr>
      <xdr:spPr>
        <a:xfrm>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10413</xdr:rowOff>
    </xdr:to>
    <xdr:cxnSp macro="">
      <xdr:nvCxnSpPr>
        <xdr:cNvPr id="370" name="直線コネクタ 369"/>
        <xdr:cNvCxnSpPr/>
      </xdr:nvCxnSpPr>
      <xdr:spPr>
        <a:xfrm>
          <a:off x="2209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2" name="テキスト ボックス 37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5842</xdr:rowOff>
    </xdr:to>
    <xdr:cxnSp macro="">
      <xdr:nvCxnSpPr>
        <xdr:cNvPr id="373" name="直線コネクタ 372"/>
        <xdr:cNvCxnSpPr/>
      </xdr:nvCxnSpPr>
      <xdr:spPr>
        <a:xfrm>
          <a:off x="1320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7" name="テキスト ボックス 37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3" name="円/楕円 38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5" name="円/楕円 384"/>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6" name="テキスト ボックス 385"/>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7" name="円/楕円 386"/>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8" name="テキスト ボックス 387"/>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0" name="テキスト ボックス 389"/>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1" name="円/楕円 390"/>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2" name="テキスト ボックス 391"/>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公債費を除いた経常収支比率は類似団体とほぼ同水準である。今後も財政の硬直化を招かないように計画的な財政運営に努めていく。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130811</xdr:rowOff>
    </xdr:to>
    <xdr:cxnSp macro="">
      <xdr:nvCxnSpPr>
        <xdr:cNvPr id="425" name="直線コネクタ 424"/>
        <xdr:cNvCxnSpPr/>
      </xdr:nvCxnSpPr>
      <xdr:spPr>
        <a:xfrm>
          <a:off x="15671800" y="132981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96520</xdr:rowOff>
    </xdr:to>
    <xdr:cxnSp macro="">
      <xdr:nvCxnSpPr>
        <xdr:cNvPr id="428" name="直線コネクタ 427"/>
        <xdr:cNvCxnSpPr/>
      </xdr:nvCxnSpPr>
      <xdr:spPr>
        <a:xfrm>
          <a:off x="14782800" y="132105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77</xdr:row>
      <xdr:rowOff>8889</xdr:rowOff>
    </xdr:to>
    <xdr:cxnSp macro="">
      <xdr:nvCxnSpPr>
        <xdr:cNvPr id="431" name="直線コネクタ 430"/>
        <xdr:cNvCxnSpPr/>
      </xdr:nvCxnSpPr>
      <xdr:spPr>
        <a:xfrm>
          <a:off x="13893800" y="13122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96520</xdr:rowOff>
    </xdr:to>
    <xdr:cxnSp macro="">
      <xdr:nvCxnSpPr>
        <xdr:cNvPr id="434" name="直線コネクタ 433"/>
        <xdr:cNvCxnSpPr/>
      </xdr:nvCxnSpPr>
      <xdr:spPr>
        <a:xfrm flipV="1">
          <a:off x="13004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4" name="円/楕円 443"/>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5"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6" name="円/楕円 445"/>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47" name="テキスト ボックス 446"/>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48" name="円/楕円 447"/>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49" name="テキスト ボックス 448"/>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0" name="円/楕円 449"/>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1" name="テキスト ボックス 450"/>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2" name="円/楕円 451"/>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53" name="テキスト ボックス 452"/>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2985</xdr:rowOff>
    </xdr:from>
    <xdr:to>
      <xdr:col>4</xdr:col>
      <xdr:colOff>1117600</xdr:colOff>
      <xdr:row>17</xdr:row>
      <xdr:rowOff>33487</xdr:rowOff>
    </xdr:to>
    <xdr:cxnSp macro="">
      <xdr:nvCxnSpPr>
        <xdr:cNvPr id="50" name="直線コネクタ 49"/>
        <xdr:cNvCxnSpPr/>
      </xdr:nvCxnSpPr>
      <xdr:spPr bwMode="auto">
        <a:xfrm flipV="1">
          <a:off x="5003800" y="2965260"/>
          <a:ext cx="6477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33487</xdr:rowOff>
    </xdr:from>
    <xdr:to>
      <xdr:col>4</xdr:col>
      <xdr:colOff>469900</xdr:colOff>
      <xdr:row>17</xdr:row>
      <xdr:rowOff>91102</xdr:rowOff>
    </xdr:to>
    <xdr:cxnSp macro="">
      <xdr:nvCxnSpPr>
        <xdr:cNvPr id="53" name="直線コネクタ 52"/>
        <xdr:cNvCxnSpPr/>
      </xdr:nvCxnSpPr>
      <xdr:spPr bwMode="auto">
        <a:xfrm flipV="1">
          <a:off x="4305300" y="2995762"/>
          <a:ext cx="6985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91102</xdr:rowOff>
    </xdr:from>
    <xdr:to>
      <xdr:col>3</xdr:col>
      <xdr:colOff>904875</xdr:colOff>
      <xdr:row>17</xdr:row>
      <xdr:rowOff>128097</xdr:rowOff>
    </xdr:to>
    <xdr:cxnSp macro="">
      <xdr:nvCxnSpPr>
        <xdr:cNvPr id="56" name="直線コネクタ 55"/>
        <xdr:cNvCxnSpPr/>
      </xdr:nvCxnSpPr>
      <xdr:spPr bwMode="auto">
        <a:xfrm flipV="1">
          <a:off x="3606800" y="3053377"/>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128097</xdr:rowOff>
    </xdr:from>
    <xdr:to>
      <xdr:col>3</xdr:col>
      <xdr:colOff>206375</xdr:colOff>
      <xdr:row>17</xdr:row>
      <xdr:rowOff>143330</xdr:rowOff>
    </xdr:to>
    <xdr:cxnSp macro="">
      <xdr:nvCxnSpPr>
        <xdr:cNvPr id="59" name="直線コネクタ 58"/>
        <xdr:cNvCxnSpPr/>
      </xdr:nvCxnSpPr>
      <xdr:spPr bwMode="auto">
        <a:xfrm flipV="1">
          <a:off x="2908300" y="3090372"/>
          <a:ext cx="6985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123635</xdr:rowOff>
    </xdr:from>
    <xdr:to>
      <xdr:col>5</xdr:col>
      <xdr:colOff>34925</xdr:colOff>
      <xdr:row>17</xdr:row>
      <xdr:rowOff>53785</xdr:rowOff>
    </xdr:to>
    <xdr:sp macro="" textlink="">
      <xdr:nvSpPr>
        <xdr:cNvPr id="69" name="円/楕円 68"/>
        <xdr:cNvSpPr/>
      </xdr:nvSpPr>
      <xdr:spPr bwMode="auto">
        <a:xfrm>
          <a:off x="56007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140162</xdr:rowOff>
    </xdr:from>
    <xdr:ext cx="762000" cy="259045"/>
    <xdr:sp macro="" textlink="">
      <xdr:nvSpPr>
        <xdr:cNvPr id="70" name="人口1人当たり決算額の推移該当値テキスト130"/>
        <xdr:cNvSpPr txBox="1"/>
      </xdr:nvSpPr>
      <xdr:spPr>
        <a:xfrm>
          <a:off x="5740400" y="27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154137</xdr:rowOff>
    </xdr:from>
    <xdr:to>
      <xdr:col>4</xdr:col>
      <xdr:colOff>520700</xdr:colOff>
      <xdr:row>17</xdr:row>
      <xdr:rowOff>84287</xdr:rowOff>
    </xdr:to>
    <xdr:sp macro="" textlink="">
      <xdr:nvSpPr>
        <xdr:cNvPr id="71" name="円/楕円 70"/>
        <xdr:cNvSpPr/>
      </xdr:nvSpPr>
      <xdr:spPr bwMode="auto">
        <a:xfrm>
          <a:off x="49530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94464</xdr:rowOff>
    </xdr:from>
    <xdr:ext cx="736600" cy="259045"/>
    <xdr:sp macro="" textlink="">
      <xdr:nvSpPr>
        <xdr:cNvPr id="72" name="テキスト ボックス 71"/>
        <xdr:cNvSpPr txBox="1"/>
      </xdr:nvSpPr>
      <xdr:spPr>
        <a:xfrm>
          <a:off x="4622800" y="271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40302</xdr:rowOff>
    </xdr:from>
    <xdr:to>
      <xdr:col>3</xdr:col>
      <xdr:colOff>955675</xdr:colOff>
      <xdr:row>17</xdr:row>
      <xdr:rowOff>141902</xdr:rowOff>
    </xdr:to>
    <xdr:sp macro="" textlink="">
      <xdr:nvSpPr>
        <xdr:cNvPr id="73" name="円/楕円 72"/>
        <xdr:cNvSpPr/>
      </xdr:nvSpPr>
      <xdr:spPr bwMode="auto">
        <a:xfrm>
          <a:off x="42545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152079</xdr:rowOff>
    </xdr:from>
    <xdr:ext cx="762000" cy="259045"/>
    <xdr:sp macro="" textlink="">
      <xdr:nvSpPr>
        <xdr:cNvPr id="74" name="テキスト ボックス 73"/>
        <xdr:cNvSpPr txBox="1"/>
      </xdr:nvSpPr>
      <xdr:spPr>
        <a:xfrm>
          <a:off x="3924300" y="27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77297</xdr:rowOff>
    </xdr:from>
    <xdr:to>
      <xdr:col>3</xdr:col>
      <xdr:colOff>257175</xdr:colOff>
      <xdr:row>18</xdr:row>
      <xdr:rowOff>7447</xdr:rowOff>
    </xdr:to>
    <xdr:sp macro="" textlink="">
      <xdr:nvSpPr>
        <xdr:cNvPr id="75" name="円/楕円 74"/>
        <xdr:cNvSpPr/>
      </xdr:nvSpPr>
      <xdr:spPr bwMode="auto">
        <a:xfrm>
          <a:off x="35560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17624</xdr:rowOff>
    </xdr:from>
    <xdr:ext cx="762000" cy="259045"/>
    <xdr:sp macro="" textlink="">
      <xdr:nvSpPr>
        <xdr:cNvPr id="76" name="テキスト ボックス 75"/>
        <xdr:cNvSpPr txBox="1"/>
      </xdr:nvSpPr>
      <xdr:spPr>
        <a:xfrm>
          <a:off x="3225800" y="2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92530</xdr:rowOff>
    </xdr:from>
    <xdr:to>
      <xdr:col>2</xdr:col>
      <xdr:colOff>692150</xdr:colOff>
      <xdr:row>18</xdr:row>
      <xdr:rowOff>22680</xdr:rowOff>
    </xdr:to>
    <xdr:sp macro="" textlink="">
      <xdr:nvSpPr>
        <xdr:cNvPr id="77" name="円/楕円 76"/>
        <xdr:cNvSpPr/>
      </xdr:nvSpPr>
      <xdr:spPr bwMode="auto">
        <a:xfrm>
          <a:off x="28575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32857</xdr:rowOff>
    </xdr:from>
    <xdr:ext cx="762000" cy="259045"/>
    <xdr:sp macro="" textlink="">
      <xdr:nvSpPr>
        <xdr:cNvPr id="78" name="テキスト ボックス 77"/>
        <xdr:cNvSpPr txBox="1"/>
      </xdr:nvSpPr>
      <xdr:spPr>
        <a:xfrm>
          <a:off x="2527300" y="282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229772</xdr:rowOff>
    </xdr:from>
    <xdr:to>
      <xdr:col>4</xdr:col>
      <xdr:colOff>1117600</xdr:colOff>
      <xdr:row>36</xdr:row>
      <xdr:rowOff>156228</xdr:rowOff>
    </xdr:to>
    <xdr:cxnSp macro="">
      <xdr:nvCxnSpPr>
        <xdr:cNvPr id="115" name="直線コネクタ 114"/>
        <xdr:cNvCxnSpPr/>
      </xdr:nvCxnSpPr>
      <xdr:spPr bwMode="auto">
        <a:xfrm flipV="1">
          <a:off x="5003800" y="6840122"/>
          <a:ext cx="647700" cy="26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156228</xdr:rowOff>
    </xdr:from>
    <xdr:to>
      <xdr:col>4</xdr:col>
      <xdr:colOff>469900</xdr:colOff>
      <xdr:row>37</xdr:row>
      <xdr:rowOff>94669</xdr:rowOff>
    </xdr:to>
    <xdr:cxnSp macro="">
      <xdr:nvCxnSpPr>
        <xdr:cNvPr id="118" name="直線コネクタ 117"/>
        <xdr:cNvCxnSpPr/>
      </xdr:nvCxnSpPr>
      <xdr:spPr bwMode="auto">
        <a:xfrm flipV="1">
          <a:off x="4305300" y="7109478"/>
          <a:ext cx="698500" cy="10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94669</xdr:rowOff>
    </xdr:from>
    <xdr:to>
      <xdr:col>3</xdr:col>
      <xdr:colOff>904875</xdr:colOff>
      <xdr:row>37</xdr:row>
      <xdr:rowOff>126771</xdr:rowOff>
    </xdr:to>
    <xdr:cxnSp macro="">
      <xdr:nvCxnSpPr>
        <xdr:cNvPr id="121" name="直線コネクタ 120"/>
        <xdr:cNvCxnSpPr/>
      </xdr:nvCxnSpPr>
      <xdr:spPr bwMode="auto">
        <a:xfrm flipV="1">
          <a:off x="3606800" y="7219369"/>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283009</xdr:rowOff>
    </xdr:from>
    <xdr:ext cx="762000" cy="259045"/>
    <xdr:sp macro="" textlink="">
      <xdr:nvSpPr>
        <xdr:cNvPr id="123" name="テキスト ボックス 122"/>
        <xdr:cNvSpPr txBox="1"/>
      </xdr:nvSpPr>
      <xdr:spPr>
        <a:xfrm>
          <a:off x="3924300" y="689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28212</xdr:rowOff>
    </xdr:from>
    <xdr:to>
      <xdr:col>3</xdr:col>
      <xdr:colOff>206375</xdr:colOff>
      <xdr:row>37</xdr:row>
      <xdr:rowOff>126771</xdr:rowOff>
    </xdr:to>
    <xdr:cxnSp macro="">
      <xdr:nvCxnSpPr>
        <xdr:cNvPr id="124" name="直線コネクタ 123"/>
        <xdr:cNvCxnSpPr/>
      </xdr:nvCxnSpPr>
      <xdr:spPr bwMode="auto">
        <a:xfrm>
          <a:off x="2908300" y="6981462"/>
          <a:ext cx="698500" cy="270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205057</xdr:rowOff>
    </xdr:from>
    <xdr:ext cx="762000" cy="259045"/>
    <xdr:sp macro="" textlink="">
      <xdr:nvSpPr>
        <xdr:cNvPr id="126" name="テキスト ボックス 125"/>
        <xdr:cNvSpPr txBox="1"/>
      </xdr:nvSpPr>
      <xdr:spPr>
        <a:xfrm>
          <a:off x="3225800" y="681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178972</xdr:rowOff>
    </xdr:from>
    <xdr:to>
      <xdr:col>5</xdr:col>
      <xdr:colOff>34925</xdr:colOff>
      <xdr:row>35</xdr:row>
      <xdr:rowOff>280572</xdr:rowOff>
    </xdr:to>
    <xdr:sp macro="" textlink="">
      <xdr:nvSpPr>
        <xdr:cNvPr id="134" name="円/楕円 133"/>
        <xdr:cNvSpPr/>
      </xdr:nvSpPr>
      <xdr:spPr bwMode="auto">
        <a:xfrm>
          <a:off x="5600700" y="678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24049</xdr:rowOff>
    </xdr:from>
    <xdr:ext cx="762000" cy="259045"/>
    <xdr:sp macro="" textlink="">
      <xdr:nvSpPr>
        <xdr:cNvPr id="135" name="人口1人当たり決算額の推移該当値テキスト445"/>
        <xdr:cNvSpPr txBox="1"/>
      </xdr:nvSpPr>
      <xdr:spPr>
        <a:xfrm>
          <a:off x="5740400" y="66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105428</xdr:rowOff>
    </xdr:from>
    <xdr:to>
      <xdr:col>4</xdr:col>
      <xdr:colOff>520700</xdr:colOff>
      <xdr:row>37</xdr:row>
      <xdr:rowOff>35578</xdr:rowOff>
    </xdr:to>
    <xdr:sp macro="" textlink="">
      <xdr:nvSpPr>
        <xdr:cNvPr id="136" name="円/楕円 135"/>
        <xdr:cNvSpPr/>
      </xdr:nvSpPr>
      <xdr:spPr bwMode="auto">
        <a:xfrm>
          <a:off x="4953000" y="70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217205</xdr:rowOff>
    </xdr:from>
    <xdr:ext cx="736600" cy="259045"/>
    <xdr:sp macro="" textlink="">
      <xdr:nvSpPr>
        <xdr:cNvPr id="137" name="テキスト ボックス 136"/>
        <xdr:cNvSpPr txBox="1"/>
      </xdr:nvSpPr>
      <xdr:spPr>
        <a:xfrm>
          <a:off x="4622800" y="68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43869</xdr:rowOff>
    </xdr:from>
    <xdr:to>
      <xdr:col>3</xdr:col>
      <xdr:colOff>955675</xdr:colOff>
      <xdr:row>37</xdr:row>
      <xdr:rowOff>145469</xdr:rowOff>
    </xdr:to>
    <xdr:sp macro="" textlink="">
      <xdr:nvSpPr>
        <xdr:cNvPr id="138" name="円/楕円 137"/>
        <xdr:cNvSpPr/>
      </xdr:nvSpPr>
      <xdr:spPr bwMode="auto">
        <a:xfrm>
          <a:off x="4254500" y="71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130246</xdr:rowOff>
    </xdr:from>
    <xdr:ext cx="762000" cy="259045"/>
    <xdr:sp macro="" textlink="">
      <xdr:nvSpPr>
        <xdr:cNvPr id="139" name="テキスト ボックス 138"/>
        <xdr:cNvSpPr txBox="1"/>
      </xdr:nvSpPr>
      <xdr:spPr>
        <a:xfrm>
          <a:off x="3924300" y="72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75971</xdr:rowOff>
    </xdr:from>
    <xdr:to>
      <xdr:col>3</xdr:col>
      <xdr:colOff>257175</xdr:colOff>
      <xdr:row>37</xdr:row>
      <xdr:rowOff>177571</xdr:rowOff>
    </xdr:to>
    <xdr:sp macro="" textlink="">
      <xdr:nvSpPr>
        <xdr:cNvPr id="140" name="円/楕円 139"/>
        <xdr:cNvSpPr/>
      </xdr:nvSpPr>
      <xdr:spPr bwMode="auto">
        <a:xfrm>
          <a:off x="3556000" y="720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162348</xdr:rowOff>
    </xdr:from>
    <xdr:ext cx="762000" cy="259045"/>
    <xdr:sp macro="" textlink="">
      <xdr:nvSpPr>
        <xdr:cNvPr id="141" name="テキスト ボックス 140"/>
        <xdr:cNvSpPr txBox="1"/>
      </xdr:nvSpPr>
      <xdr:spPr>
        <a:xfrm>
          <a:off x="3225800" y="728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320312</xdr:rowOff>
    </xdr:from>
    <xdr:to>
      <xdr:col>2</xdr:col>
      <xdr:colOff>692150</xdr:colOff>
      <xdr:row>36</xdr:row>
      <xdr:rowOff>79012</xdr:rowOff>
    </xdr:to>
    <xdr:sp macro="" textlink="">
      <xdr:nvSpPr>
        <xdr:cNvPr id="142" name="円/楕円 141"/>
        <xdr:cNvSpPr/>
      </xdr:nvSpPr>
      <xdr:spPr bwMode="auto">
        <a:xfrm>
          <a:off x="2857500" y="693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89189</xdr:rowOff>
    </xdr:from>
    <xdr:ext cx="762000" cy="259045"/>
    <xdr:sp macro="" textlink="">
      <xdr:nvSpPr>
        <xdr:cNvPr id="143" name="テキスト ボックス 142"/>
        <xdr:cNvSpPr txBox="1"/>
      </xdr:nvSpPr>
      <xdr:spPr>
        <a:xfrm>
          <a:off x="2527300" y="66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13720</xdr:rowOff>
    </xdr:from>
    <xdr:to>
      <xdr:col>6</xdr:col>
      <xdr:colOff>511175</xdr:colOff>
      <xdr:row>35</xdr:row>
      <xdr:rowOff>35850</xdr:rowOff>
    </xdr:to>
    <xdr:cxnSp macro="">
      <xdr:nvCxnSpPr>
        <xdr:cNvPr id="63" name="直線コネクタ 62"/>
        <xdr:cNvCxnSpPr/>
      </xdr:nvCxnSpPr>
      <xdr:spPr>
        <a:xfrm flipV="1">
          <a:off x="3797300" y="6014470"/>
          <a:ext cx="838200" cy="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35850</xdr:rowOff>
    </xdr:from>
    <xdr:to>
      <xdr:col>5</xdr:col>
      <xdr:colOff>358775</xdr:colOff>
      <xdr:row>35</xdr:row>
      <xdr:rowOff>79469</xdr:rowOff>
    </xdr:to>
    <xdr:cxnSp macro="">
      <xdr:nvCxnSpPr>
        <xdr:cNvPr id="66" name="直線コネクタ 65"/>
        <xdr:cNvCxnSpPr/>
      </xdr:nvCxnSpPr>
      <xdr:spPr>
        <a:xfrm flipV="1">
          <a:off x="2908300" y="6036600"/>
          <a:ext cx="8890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79469</xdr:rowOff>
    </xdr:from>
    <xdr:to>
      <xdr:col>4</xdr:col>
      <xdr:colOff>155575</xdr:colOff>
      <xdr:row>35</xdr:row>
      <xdr:rowOff>140865</xdr:rowOff>
    </xdr:to>
    <xdr:cxnSp macro="">
      <xdr:nvCxnSpPr>
        <xdr:cNvPr id="69" name="直線コネクタ 68"/>
        <xdr:cNvCxnSpPr/>
      </xdr:nvCxnSpPr>
      <xdr:spPr>
        <a:xfrm flipV="1">
          <a:off x="2019300" y="6080219"/>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156638</xdr:rowOff>
    </xdr:from>
    <xdr:to>
      <xdr:col>2</xdr:col>
      <xdr:colOff>638175</xdr:colOff>
      <xdr:row>35</xdr:row>
      <xdr:rowOff>140865</xdr:rowOff>
    </xdr:to>
    <xdr:cxnSp macro="">
      <xdr:nvCxnSpPr>
        <xdr:cNvPr id="72" name="直線コネクタ 71"/>
        <xdr:cNvCxnSpPr/>
      </xdr:nvCxnSpPr>
      <xdr:spPr>
        <a:xfrm>
          <a:off x="1130300" y="5985938"/>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134370</xdr:rowOff>
    </xdr:from>
    <xdr:to>
      <xdr:col>6</xdr:col>
      <xdr:colOff>561975</xdr:colOff>
      <xdr:row>35</xdr:row>
      <xdr:rowOff>64520</xdr:rowOff>
    </xdr:to>
    <xdr:sp macro="" textlink="">
      <xdr:nvSpPr>
        <xdr:cNvPr id="82" name="円/楕円 81"/>
        <xdr:cNvSpPr/>
      </xdr:nvSpPr>
      <xdr:spPr>
        <a:xfrm>
          <a:off x="4584700" y="59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157247</xdr:rowOff>
    </xdr:from>
    <xdr:ext cx="599010" cy="259045"/>
    <xdr:sp macro="" textlink="">
      <xdr:nvSpPr>
        <xdr:cNvPr id="83" name="人件費該当値テキスト"/>
        <xdr:cNvSpPr txBox="1"/>
      </xdr:nvSpPr>
      <xdr:spPr>
        <a:xfrm>
          <a:off x="4686300" y="581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156500</xdr:rowOff>
    </xdr:from>
    <xdr:to>
      <xdr:col>5</xdr:col>
      <xdr:colOff>409575</xdr:colOff>
      <xdr:row>35</xdr:row>
      <xdr:rowOff>86650</xdr:rowOff>
    </xdr:to>
    <xdr:sp macro="" textlink="">
      <xdr:nvSpPr>
        <xdr:cNvPr id="84" name="円/楕円 83"/>
        <xdr:cNvSpPr/>
      </xdr:nvSpPr>
      <xdr:spPr>
        <a:xfrm>
          <a:off x="3746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103177</xdr:rowOff>
    </xdr:from>
    <xdr:ext cx="534377" cy="259045"/>
    <xdr:sp macro="" textlink="">
      <xdr:nvSpPr>
        <xdr:cNvPr id="85" name="テキスト ボックス 84"/>
        <xdr:cNvSpPr txBox="1"/>
      </xdr:nvSpPr>
      <xdr:spPr>
        <a:xfrm>
          <a:off x="3530111"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28669</xdr:rowOff>
    </xdr:from>
    <xdr:to>
      <xdr:col>4</xdr:col>
      <xdr:colOff>206375</xdr:colOff>
      <xdr:row>35</xdr:row>
      <xdr:rowOff>130269</xdr:rowOff>
    </xdr:to>
    <xdr:sp macro="" textlink="">
      <xdr:nvSpPr>
        <xdr:cNvPr id="86" name="円/楕円 85"/>
        <xdr:cNvSpPr/>
      </xdr:nvSpPr>
      <xdr:spPr>
        <a:xfrm>
          <a:off x="2857500" y="6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146796</xdr:rowOff>
    </xdr:from>
    <xdr:ext cx="534377" cy="259045"/>
    <xdr:sp macro="" textlink="">
      <xdr:nvSpPr>
        <xdr:cNvPr id="87" name="テキスト ボックス 86"/>
        <xdr:cNvSpPr txBox="1"/>
      </xdr:nvSpPr>
      <xdr:spPr>
        <a:xfrm>
          <a:off x="2641111" y="58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90065</xdr:rowOff>
    </xdr:from>
    <xdr:to>
      <xdr:col>3</xdr:col>
      <xdr:colOff>3175</xdr:colOff>
      <xdr:row>36</xdr:row>
      <xdr:rowOff>20215</xdr:rowOff>
    </xdr:to>
    <xdr:sp macro="" textlink="">
      <xdr:nvSpPr>
        <xdr:cNvPr id="88" name="円/楕円 87"/>
        <xdr:cNvSpPr/>
      </xdr:nvSpPr>
      <xdr:spPr>
        <a:xfrm>
          <a:off x="1968500" y="60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36742</xdr:rowOff>
    </xdr:from>
    <xdr:ext cx="534377" cy="259045"/>
    <xdr:sp macro="" textlink="">
      <xdr:nvSpPr>
        <xdr:cNvPr id="89" name="テキスト ボックス 88"/>
        <xdr:cNvSpPr txBox="1"/>
      </xdr:nvSpPr>
      <xdr:spPr>
        <a:xfrm>
          <a:off x="1752111" y="586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105838</xdr:rowOff>
    </xdr:from>
    <xdr:to>
      <xdr:col>1</xdr:col>
      <xdr:colOff>485775</xdr:colOff>
      <xdr:row>35</xdr:row>
      <xdr:rowOff>35988</xdr:rowOff>
    </xdr:to>
    <xdr:sp macro="" textlink="">
      <xdr:nvSpPr>
        <xdr:cNvPr id="90" name="円/楕円 89"/>
        <xdr:cNvSpPr/>
      </xdr:nvSpPr>
      <xdr:spPr>
        <a:xfrm>
          <a:off x="1079500" y="59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52515</xdr:rowOff>
    </xdr:from>
    <xdr:ext cx="599010" cy="259045"/>
    <xdr:sp macro="" textlink="">
      <xdr:nvSpPr>
        <xdr:cNvPr id="91" name="テキスト ボックス 90"/>
        <xdr:cNvSpPr txBox="1"/>
      </xdr:nvSpPr>
      <xdr:spPr>
        <a:xfrm>
          <a:off x="830794" y="57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110843</xdr:rowOff>
    </xdr:from>
    <xdr:to>
      <xdr:col>6</xdr:col>
      <xdr:colOff>511175</xdr:colOff>
      <xdr:row>57</xdr:row>
      <xdr:rowOff>168039</xdr:rowOff>
    </xdr:to>
    <xdr:cxnSp macro="">
      <xdr:nvCxnSpPr>
        <xdr:cNvPr id="121" name="直線コネクタ 120"/>
        <xdr:cNvCxnSpPr/>
      </xdr:nvCxnSpPr>
      <xdr:spPr>
        <a:xfrm flipV="1">
          <a:off x="3797300" y="9883493"/>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168039</xdr:rowOff>
    </xdr:from>
    <xdr:to>
      <xdr:col>5</xdr:col>
      <xdr:colOff>358775</xdr:colOff>
      <xdr:row>58</xdr:row>
      <xdr:rowOff>54683</xdr:rowOff>
    </xdr:to>
    <xdr:cxnSp macro="">
      <xdr:nvCxnSpPr>
        <xdr:cNvPr id="124" name="直線コネクタ 123"/>
        <xdr:cNvCxnSpPr/>
      </xdr:nvCxnSpPr>
      <xdr:spPr>
        <a:xfrm flipV="1">
          <a:off x="2908300" y="9940689"/>
          <a:ext cx="889000" cy="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54683</xdr:rowOff>
    </xdr:from>
    <xdr:to>
      <xdr:col>4</xdr:col>
      <xdr:colOff>155575</xdr:colOff>
      <xdr:row>58</xdr:row>
      <xdr:rowOff>146527</xdr:rowOff>
    </xdr:to>
    <xdr:cxnSp macro="">
      <xdr:nvCxnSpPr>
        <xdr:cNvPr id="127" name="直線コネクタ 126"/>
        <xdr:cNvCxnSpPr/>
      </xdr:nvCxnSpPr>
      <xdr:spPr>
        <a:xfrm flipV="1">
          <a:off x="2019300" y="9998783"/>
          <a:ext cx="8890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146527</xdr:rowOff>
    </xdr:from>
    <xdr:to>
      <xdr:col>2</xdr:col>
      <xdr:colOff>638175</xdr:colOff>
      <xdr:row>58</xdr:row>
      <xdr:rowOff>160503</xdr:rowOff>
    </xdr:to>
    <xdr:cxnSp macro="">
      <xdr:nvCxnSpPr>
        <xdr:cNvPr id="130" name="直線コネクタ 129"/>
        <xdr:cNvCxnSpPr/>
      </xdr:nvCxnSpPr>
      <xdr:spPr>
        <a:xfrm flipV="1">
          <a:off x="1130300" y="10090627"/>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60043</xdr:rowOff>
    </xdr:from>
    <xdr:to>
      <xdr:col>6</xdr:col>
      <xdr:colOff>561975</xdr:colOff>
      <xdr:row>57</xdr:row>
      <xdr:rowOff>161643</xdr:rowOff>
    </xdr:to>
    <xdr:sp macro="" textlink="">
      <xdr:nvSpPr>
        <xdr:cNvPr id="140" name="円/楕円 139"/>
        <xdr:cNvSpPr/>
      </xdr:nvSpPr>
      <xdr:spPr>
        <a:xfrm>
          <a:off x="45847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38470</xdr:rowOff>
    </xdr:from>
    <xdr:ext cx="534377" cy="259045"/>
    <xdr:sp macro="" textlink="">
      <xdr:nvSpPr>
        <xdr:cNvPr id="141" name="物件費該当値テキスト"/>
        <xdr:cNvSpPr txBox="1"/>
      </xdr:nvSpPr>
      <xdr:spPr>
        <a:xfrm>
          <a:off x="4686300" y="98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117239</xdr:rowOff>
    </xdr:from>
    <xdr:to>
      <xdr:col>5</xdr:col>
      <xdr:colOff>409575</xdr:colOff>
      <xdr:row>58</xdr:row>
      <xdr:rowOff>47389</xdr:rowOff>
    </xdr:to>
    <xdr:sp macro="" textlink="">
      <xdr:nvSpPr>
        <xdr:cNvPr id="142" name="円/楕円 141"/>
        <xdr:cNvSpPr/>
      </xdr:nvSpPr>
      <xdr:spPr>
        <a:xfrm>
          <a:off x="3746500" y="98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38516</xdr:rowOff>
    </xdr:from>
    <xdr:ext cx="534377" cy="259045"/>
    <xdr:sp macro="" textlink="">
      <xdr:nvSpPr>
        <xdr:cNvPr id="143" name="テキスト ボックス 142"/>
        <xdr:cNvSpPr txBox="1"/>
      </xdr:nvSpPr>
      <xdr:spPr>
        <a:xfrm>
          <a:off x="3530111" y="99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3883</xdr:rowOff>
    </xdr:from>
    <xdr:to>
      <xdr:col>4</xdr:col>
      <xdr:colOff>206375</xdr:colOff>
      <xdr:row>58</xdr:row>
      <xdr:rowOff>105483</xdr:rowOff>
    </xdr:to>
    <xdr:sp macro="" textlink="">
      <xdr:nvSpPr>
        <xdr:cNvPr id="144" name="円/楕円 143"/>
        <xdr:cNvSpPr/>
      </xdr:nvSpPr>
      <xdr:spPr>
        <a:xfrm>
          <a:off x="2857500" y="9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96610</xdr:rowOff>
    </xdr:from>
    <xdr:ext cx="534377" cy="259045"/>
    <xdr:sp macro="" textlink="">
      <xdr:nvSpPr>
        <xdr:cNvPr id="145" name="テキスト ボックス 144"/>
        <xdr:cNvSpPr txBox="1"/>
      </xdr:nvSpPr>
      <xdr:spPr>
        <a:xfrm>
          <a:off x="2641111" y="10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95727</xdr:rowOff>
    </xdr:from>
    <xdr:to>
      <xdr:col>3</xdr:col>
      <xdr:colOff>3175</xdr:colOff>
      <xdr:row>59</xdr:row>
      <xdr:rowOff>25877</xdr:rowOff>
    </xdr:to>
    <xdr:sp macro="" textlink="">
      <xdr:nvSpPr>
        <xdr:cNvPr id="146" name="円/楕円 145"/>
        <xdr:cNvSpPr/>
      </xdr:nvSpPr>
      <xdr:spPr>
        <a:xfrm>
          <a:off x="1968500" y="100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17004</xdr:rowOff>
    </xdr:from>
    <xdr:ext cx="534377" cy="259045"/>
    <xdr:sp macro="" textlink="">
      <xdr:nvSpPr>
        <xdr:cNvPr id="147" name="テキスト ボックス 146"/>
        <xdr:cNvSpPr txBox="1"/>
      </xdr:nvSpPr>
      <xdr:spPr>
        <a:xfrm>
          <a:off x="1752111" y="101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109703</xdr:rowOff>
    </xdr:from>
    <xdr:to>
      <xdr:col>1</xdr:col>
      <xdr:colOff>485775</xdr:colOff>
      <xdr:row>59</xdr:row>
      <xdr:rowOff>39853</xdr:rowOff>
    </xdr:to>
    <xdr:sp macro="" textlink="">
      <xdr:nvSpPr>
        <xdr:cNvPr id="148" name="円/楕円 147"/>
        <xdr:cNvSpPr/>
      </xdr:nvSpPr>
      <xdr:spPr>
        <a:xfrm>
          <a:off x="1079500" y="10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30980</xdr:rowOff>
    </xdr:from>
    <xdr:ext cx="534377" cy="259045"/>
    <xdr:sp macro="" textlink="">
      <xdr:nvSpPr>
        <xdr:cNvPr id="149" name="テキスト ボックス 148"/>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92425</xdr:rowOff>
    </xdr:from>
    <xdr:to>
      <xdr:col>6</xdr:col>
      <xdr:colOff>511175</xdr:colOff>
      <xdr:row>77</xdr:row>
      <xdr:rowOff>100633</xdr:rowOff>
    </xdr:to>
    <xdr:cxnSp macro="">
      <xdr:nvCxnSpPr>
        <xdr:cNvPr id="176" name="直線コネクタ 175"/>
        <xdr:cNvCxnSpPr/>
      </xdr:nvCxnSpPr>
      <xdr:spPr>
        <a:xfrm flipV="1">
          <a:off x="3797300" y="13294075"/>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100633</xdr:rowOff>
    </xdr:from>
    <xdr:to>
      <xdr:col>5</xdr:col>
      <xdr:colOff>358775</xdr:colOff>
      <xdr:row>77</xdr:row>
      <xdr:rowOff>109274</xdr:rowOff>
    </xdr:to>
    <xdr:cxnSp macro="">
      <xdr:nvCxnSpPr>
        <xdr:cNvPr id="179" name="直線コネクタ 178"/>
        <xdr:cNvCxnSpPr/>
      </xdr:nvCxnSpPr>
      <xdr:spPr>
        <a:xfrm flipV="1">
          <a:off x="2908300" y="1330228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109274</xdr:rowOff>
    </xdr:from>
    <xdr:to>
      <xdr:col>4</xdr:col>
      <xdr:colOff>155575</xdr:colOff>
      <xdr:row>77</xdr:row>
      <xdr:rowOff>150764</xdr:rowOff>
    </xdr:to>
    <xdr:cxnSp macro="">
      <xdr:nvCxnSpPr>
        <xdr:cNvPr id="182" name="直線コネクタ 181"/>
        <xdr:cNvCxnSpPr/>
      </xdr:nvCxnSpPr>
      <xdr:spPr>
        <a:xfrm flipV="1">
          <a:off x="2019300" y="13310924"/>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43849</xdr:rowOff>
    </xdr:from>
    <xdr:ext cx="469744" cy="259045"/>
    <xdr:sp macro="" textlink="">
      <xdr:nvSpPr>
        <xdr:cNvPr id="184" name="テキスト ボックス 183"/>
        <xdr:cNvSpPr txBox="1"/>
      </xdr:nvSpPr>
      <xdr:spPr>
        <a:xfrm>
          <a:off x="2673427"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126076</xdr:rowOff>
    </xdr:from>
    <xdr:to>
      <xdr:col>2</xdr:col>
      <xdr:colOff>638175</xdr:colOff>
      <xdr:row>77</xdr:row>
      <xdr:rowOff>150764</xdr:rowOff>
    </xdr:to>
    <xdr:cxnSp macro="">
      <xdr:nvCxnSpPr>
        <xdr:cNvPr id="185" name="直線コネクタ 184"/>
        <xdr:cNvCxnSpPr/>
      </xdr:nvCxnSpPr>
      <xdr:spPr>
        <a:xfrm>
          <a:off x="1130300" y="1332772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41625</xdr:rowOff>
    </xdr:from>
    <xdr:to>
      <xdr:col>6</xdr:col>
      <xdr:colOff>561975</xdr:colOff>
      <xdr:row>77</xdr:row>
      <xdr:rowOff>143225</xdr:rowOff>
    </xdr:to>
    <xdr:sp macro="" textlink="">
      <xdr:nvSpPr>
        <xdr:cNvPr id="195" name="円/楕円 194"/>
        <xdr:cNvSpPr/>
      </xdr:nvSpPr>
      <xdr:spPr>
        <a:xfrm>
          <a:off x="4584700" y="132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64502</xdr:rowOff>
    </xdr:from>
    <xdr:ext cx="469744" cy="259045"/>
    <xdr:sp macro="" textlink="">
      <xdr:nvSpPr>
        <xdr:cNvPr id="196" name="維持補修費該当値テキスト"/>
        <xdr:cNvSpPr txBox="1"/>
      </xdr:nvSpPr>
      <xdr:spPr>
        <a:xfrm>
          <a:off x="4686300" y="1309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49833</xdr:rowOff>
    </xdr:from>
    <xdr:to>
      <xdr:col>5</xdr:col>
      <xdr:colOff>409575</xdr:colOff>
      <xdr:row>77</xdr:row>
      <xdr:rowOff>151433</xdr:rowOff>
    </xdr:to>
    <xdr:sp macro="" textlink="">
      <xdr:nvSpPr>
        <xdr:cNvPr id="197" name="円/楕円 196"/>
        <xdr:cNvSpPr/>
      </xdr:nvSpPr>
      <xdr:spPr>
        <a:xfrm>
          <a:off x="3746500" y="132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167960</xdr:rowOff>
    </xdr:from>
    <xdr:ext cx="469744" cy="259045"/>
    <xdr:sp macro="" textlink="">
      <xdr:nvSpPr>
        <xdr:cNvPr id="198" name="テキスト ボックス 197"/>
        <xdr:cNvSpPr txBox="1"/>
      </xdr:nvSpPr>
      <xdr:spPr>
        <a:xfrm>
          <a:off x="3562427" y="130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58474</xdr:rowOff>
    </xdr:from>
    <xdr:to>
      <xdr:col>4</xdr:col>
      <xdr:colOff>206375</xdr:colOff>
      <xdr:row>77</xdr:row>
      <xdr:rowOff>160074</xdr:rowOff>
    </xdr:to>
    <xdr:sp macro="" textlink="">
      <xdr:nvSpPr>
        <xdr:cNvPr id="199" name="円/楕円 198"/>
        <xdr:cNvSpPr/>
      </xdr:nvSpPr>
      <xdr:spPr>
        <a:xfrm>
          <a:off x="2857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5151</xdr:rowOff>
    </xdr:from>
    <xdr:ext cx="469744" cy="259045"/>
    <xdr:sp macro="" textlink="">
      <xdr:nvSpPr>
        <xdr:cNvPr id="200" name="テキスト ボックス 199"/>
        <xdr:cNvSpPr txBox="1"/>
      </xdr:nvSpPr>
      <xdr:spPr>
        <a:xfrm>
          <a:off x="2673427" y="1303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99964</xdr:rowOff>
    </xdr:from>
    <xdr:to>
      <xdr:col>3</xdr:col>
      <xdr:colOff>3175</xdr:colOff>
      <xdr:row>78</xdr:row>
      <xdr:rowOff>30114</xdr:rowOff>
    </xdr:to>
    <xdr:sp macro="" textlink="">
      <xdr:nvSpPr>
        <xdr:cNvPr id="201" name="円/楕円 200"/>
        <xdr:cNvSpPr/>
      </xdr:nvSpPr>
      <xdr:spPr>
        <a:xfrm>
          <a:off x="196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46641</xdr:rowOff>
    </xdr:from>
    <xdr:ext cx="469744" cy="259045"/>
    <xdr:sp macro="" textlink="">
      <xdr:nvSpPr>
        <xdr:cNvPr id="202" name="テキスト ボックス 201"/>
        <xdr:cNvSpPr txBox="1"/>
      </xdr:nvSpPr>
      <xdr:spPr>
        <a:xfrm>
          <a:off x="1784427" y="130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75276</xdr:rowOff>
    </xdr:from>
    <xdr:to>
      <xdr:col>1</xdr:col>
      <xdr:colOff>485775</xdr:colOff>
      <xdr:row>78</xdr:row>
      <xdr:rowOff>5426</xdr:rowOff>
    </xdr:to>
    <xdr:sp macro="" textlink="">
      <xdr:nvSpPr>
        <xdr:cNvPr id="203" name="円/楕円 202"/>
        <xdr:cNvSpPr/>
      </xdr:nvSpPr>
      <xdr:spPr>
        <a:xfrm>
          <a:off x="1079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21953</xdr:rowOff>
    </xdr:from>
    <xdr:ext cx="469744" cy="259045"/>
    <xdr:sp macro="" textlink="">
      <xdr:nvSpPr>
        <xdr:cNvPr id="204" name="テキスト ボックス 203"/>
        <xdr:cNvSpPr txBox="1"/>
      </xdr:nvSpPr>
      <xdr:spPr>
        <a:xfrm>
          <a:off x="895427" y="1305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154121</xdr:rowOff>
    </xdr:from>
    <xdr:to>
      <xdr:col>6</xdr:col>
      <xdr:colOff>511175</xdr:colOff>
      <xdr:row>98</xdr:row>
      <xdr:rowOff>74034</xdr:rowOff>
    </xdr:to>
    <xdr:cxnSp macro="">
      <xdr:nvCxnSpPr>
        <xdr:cNvPr id="234" name="直線コネクタ 233"/>
        <xdr:cNvCxnSpPr/>
      </xdr:nvCxnSpPr>
      <xdr:spPr>
        <a:xfrm flipV="1">
          <a:off x="3797300" y="16784771"/>
          <a:ext cx="8382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74034</xdr:rowOff>
    </xdr:from>
    <xdr:to>
      <xdr:col>5</xdr:col>
      <xdr:colOff>358775</xdr:colOff>
      <xdr:row>98</xdr:row>
      <xdr:rowOff>97752</xdr:rowOff>
    </xdr:to>
    <xdr:cxnSp macro="">
      <xdr:nvCxnSpPr>
        <xdr:cNvPr id="237" name="直線コネクタ 236"/>
        <xdr:cNvCxnSpPr/>
      </xdr:nvCxnSpPr>
      <xdr:spPr>
        <a:xfrm flipV="1">
          <a:off x="2908300" y="1687613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97752</xdr:rowOff>
    </xdr:from>
    <xdr:to>
      <xdr:col>4</xdr:col>
      <xdr:colOff>155575</xdr:colOff>
      <xdr:row>98</xdr:row>
      <xdr:rowOff>161398</xdr:rowOff>
    </xdr:to>
    <xdr:cxnSp macro="">
      <xdr:nvCxnSpPr>
        <xdr:cNvPr id="240" name="直線コネクタ 239"/>
        <xdr:cNvCxnSpPr/>
      </xdr:nvCxnSpPr>
      <xdr:spPr>
        <a:xfrm flipV="1">
          <a:off x="2019300" y="16899852"/>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161398</xdr:rowOff>
    </xdr:from>
    <xdr:to>
      <xdr:col>2</xdr:col>
      <xdr:colOff>638175</xdr:colOff>
      <xdr:row>99</xdr:row>
      <xdr:rowOff>28333</xdr:rowOff>
    </xdr:to>
    <xdr:cxnSp macro="">
      <xdr:nvCxnSpPr>
        <xdr:cNvPr id="243" name="直線コネクタ 242"/>
        <xdr:cNvCxnSpPr/>
      </xdr:nvCxnSpPr>
      <xdr:spPr>
        <a:xfrm flipV="1">
          <a:off x="1130300" y="16963498"/>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103321</xdr:rowOff>
    </xdr:from>
    <xdr:to>
      <xdr:col>6</xdr:col>
      <xdr:colOff>561975</xdr:colOff>
      <xdr:row>98</xdr:row>
      <xdr:rowOff>33471</xdr:rowOff>
    </xdr:to>
    <xdr:sp macro="" textlink="">
      <xdr:nvSpPr>
        <xdr:cNvPr id="253" name="円/楕円 252"/>
        <xdr:cNvSpPr/>
      </xdr:nvSpPr>
      <xdr:spPr>
        <a:xfrm>
          <a:off x="45847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81748</xdr:rowOff>
    </xdr:from>
    <xdr:ext cx="534377" cy="259045"/>
    <xdr:sp macro="" textlink="">
      <xdr:nvSpPr>
        <xdr:cNvPr id="254" name="扶助費該当値テキスト"/>
        <xdr:cNvSpPr txBox="1"/>
      </xdr:nvSpPr>
      <xdr:spPr>
        <a:xfrm>
          <a:off x="4686300" y="167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23234</xdr:rowOff>
    </xdr:from>
    <xdr:to>
      <xdr:col>5</xdr:col>
      <xdr:colOff>409575</xdr:colOff>
      <xdr:row>98</xdr:row>
      <xdr:rowOff>124834</xdr:rowOff>
    </xdr:to>
    <xdr:sp macro="" textlink="">
      <xdr:nvSpPr>
        <xdr:cNvPr id="255" name="円/楕円 254"/>
        <xdr:cNvSpPr/>
      </xdr:nvSpPr>
      <xdr:spPr>
        <a:xfrm>
          <a:off x="3746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115961</xdr:rowOff>
    </xdr:from>
    <xdr:ext cx="534377" cy="259045"/>
    <xdr:sp macro="" textlink="">
      <xdr:nvSpPr>
        <xdr:cNvPr id="256" name="テキスト ボックス 255"/>
        <xdr:cNvSpPr txBox="1"/>
      </xdr:nvSpPr>
      <xdr:spPr>
        <a:xfrm>
          <a:off x="3530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46952</xdr:rowOff>
    </xdr:from>
    <xdr:to>
      <xdr:col>4</xdr:col>
      <xdr:colOff>206375</xdr:colOff>
      <xdr:row>98</xdr:row>
      <xdr:rowOff>148552</xdr:rowOff>
    </xdr:to>
    <xdr:sp macro="" textlink="">
      <xdr:nvSpPr>
        <xdr:cNvPr id="257" name="円/楕円 256"/>
        <xdr:cNvSpPr/>
      </xdr:nvSpPr>
      <xdr:spPr>
        <a:xfrm>
          <a:off x="2857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139679</xdr:rowOff>
    </xdr:from>
    <xdr:ext cx="534377" cy="259045"/>
    <xdr:sp macro="" textlink="">
      <xdr:nvSpPr>
        <xdr:cNvPr id="258" name="テキスト ボックス 257"/>
        <xdr:cNvSpPr txBox="1"/>
      </xdr:nvSpPr>
      <xdr:spPr>
        <a:xfrm>
          <a:off x="2641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110598</xdr:rowOff>
    </xdr:from>
    <xdr:to>
      <xdr:col>3</xdr:col>
      <xdr:colOff>3175</xdr:colOff>
      <xdr:row>99</xdr:row>
      <xdr:rowOff>40748</xdr:rowOff>
    </xdr:to>
    <xdr:sp macro="" textlink="">
      <xdr:nvSpPr>
        <xdr:cNvPr id="259" name="円/楕円 258"/>
        <xdr:cNvSpPr/>
      </xdr:nvSpPr>
      <xdr:spPr>
        <a:xfrm>
          <a:off x="1968500" y="169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31875</xdr:rowOff>
    </xdr:from>
    <xdr:ext cx="534377" cy="259045"/>
    <xdr:sp macro="" textlink="">
      <xdr:nvSpPr>
        <xdr:cNvPr id="260" name="テキスト ボックス 259"/>
        <xdr:cNvSpPr txBox="1"/>
      </xdr:nvSpPr>
      <xdr:spPr>
        <a:xfrm>
          <a:off x="1752111" y="170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148983</xdr:rowOff>
    </xdr:from>
    <xdr:to>
      <xdr:col>1</xdr:col>
      <xdr:colOff>485775</xdr:colOff>
      <xdr:row>99</xdr:row>
      <xdr:rowOff>79133</xdr:rowOff>
    </xdr:to>
    <xdr:sp macro="" textlink="">
      <xdr:nvSpPr>
        <xdr:cNvPr id="261" name="円/楕円 260"/>
        <xdr:cNvSpPr/>
      </xdr:nvSpPr>
      <xdr:spPr>
        <a:xfrm>
          <a:off x="1079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70260</xdr:rowOff>
    </xdr:from>
    <xdr:ext cx="534377" cy="259045"/>
    <xdr:sp macro="" textlink="">
      <xdr:nvSpPr>
        <xdr:cNvPr id="262" name="テキスト ボックス 261"/>
        <xdr:cNvSpPr txBox="1"/>
      </xdr:nvSpPr>
      <xdr:spPr>
        <a:xfrm>
          <a:off x="863111" y="170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159502</xdr:rowOff>
    </xdr:from>
    <xdr:to>
      <xdr:col>15</xdr:col>
      <xdr:colOff>180975</xdr:colOff>
      <xdr:row>35</xdr:row>
      <xdr:rowOff>168124</xdr:rowOff>
    </xdr:to>
    <xdr:cxnSp macro="">
      <xdr:nvCxnSpPr>
        <xdr:cNvPr id="289" name="直線コネクタ 288"/>
        <xdr:cNvCxnSpPr/>
      </xdr:nvCxnSpPr>
      <xdr:spPr>
        <a:xfrm>
          <a:off x="9639300" y="6160252"/>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159502</xdr:rowOff>
    </xdr:from>
    <xdr:to>
      <xdr:col>14</xdr:col>
      <xdr:colOff>28575</xdr:colOff>
      <xdr:row>36</xdr:row>
      <xdr:rowOff>50926</xdr:rowOff>
    </xdr:to>
    <xdr:cxnSp macro="">
      <xdr:nvCxnSpPr>
        <xdr:cNvPr id="292" name="直線コネクタ 291"/>
        <xdr:cNvCxnSpPr/>
      </xdr:nvCxnSpPr>
      <xdr:spPr>
        <a:xfrm flipV="1">
          <a:off x="8750300" y="6160252"/>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50926</xdr:rowOff>
    </xdr:from>
    <xdr:to>
      <xdr:col>12</xdr:col>
      <xdr:colOff>511175</xdr:colOff>
      <xdr:row>36</xdr:row>
      <xdr:rowOff>93646</xdr:rowOff>
    </xdr:to>
    <xdr:cxnSp macro="">
      <xdr:nvCxnSpPr>
        <xdr:cNvPr id="295" name="直線コネクタ 294"/>
        <xdr:cNvCxnSpPr/>
      </xdr:nvCxnSpPr>
      <xdr:spPr>
        <a:xfrm flipV="1">
          <a:off x="7861300" y="6223126"/>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93646</xdr:rowOff>
    </xdr:from>
    <xdr:to>
      <xdr:col>11</xdr:col>
      <xdr:colOff>307975</xdr:colOff>
      <xdr:row>36</xdr:row>
      <xdr:rowOff>143193</xdr:rowOff>
    </xdr:to>
    <xdr:cxnSp macro="">
      <xdr:nvCxnSpPr>
        <xdr:cNvPr id="298" name="直線コネクタ 297"/>
        <xdr:cNvCxnSpPr/>
      </xdr:nvCxnSpPr>
      <xdr:spPr>
        <a:xfrm flipV="1">
          <a:off x="6972300" y="6265846"/>
          <a:ext cx="889000" cy="4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117324</xdr:rowOff>
    </xdr:from>
    <xdr:to>
      <xdr:col>15</xdr:col>
      <xdr:colOff>231775</xdr:colOff>
      <xdr:row>36</xdr:row>
      <xdr:rowOff>47474</xdr:rowOff>
    </xdr:to>
    <xdr:sp macro="" textlink="">
      <xdr:nvSpPr>
        <xdr:cNvPr id="308" name="円/楕円 307"/>
        <xdr:cNvSpPr/>
      </xdr:nvSpPr>
      <xdr:spPr>
        <a:xfrm>
          <a:off x="10426700" y="61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140201</xdr:rowOff>
    </xdr:from>
    <xdr:ext cx="599010" cy="259045"/>
    <xdr:sp macro="" textlink="">
      <xdr:nvSpPr>
        <xdr:cNvPr id="309" name="補助費等該当値テキスト"/>
        <xdr:cNvSpPr txBox="1"/>
      </xdr:nvSpPr>
      <xdr:spPr>
        <a:xfrm>
          <a:off x="10528300" y="59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108702</xdr:rowOff>
    </xdr:from>
    <xdr:to>
      <xdr:col>14</xdr:col>
      <xdr:colOff>79375</xdr:colOff>
      <xdr:row>36</xdr:row>
      <xdr:rowOff>38852</xdr:rowOff>
    </xdr:to>
    <xdr:sp macro="" textlink="">
      <xdr:nvSpPr>
        <xdr:cNvPr id="310" name="円/楕円 309"/>
        <xdr:cNvSpPr/>
      </xdr:nvSpPr>
      <xdr:spPr>
        <a:xfrm>
          <a:off x="9588500" y="61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55379</xdr:rowOff>
    </xdr:from>
    <xdr:ext cx="599010" cy="259045"/>
    <xdr:sp macro="" textlink="">
      <xdr:nvSpPr>
        <xdr:cNvPr id="311" name="テキスト ボックス 310"/>
        <xdr:cNvSpPr txBox="1"/>
      </xdr:nvSpPr>
      <xdr:spPr>
        <a:xfrm>
          <a:off x="9339794" y="588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xdr:rowOff>
    </xdr:from>
    <xdr:to>
      <xdr:col>12</xdr:col>
      <xdr:colOff>561975</xdr:colOff>
      <xdr:row>36</xdr:row>
      <xdr:rowOff>101726</xdr:rowOff>
    </xdr:to>
    <xdr:sp macro="" textlink="">
      <xdr:nvSpPr>
        <xdr:cNvPr id="312" name="円/楕円 311"/>
        <xdr:cNvSpPr/>
      </xdr:nvSpPr>
      <xdr:spPr>
        <a:xfrm>
          <a:off x="8699500" y="6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118253</xdr:rowOff>
    </xdr:from>
    <xdr:ext cx="534377" cy="259045"/>
    <xdr:sp macro="" textlink="">
      <xdr:nvSpPr>
        <xdr:cNvPr id="313" name="テキスト ボックス 312"/>
        <xdr:cNvSpPr txBox="1"/>
      </xdr:nvSpPr>
      <xdr:spPr>
        <a:xfrm>
          <a:off x="8483111" y="59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42846</xdr:rowOff>
    </xdr:from>
    <xdr:to>
      <xdr:col>11</xdr:col>
      <xdr:colOff>358775</xdr:colOff>
      <xdr:row>36</xdr:row>
      <xdr:rowOff>144446</xdr:rowOff>
    </xdr:to>
    <xdr:sp macro="" textlink="">
      <xdr:nvSpPr>
        <xdr:cNvPr id="314" name="円/楕円 313"/>
        <xdr:cNvSpPr/>
      </xdr:nvSpPr>
      <xdr:spPr>
        <a:xfrm>
          <a:off x="7810500" y="62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160973</xdr:rowOff>
    </xdr:from>
    <xdr:ext cx="534377" cy="259045"/>
    <xdr:sp macro="" textlink="">
      <xdr:nvSpPr>
        <xdr:cNvPr id="315" name="テキスト ボックス 314"/>
        <xdr:cNvSpPr txBox="1"/>
      </xdr:nvSpPr>
      <xdr:spPr>
        <a:xfrm>
          <a:off x="7594111" y="59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92393</xdr:rowOff>
    </xdr:from>
    <xdr:to>
      <xdr:col>10</xdr:col>
      <xdr:colOff>155575</xdr:colOff>
      <xdr:row>37</xdr:row>
      <xdr:rowOff>22543</xdr:rowOff>
    </xdr:to>
    <xdr:sp macro="" textlink="">
      <xdr:nvSpPr>
        <xdr:cNvPr id="316" name="円/楕円 315"/>
        <xdr:cNvSpPr/>
      </xdr:nvSpPr>
      <xdr:spPr>
        <a:xfrm>
          <a:off x="6921500" y="62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39070</xdr:rowOff>
    </xdr:from>
    <xdr:ext cx="534377" cy="259045"/>
    <xdr:sp macro="" textlink="">
      <xdr:nvSpPr>
        <xdr:cNvPr id="317" name="テキスト ボックス 316"/>
        <xdr:cNvSpPr txBox="1"/>
      </xdr:nvSpPr>
      <xdr:spPr>
        <a:xfrm>
          <a:off x="6705111" y="60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125585</xdr:rowOff>
    </xdr:from>
    <xdr:to>
      <xdr:col>15</xdr:col>
      <xdr:colOff>180975</xdr:colOff>
      <xdr:row>58</xdr:row>
      <xdr:rowOff>134287</xdr:rowOff>
    </xdr:to>
    <xdr:cxnSp macro="">
      <xdr:nvCxnSpPr>
        <xdr:cNvPr id="346" name="直線コネクタ 345"/>
        <xdr:cNvCxnSpPr/>
      </xdr:nvCxnSpPr>
      <xdr:spPr>
        <a:xfrm flipV="1">
          <a:off x="9639300" y="10069685"/>
          <a:ext cx="8382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108272</xdr:rowOff>
    </xdr:from>
    <xdr:to>
      <xdr:col>14</xdr:col>
      <xdr:colOff>28575</xdr:colOff>
      <xdr:row>58</xdr:row>
      <xdr:rowOff>134287</xdr:rowOff>
    </xdr:to>
    <xdr:cxnSp macro="">
      <xdr:nvCxnSpPr>
        <xdr:cNvPr id="349" name="直線コネクタ 348"/>
        <xdr:cNvCxnSpPr/>
      </xdr:nvCxnSpPr>
      <xdr:spPr>
        <a:xfrm>
          <a:off x="8750300" y="10052372"/>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108272</xdr:rowOff>
    </xdr:from>
    <xdr:to>
      <xdr:col>12</xdr:col>
      <xdr:colOff>511175</xdr:colOff>
      <xdr:row>58</xdr:row>
      <xdr:rowOff>121014</xdr:rowOff>
    </xdr:to>
    <xdr:cxnSp macro="">
      <xdr:nvCxnSpPr>
        <xdr:cNvPr id="352" name="直線コネクタ 351"/>
        <xdr:cNvCxnSpPr/>
      </xdr:nvCxnSpPr>
      <xdr:spPr>
        <a:xfrm flipV="1">
          <a:off x="7861300" y="10052372"/>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121014</xdr:rowOff>
    </xdr:from>
    <xdr:to>
      <xdr:col>11</xdr:col>
      <xdr:colOff>307975</xdr:colOff>
      <xdr:row>58</xdr:row>
      <xdr:rowOff>169579</xdr:rowOff>
    </xdr:to>
    <xdr:cxnSp macro="">
      <xdr:nvCxnSpPr>
        <xdr:cNvPr id="355" name="直線コネクタ 354"/>
        <xdr:cNvCxnSpPr/>
      </xdr:nvCxnSpPr>
      <xdr:spPr>
        <a:xfrm flipV="1">
          <a:off x="6972300" y="10065114"/>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74785</xdr:rowOff>
    </xdr:from>
    <xdr:to>
      <xdr:col>15</xdr:col>
      <xdr:colOff>231775</xdr:colOff>
      <xdr:row>59</xdr:row>
      <xdr:rowOff>4935</xdr:rowOff>
    </xdr:to>
    <xdr:sp macro="" textlink="">
      <xdr:nvSpPr>
        <xdr:cNvPr id="365" name="円/楕円 364"/>
        <xdr:cNvSpPr/>
      </xdr:nvSpPr>
      <xdr:spPr>
        <a:xfrm>
          <a:off x="10426700" y="100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34162</xdr:rowOff>
    </xdr:from>
    <xdr:ext cx="599010" cy="259045"/>
    <xdr:sp macro="" textlink="">
      <xdr:nvSpPr>
        <xdr:cNvPr id="366" name="普通建設事業費該当値テキスト"/>
        <xdr:cNvSpPr txBox="1"/>
      </xdr:nvSpPr>
      <xdr:spPr>
        <a:xfrm>
          <a:off x="10528300" y="98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83487</xdr:rowOff>
    </xdr:from>
    <xdr:to>
      <xdr:col>14</xdr:col>
      <xdr:colOff>79375</xdr:colOff>
      <xdr:row>59</xdr:row>
      <xdr:rowOff>13637</xdr:rowOff>
    </xdr:to>
    <xdr:sp macro="" textlink="">
      <xdr:nvSpPr>
        <xdr:cNvPr id="367" name="円/楕円 366"/>
        <xdr:cNvSpPr/>
      </xdr:nvSpPr>
      <xdr:spPr>
        <a:xfrm>
          <a:off x="9588500" y="100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30164</xdr:rowOff>
    </xdr:from>
    <xdr:ext cx="599010" cy="259045"/>
    <xdr:sp macro="" textlink="">
      <xdr:nvSpPr>
        <xdr:cNvPr id="368" name="テキスト ボックス 367"/>
        <xdr:cNvSpPr txBox="1"/>
      </xdr:nvSpPr>
      <xdr:spPr>
        <a:xfrm>
          <a:off x="9339794" y="98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57472</xdr:rowOff>
    </xdr:from>
    <xdr:to>
      <xdr:col>12</xdr:col>
      <xdr:colOff>561975</xdr:colOff>
      <xdr:row>58</xdr:row>
      <xdr:rowOff>159072</xdr:rowOff>
    </xdr:to>
    <xdr:sp macro="" textlink="">
      <xdr:nvSpPr>
        <xdr:cNvPr id="369" name="円/楕円 368"/>
        <xdr:cNvSpPr/>
      </xdr:nvSpPr>
      <xdr:spPr>
        <a:xfrm>
          <a:off x="8699500" y="100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4149</xdr:rowOff>
    </xdr:from>
    <xdr:ext cx="599010" cy="259045"/>
    <xdr:sp macro="" textlink="">
      <xdr:nvSpPr>
        <xdr:cNvPr id="370" name="テキスト ボックス 369"/>
        <xdr:cNvSpPr txBox="1"/>
      </xdr:nvSpPr>
      <xdr:spPr>
        <a:xfrm>
          <a:off x="8450794" y="977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70214</xdr:rowOff>
    </xdr:from>
    <xdr:to>
      <xdr:col>11</xdr:col>
      <xdr:colOff>358775</xdr:colOff>
      <xdr:row>59</xdr:row>
      <xdr:rowOff>364</xdr:rowOff>
    </xdr:to>
    <xdr:sp macro="" textlink="">
      <xdr:nvSpPr>
        <xdr:cNvPr id="371" name="円/楕円 370"/>
        <xdr:cNvSpPr/>
      </xdr:nvSpPr>
      <xdr:spPr>
        <a:xfrm>
          <a:off x="7810500" y="10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16891</xdr:rowOff>
    </xdr:from>
    <xdr:ext cx="599010" cy="259045"/>
    <xdr:sp macro="" textlink="">
      <xdr:nvSpPr>
        <xdr:cNvPr id="372" name="テキスト ボックス 371"/>
        <xdr:cNvSpPr txBox="1"/>
      </xdr:nvSpPr>
      <xdr:spPr>
        <a:xfrm>
          <a:off x="7561794" y="978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118779</xdr:rowOff>
    </xdr:from>
    <xdr:to>
      <xdr:col>10</xdr:col>
      <xdr:colOff>155575</xdr:colOff>
      <xdr:row>59</xdr:row>
      <xdr:rowOff>48929</xdr:rowOff>
    </xdr:to>
    <xdr:sp macro="" textlink="">
      <xdr:nvSpPr>
        <xdr:cNvPr id="373" name="円/楕円 372"/>
        <xdr:cNvSpPr/>
      </xdr:nvSpPr>
      <xdr:spPr>
        <a:xfrm>
          <a:off x="6921500" y="100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40056</xdr:rowOff>
    </xdr:from>
    <xdr:ext cx="534377" cy="259045"/>
    <xdr:sp macro="" textlink="">
      <xdr:nvSpPr>
        <xdr:cNvPr id="374" name="テキスト ボックス 373"/>
        <xdr:cNvSpPr txBox="1"/>
      </xdr:nvSpPr>
      <xdr:spPr>
        <a:xfrm>
          <a:off x="6705111" y="101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159449</xdr:rowOff>
    </xdr:from>
    <xdr:to>
      <xdr:col>15</xdr:col>
      <xdr:colOff>180975</xdr:colOff>
      <xdr:row>79</xdr:row>
      <xdr:rowOff>10358</xdr:rowOff>
    </xdr:to>
    <xdr:cxnSp macro="">
      <xdr:nvCxnSpPr>
        <xdr:cNvPr id="403" name="直線コネクタ 402"/>
        <xdr:cNvCxnSpPr/>
      </xdr:nvCxnSpPr>
      <xdr:spPr>
        <a:xfrm>
          <a:off x="9639300" y="13532549"/>
          <a:ext cx="8382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159449</xdr:rowOff>
    </xdr:from>
    <xdr:to>
      <xdr:col>14</xdr:col>
      <xdr:colOff>28575</xdr:colOff>
      <xdr:row>78</xdr:row>
      <xdr:rowOff>168027</xdr:rowOff>
    </xdr:to>
    <xdr:cxnSp macro="">
      <xdr:nvCxnSpPr>
        <xdr:cNvPr id="406" name="直線コネクタ 405"/>
        <xdr:cNvCxnSpPr/>
      </xdr:nvCxnSpPr>
      <xdr:spPr>
        <a:xfrm flipV="1">
          <a:off x="8750300" y="13532549"/>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131008</xdr:rowOff>
    </xdr:from>
    <xdr:to>
      <xdr:col>15</xdr:col>
      <xdr:colOff>231775</xdr:colOff>
      <xdr:row>79</xdr:row>
      <xdr:rowOff>61158</xdr:rowOff>
    </xdr:to>
    <xdr:sp macro="" textlink="">
      <xdr:nvSpPr>
        <xdr:cNvPr id="416" name="円/楕円 415"/>
        <xdr:cNvSpPr/>
      </xdr:nvSpPr>
      <xdr:spPr>
        <a:xfrm>
          <a:off x="10426700" y="135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90385</xdr:rowOff>
    </xdr:from>
    <xdr:ext cx="534377" cy="259045"/>
    <xdr:sp macro="" textlink="">
      <xdr:nvSpPr>
        <xdr:cNvPr id="417" name="普通建設事業費 （ うち新規整備　）該当値テキスト"/>
        <xdr:cNvSpPr txBox="1"/>
      </xdr:nvSpPr>
      <xdr:spPr>
        <a:xfrm>
          <a:off x="10528300"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108649</xdr:rowOff>
    </xdr:from>
    <xdr:to>
      <xdr:col>14</xdr:col>
      <xdr:colOff>79375</xdr:colOff>
      <xdr:row>79</xdr:row>
      <xdr:rowOff>38799</xdr:rowOff>
    </xdr:to>
    <xdr:sp macro="" textlink="">
      <xdr:nvSpPr>
        <xdr:cNvPr id="418" name="円/楕円 417"/>
        <xdr:cNvSpPr/>
      </xdr:nvSpPr>
      <xdr:spPr>
        <a:xfrm>
          <a:off x="9588500" y="134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55326</xdr:rowOff>
    </xdr:from>
    <xdr:ext cx="534377" cy="259045"/>
    <xdr:sp macro="" textlink="">
      <xdr:nvSpPr>
        <xdr:cNvPr id="419" name="テキスト ボックス 418"/>
        <xdr:cNvSpPr txBox="1"/>
      </xdr:nvSpPr>
      <xdr:spPr>
        <a:xfrm>
          <a:off x="9372111" y="132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117227</xdr:rowOff>
    </xdr:from>
    <xdr:to>
      <xdr:col>12</xdr:col>
      <xdr:colOff>561975</xdr:colOff>
      <xdr:row>79</xdr:row>
      <xdr:rowOff>47377</xdr:rowOff>
    </xdr:to>
    <xdr:sp macro="" textlink="">
      <xdr:nvSpPr>
        <xdr:cNvPr id="420" name="円/楕円 419"/>
        <xdr:cNvSpPr/>
      </xdr:nvSpPr>
      <xdr:spPr>
        <a:xfrm>
          <a:off x="8699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63904</xdr:rowOff>
    </xdr:from>
    <xdr:ext cx="534377" cy="259045"/>
    <xdr:sp macro="" textlink="">
      <xdr:nvSpPr>
        <xdr:cNvPr id="421" name="テキスト ボックス 420"/>
        <xdr:cNvSpPr txBox="1"/>
      </xdr:nvSpPr>
      <xdr:spPr>
        <a:xfrm>
          <a:off x="8483111" y="132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92073</xdr:rowOff>
    </xdr:from>
    <xdr:to>
      <xdr:col>15</xdr:col>
      <xdr:colOff>180975</xdr:colOff>
      <xdr:row>98</xdr:row>
      <xdr:rowOff>86212</xdr:rowOff>
    </xdr:to>
    <xdr:cxnSp macro="">
      <xdr:nvCxnSpPr>
        <xdr:cNvPr id="448" name="直線コネクタ 447"/>
        <xdr:cNvCxnSpPr/>
      </xdr:nvCxnSpPr>
      <xdr:spPr>
        <a:xfrm flipV="1">
          <a:off x="9639300" y="16722723"/>
          <a:ext cx="838200" cy="1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23209</xdr:rowOff>
    </xdr:from>
    <xdr:to>
      <xdr:col>14</xdr:col>
      <xdr:colOff>28575</xdr:colOff>
      <xdr:row>98</xdr:row>
      <xdr:rowOff>86212</xdr:rowOff>
    </xdr:to>
    <xdr:cxnSp macro="">
      <xdr:nvCxnSpPr>
        <xdr:cNvPr id="451" name="直線コネクタ 450"/>
        <xdr:cNvCxnSpPr/>
      </xdr:nvCxnSpPr>
      <xdr:spPr>
        <a:xfrm>
          <a:off x="8750300" y="16653859"/>
          <a:ext cx="889000" cy="2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41273</xdr:rowOff>
    </xdr:from>
    <xdr:to>
      <xdr:col>15</xdr:col>
      <xdr:colOff>231775</xdr:colOff>
      <xdr:row>97</xdr:row>
      <xdr:rowOff>142873</xdr:rowOff>
    </xdr:to>
    <xdr:sp macro="" textlink="">
      <xdr:nvSpPr>
        <xdr:cNvPr id="461" name="円/楕円 460"/>
        <xdr:cNvSpPr/>
      </xdr:nvSpPr>
      <xdr:spPr>
        <a:xfrm>
          <a:off x="10426700" y="166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64150</xdr:rowOff>
    </xdr:from>
    <xdr:ext cx="534377" cy="259045"/>
    <xdr:sp macro="" textlink="">
      <xdr:nvSpPr>
        <xdr:cNvPr id="462" name="普通建設事業費 （ うち更新整備　）該当値テキスト"/>
        <xdr:cNvSpPr txBox="1"/>
      </xdr:nvSpPr>
      <xdr:spPr>
        <a:xfrm>
          <a:off x="10528300" y="1652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35412</xdr:rowOff>
    </xdr:from>
    <xdr:to>
      <xdr:col>14</xdr:col>
      <xdr:colOff>79375</xdr:colOff>
      <xdr:row>98</xdr:row>
      <xdr:rowOff>137012</xdr:rowOff>
    </xdr:to>
    <xdr:sp macro="" textlink="">
      <xdr:nvSpPr>
        <xdr:cNvPr id="463" name="円/楕円 462"/>
        <xdr:cNvSpPr/>
      </xdr:nvSpPr>
      <xdr:spPr>
        <a:xfrm>
          <a:off x="9588500" y="168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128139</xdr:rowOff>
    </xdr:from>
    <xdr:ext cx="534377" cy="259045"/>
    <xdr:sp macro="" textlink="">
      <xdr:nvSpPr>
        <xdr:cNvPr id="464" name="テキスト ボックス 463"/>
        <xdr:cNvSpPr txBox="1"/>
      </xdr:nvSpPr>
      <xdr:spPr>
        <a:xfrm>
          <a:off x="9372111" y="169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143859</xdr:rowOff>
    </xdr:from>
    <xdr:to>
      <xdr:col>12</xdr:col>
      <xdr:colOff>561975</xdr:colOff>
      <xdr:row>97</xdr:row>
      <xdr:rowOff>74009</xdr:rowOff>
    </xdr:to>
    <xdr:sp macro="" textlink="">
      <xdr:nvSpPr>
        <xdr:cNvPr id="465" name="円/楕円 464"/>
        <xdr:cNvSpPr/>
      </xdr:nvSpPr>
      <xdr:spPr>
        <a:xfrm>
          <a:off x="8699500" y="166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90536</xdr:rowOff>
    </xdr:from>
    <xdr:ext cx="534377" cy="259045"/>
    <xdr:sp macro="" textlink="">
      <xdr:nvSpPr>
        <xdr:cNvPr id="466" name="テキスト ボックス 465"/>
        <xdr:cNvSpPr txBox="1"/>
      </xdr:nvSpPr>
      <xdr:spPr>
        <a:xfrm>
          <a:off x="8483111" y="16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132689</xdr:rowOff>
    </xdr:from>
    <xdr:to>
      <xdr:col>23</xdr:col>
      <xdr:colOff>517525</xdr:colOff>
      <xdr:row>38</xdr:row>
      <xdr:rowOff>135793</xdr:rowOff>
    </xdr:to>
    <xdr:cxnSp macro="">
      <xdr:nvCxnSpPr>
        <xdr:cNvPr id="493" name="直線コネクタ 492"/>
        <xdr:cNvCxnSpPr/>
      </xdr:nvCxnSpPr>
      <xdr:spPr>
        <a:xfrm>
          <a:off x="15481300" y="6647789"/>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132689</xdr:rowOff>
    </xdr:from>
    <xdr:to>
      <xdr:col>22</xdr:col>
      <xdr:colOff>365125</xdr:colOff>
      <xdr:row>38</xdr:row>
      <xdr:rowOff>136706</xdr:rowOff>
    </xdr:to>
    <xdr:cxnSp macro="">
      <xdr:nvCxnSpPr>
        <xdr:cNvPr id="496" name="直線コネクタ 495"/>
        <xdr:cNvCxnSpPr/>
      </xdr:nvCxnSpPr>
      <xdr:spPr>
        <a:xfrm flipV="1">
          <a:off x="14592300" y="664778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124592</xdr:rowOff>
    </xdr:from>
    <xdr:to>
      <xdr:col>21</xdr:col>
      <xdr:colOff>161925</xdr:colOff>
      <xdr:row>38</xdr:row>
      <xdr:rowOff>136706</xdr:rowOff>
    </xdr:to>
    <xdr:cxnSp macro="">
      <xdr:nvCxnSpPr>
        <xdr:cNvPr id="499" name="直線コネクタ 498"/>
        <xdr:cNvCxnSpPr/>
      </xdr:nvCxnSpPr>
      <xdr:spPr>
        <a:xfrm>
          <a:off x="13703300" y="6639692"/>
          <a:ext cx="8890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112842</xdr:rowOff>
    </xdr:from>
    <xdr:to>
      <xdr:col>19</xdr:col>
      <xdr:colOff>644525</xdr:colOff>
      <xdr:row>38</xdr:row>
      <xdr:rowOff>124592</xdr:rowOff>
    </xdr:to>
    <xdr:cxnSp macro="">
      <xdr:nvCxnSpPr>
        <xdr:cNvPr id="502" name="直線コネクタ 501"/>
        <xdr:cNvCxnSpPr/>
      </xdr:nvCxnSpPr>
      <xdr:spPr>
        <a:xfrm>
          <a:off x="12814300" y="662794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4" name="テキスト ボックス 503"/>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06" name="テキスト ボックス 505"/>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84993</xdr:rowOff>
    </xdr:from>
    <xdr:to>
      <xdr:col>23</xdr:col>
      <xdr:colOff>568325</xdr:colOff>
      <xdr:row>39</xdr:row>
      <xdr:rowOff>15143</xdr:rowOff>
    </xdr:to>
    <xdr:sp macro="" textlink="">
      <xdr:nvSpPr>
        <xdr:cNvPr id="512" name="円/楕円 511"/>
        <xdr:cNvSpPr/>
      </xdr:nvSpPr>
      <xdr:spPr>
        <a:xfrm>
          <a:off x="162687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81889</xdr:rowOff>
    </xdr:from>
    <xdr:to>
      <xdr:col>22</xdr:col>
      <xdr:colOff>415925</xdr:colOff>
      <xdr:row>39</xdr:row>
      <xdr:rowOff>12039</xdr:rowOff>
    </xdr:to>
    <xdr:sp macro="" textlink="">
      <xdr:nvSpPr>
        <xdr:cNvPr id="514" name="円/楕円 513"/>
        <xdr:cNvSpPr/>
      </xdr:nvSpPr>
      <xdr:spPr>
        <a:xfrm>
          <a:off x="15430500" y="65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3166</xdr:rowOff>
    </xdr:from>
    <xdr:ext cx="469744" cy="259045"/>
    <xdr:sp macro="" textlink="">
      <xdr:nvSpPr>
        <xdr:cNvPr id="515" name="テキスト ボックス 514"/>
        <xdr:cNvSpPr txBox="1"/>
      </xdr:nvSpPr>
      <xdr:spPr>
        <a:xfrm>
          <a:off x="15246427" y="66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85906</xdr:rowOff>
    </xdr:from>
    <xdr:to>
      <xdr:col>21</xdr:col>
      <xdr:colOff>212725</xdr:colOff>
      <xdr:row>39</xdr:row>
      <xdr:rowOff>16056</xdr:rowOff>
    </xdr:to>
    <xdr:sp macro="" textlink="">
      <xdr:nvSpPr>
        <xdr:cNvPr id="516" name="円/楕円 515"/>
        <xdr:cNvSpPr/>
      </xdr:nvSpPr>
      <xdr:spPr>
        <a:xfrm>
          <a:off x="14541500" y="66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7183</xdr:rowOff>
    </xdr:from>
    <xdr:ext cx="469744" cy="259045"/>
    <xdr:sp macro="" textlink="">
      <xdr:nvSpPr>
        <xdr:cNvPr id="517" name="テキスト ボックス 516"/>
        <xdr:cNvSpPr txBox="1"/>
      </xdr:nvSpPr>
      <xdr:spPr>
        <a:xfrm>
          <a:off x="14357427" y="66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73792</xdr:rowOff>
    </xdr:from>
    <xdr:to>
      <xdr:col>20</xdr:col>
      <xdr:colOff>9525</xdr:colOff>
      <xdr:row>39</xdr:row>
      <xdr:rowOff>3942</xdr:rowOff>
    </xdr:to>
    <xdr:sp macro="" textlink="">
      <xdr:nvSpPr>
        <xdr:cNvPr id="518" name="円/楕円 517"/>
        <xdr:cNvSpPr/>
      </xdr:nvSpPr>
      <xdr:spPr>
        <a:xfrm>
          <a:off x="13652500" y="65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20469</xdr:rowOff>
    </xdr:from>
    <xdr:ext cx="469744" cy="259045"/>
    <xdr:sp macro="" textlink="">
      <xdr:nvSpPr>
        <xdr:cNvPr id="519" name="テキスト ボックス 518"/>
        <xdr:cNvSpPr txBox="1"/>
      </xdr:nvSpPr>
      <xdr:spPr>
        <a:xfrm>
          <a:off x="13468427" y="63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62042</xdr:rowOff>
    </xdr:from>
    <xdr:to>
      <xdr:col>18</xdr:col>
      <xdr:colOff>492125</xdr:colOff>
      <xdr:row>38</xdr:row>
      <xdr:rowOff>163642</xdr:rowOff>
    </xdr:to>
    <xdr:sp macro="" textlink="">
      <xdr:nvSpPr>
        <xdr:cNvPr id="520" name="円/楕円 519"/>
        <xdr:cNvSpPr/>
      </xdr:nvSpPr>
      <xdr:spPr>
        <a:xfrm>
          <a:off x="12763500" y="65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8719</xdr:rowOff>
    </xdr:from>
    <xdr:ext cx="534377" cy="259045"/>
    <xdr:sp macro="" textlink="">
      <xdr:nvSpPr>
        <xdr:cNvPr id="521" name="テキスト ボックス 520"/>
        <xdr:cNvSpPr txBox="1"/>
      </xdr:nvSpPr>
      <xdr:spPr>
        <a:xfrm>
          <a:off x="12547111" y="63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33637</xdr:rowOff>
    </xdr:from>
    <xdr:to>
      <xdr:col>23</xdr:col>
      <xdr:colOff>517525</xdr:colOff>
      <xdr:row>76</xdr:row>
      <xdr:rowOff>142740</xdr:rowOff>
    </xdr:to>
    <xdr:cxnSp macro="">
      <xdr:nvCxnSpPr>
        <xdr:cNvPr id="599" name="直線コネクタ 598"/>
        <xdr:cNvCxnSpPr/>
      </xdr:nvCxnSpPr>
      <xdr:spPr>
        <a:xfrm flipV="1">
          <a:off x="15481300" y="13063837"/>
          <a:ext cx="8382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142740</xdr:rowOff>
    </xdr:from>
    <xdr:to>
      <xdr:col>22</xdr:col>
      <xdr:colOff>365125</xdr:colOff>
      <xdr:row>77</xdr:row>
      <xdr:rowOff>13582</xdr:rowOff>
    </xdr:to>
    <xdr:cxnSp macro="">
      <xdr:nvCxnSpPr>
        <xdr:cNvPr id="602" name="直線コネクタ 601"/>
        <xdr:cNvCxnSpPr/>
      </xdr:nvCxnSpPr>
      <xdr:spPr>
        <a:xfrm flipV="1">
          <a:off x="14592300" y="13172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13582</xdr:rowOff>
    </xdr:from>
    <xdr:to>
      <xdr:col>21</xdr:col>
      <xdr:colOff>161925</xdr:colOff>
      <xdr:row>77</xdr:row>
      <xdr:rowOff>18442</xdr:rowOff>
    </xdr:to>
    <xdr:cxnSp macro="">
      <xdr:nvCxnSpPr>
        <xdr:cNvPr id="605" name="直線コネクタ 604"/>
        <xdr:cNvCxnSpPr/>
      </xdr:nvCxnSpPr>
      <xdr:spPr>
        <a:xfrm flipV="1">
          <a:off x="13703300" y="13215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18442</xdr:rowOff>
    </xdr:from>
    <xdr:to>
      <xdr:col>19</xdr:col>
      <xdr:colOff>644525</xdr:colOff>
      <xdr:row>77</xdr:row>
      <xdr:rowOff>38271</xdr:rowOff>
    </xdr:to>
    <xdr:cxnSp macro="">
      <xdr:nvCxnSpPr>
        <xdr:cNvPr id="608" name="直線コネクタ 607"/>
        <xdr:cNvCxnSpPr/>
      </xdr:nvCxnSpPr>
      <xdr:spPr>
        <a:xfrm flipV="1">
          <a:off x="12814300" y="13220092"/>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0" name="テキスト ボックス 609"/>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2" name="テキスト ボックス 611"/>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154287</xdr:rowOff>
    </xdr:from>
    <xdr:to>
      <xdr:col>23</xdr:col>
      <xdr:colOff>568325</xdr:colOff>
      <xdr:row>76</xdr:row>
      <xdr:rowOff>84437</xdr:rowOff>
    </xdr:to>
    <xdr:sp macro="" textlink="">
      <xdr:nvSpPr>
        <xdr:cNvPr id="618" name="円/楕円 617"/>
        <xdr:cNvSpPr/>
      </xdr:nvSpPr>
      <xdr:spPr>
        <a:xfrm>
          <a:off x="162687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5714</xdr:rowOff>
    </xdr:from>
    <xdr:ext cx="534377" cy="259045"/>
    <xdr:sp macro="" textlink="">
      <xdr:nvSpPr>
        <xdr:cNvPr id="619" name="公債費該当値テキスト"/>
        <xdr:cNvSpPr txBox="1"/>
      </xdr:nvSpPr>
      <xdr:spPr>
        <a:xfrm>
          <a:off x="16370300" y="128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91940</xdr:rowOff>
    </xdr:from>
    <xdr:to>
      <xdr:col>22</xdr:col>
      <xdr:colOff>415925</xdr:colOff>
      <xdr:row>77</xdr:row>
      <xdr:rowOff>22090</xdr:rowOff>
    </xdr:to>
    <xdr:sp macro="" textlink="">
      <xdr:nvSpPr>
        <xdr:cNvPr id="620" name="円/楕円 619"/>
        <xdr:cNvSpPr/>
      </xdr:nvSpPr>
      <xdr:spPr>
        <a:xfrm>
          <a:off x="15430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13217</xdr:rowOff>
    </xdr:from>
    <xdr:ext cx="534377" cy="259045"/>
    <xdr:sp macro="" textlink="">
      <xdr:nvSpPr>
        <xdr:cNvPr id="621" name="テキスト ボックス 620"/>
        <xdr:cNvSpPr txBox="1"/>
      </xdr:nvSpPr>
      <xdr:spPr>
        <a:xfrm>
          <a:off x="15214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134232</xdr:rowOff>
    </xdr:from>
    <xdr:to>
      <xdr:col>21</xdr:col>
      <xdr:colOff>212725</xdr:colOff>
      <xdr:row>77</xdr:row>
      <xdr:rowOff>64382</xdr:rowOff>
    </xdr:to>
    <xdr:sp macro="" textlink="">
      <xdr:nvSpPr>
        <xdr:cNvPr id="622" name="円/楕円 621"/>
        <xdr:cNvSpPr/>
      </xdr:nvSpPr>
      <xdr:spPr>
        <a:xfrm>
          <a:off x="14541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55509</xdr:rowOff>
    </xdr:from>
    <xdr:ext cx="534377" cy="259045"/>
    <xdr:sp macro="" textlink="">
      <xdr:nvSpPr>
        <xdr:cNvPr id="623" name="テキスト ボックス 622"/>
        <xdr:cNvSpPr txBox="1"/>
      </xdr:nvSpPr>
      <xdr:spPr>
        <a:xfrm>
          <a:off x="14325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139092</xdr:rowOff>
    </xdr:from>
    <xdr:to>
      <xdr:col>20</xdr:col>
      <xdr:colOff>9525</xdr:colOff>
      <xdr:row>77</xdr:row>
      <xdr:rowOff>69242</xdr:rowOff>
    </xdr:to>
    <xdr:sp macro="" textlink="">
      <xdr:nvSpPr>
        <xdr:cNvPr id="624" name="円/楕円 623"/>
        <xdr:cNvSpPr/>
      </xdr:nvSpPr>
      <xdr:spPr>
        <a:xfrm>
          <a:off x="13652500" y="13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60369</xdr:rowOff>
    </xdr:from>
    <xdr:ext cx="534377" cy="259045"/>
    <xdr:sp macro="" textlink="">
      <xdr:nvSpPr>
        <xdr:cNvPr id="625" name="テキスト ボックス 624"/>
        <xdr:cNvSpPr txBox="1"/>
      </xdr:nvSpPr>
      <xdr:spPr>
        <a:xfrm>
          <a:off x="13436111" y="13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158921</xdr:rowOff>
    </xdr:from>
    <xdr:to>
      <xdr:col>18</xdr:col>
      <xdr:colOff>492125</xdr:colOff>
      <xdr:row>77</xdr:row>
      <xdr:rowOff>89071</xdr:rowOff>
    </xdr:to>
    <xdr:sp macro="" textlink="">
      <xdr:nvSpPr>
        <xdr:cNvPr id="626" name="円/楕円 625"/>
        <xdr:cNvSpPr/>
      </xdr:nvSpPr>
      <xdr:spPr>
        <a:xfrm>
          <a:off x="12763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80198</xdr:rowOff>
    </xdr:from>
    <xdr:ext cx="534377" cy="259045"/>
    <xdr:sp macro="" textlink="">
      <xdr:nvSpPr>
        <xdr:cNvPr id="627" name="テキスト ボックス 626"/>
        <xdr:cNvSpPr txBox="1"/>
      </xdr:nvSpPr>
      <xdr:spPr>
        <a:xfrm>
          <a:off x="12547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133145</xdr:rowOff>
    </xdr:from>
    <xdr:to>
      <xdr:col>23</xdr:col>
      <xdr:colOff>517525</xdr:colOff>
      <xdr:row>99</xdr:row>
      <xdr:rowOff>16458</xdr:rowOff>
    </xdr:to>
    <xdr:cxnSp macro="">
      <xdr:nvCxnSpPr>
        <xdr:cNvPr id="658" name="直線コネクタ 657"/>
        <xdr:cNvCxnSpPr/>
      </xdr:nvCxnSpPr>
      <xdr:spPr>
        <a:xfrm>
          <a:off x="15481300" y="16935245"/>
          <a:ext cx="8382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133145</xdr:rowOff>
    </xdr:from>
    <xdr:to>
      <xdr:col>22</xdr:col>
      <xdr:colOff>365125</xdr:colOff>
      <xdr:row>98</xdr:row>
      <xdr:rowOff>147490</xdr:rowOff>
    </xdr:to>
    <xdr:cxnSp macro="">
      <xdr:nvCxnSpPr>
        <xdr:cNvPr id="661" name="直線コネクタ 660"/>
        <xdr:cNvCxnSpPr/>
      </xdr:nvCxnSpPr>
      <xdr:spPr>
        <a:xfrm flipV="1">
          <a:off x="14592300" y="1693524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50680</xdr:rowOff>
    </xdr:from>
    <xdr:ext cx="534377" cy="259045"/>
    <xdr:sp macro="" textlink="">
      <xdr:nvSpPr>
        <xdr:cNvPr id="663" name="テキスト ボックス 662"/>
        <xdr:cNvSpPr txBox="1"/>
      </xdr:nvSpPr>
      <xdr:spPr>
        <a:xfrm>
          <a:off x="15214111" y="170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143348</xdr:rowOff>
    </xdr:from>
    <xdr:to>
      <xdr:col>21</xdr:col>
      <xdr:colOff>161925</xdr:colOff>
      <xdr:row>98</xdr:row>
      <xdr:rowOff>147490</xdr:rowOff>
    </xdr:to>
    <xdr:cxnSp macro="">
      <xdr:nvCxnSpPr>
        <xdr:cNvPr id="664" name="直線コネクタ 663"/>
        <xdr:cNvCxnSpPr/>
      </xdr:nvCxnSpPr>
      <xdr:spPr>
        <a:xfrm>
          <a:off x="13703300" y="16945448"/>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143348</xdr:rowOff>
    </xdr:from>
    <xdr:to>
      <xdr:col>19</xdr:col>
      <xdr:colOff>644525</xdr:colOff>
      <xdr:row>99</xdr:row>
      <xdr:rowOff>7930</xdr:rowOff>
    </xdr:to>
    <xdr:cxnSp macro="">
      <xdr:nvCxnSpPr>
        <xdr:cNvPr id="667" name="直線コネクタ 666"/>
        <xdr:cNvCxnSpPr/>
      </xdr:nvCxnSpPr>
      <xdr:spPr>
        <a:xfrm flipV="1">
          <a:off x="12814300" y="16945448"/>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81019</xdr:rowOff>
    </xdr:from>
    <xdr:ext cx="534377" cy="259045"/>
    <xdr:sp macro="" textlink="">
      <xdr:nvSpPr>
        <xdr:cNvPr id="669" name="テキスト ボックス 668"/>
        <xdr:cNvSpPr txBox="1"/>
      </xdr:nvSpPr>
      <xdr:spPr>
        <a:xfrm>
          <a:off x="13436111" y="1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95245</xdr:rowOff>
    </xdr:from>
    <xdr:ext cx="534377" cy="259045"/>
    <xdr:sp macro="" textlink="">
      <xdr:nvSpPr>
        <xdr:cNvPr id="671" name="テキスト ボックス 670"/>
        <xdr:cNvSpPr txBox="1"/>
      </xdr:nvSpPr>
      <xdr:spPr>
        <a:xfrm>
          <a:off x="12547111" y="17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137108</xdr:rowOff>
    </xdr:from>
    <xdr:to>
      <xdr:col>23</xdr:col>
      <xdr:colOff>568325</xdr:colOff>
      <xdr:row>99</xdr:row>
      <xdr:rowOff>67258</xdr:rowOff>
    </xdr:to>
    <xdr:sp macro="" textlink="">
      <xdr:nvSpPr>
        <xdr:cNvPr id="677" name="円/楕円 676"/>
        <xdr:cNvSpPr/>
      </xdr:nvSpPr>
      <xdr:spPr>
        <a:xfrm>
          <a:off x="16268700" y="169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96485</xdr:rowOff>
    </xdr:from>
    <xdr:ext cx="534377" cy="259045"/>
    <xdr:sp macro="" textlink="">
      <xdr:nvSpPr>
        <xdr:cNvPr id="678" name="積立金該当値テキスト"/>
        <xdr:cNvSpPr txBox="1"/>
      </xdr:nvSpPr>
      <xdr:spPr>
        <a:xfrm>
          <a:off x="16370300" y="167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82345</xdr:rowOff>
    </xdr:from>
    <xdr:to>
      <xdr:col>22</xdr:col>
      <xdr:colOff>415925</xdr:colOff>
      <xdr:row>99</xdr:row>
      <xdr:rowOff>12495</xdr:rowOff>
    </xdr:to>
    <xdr:sp macro="" textlink="">
      <xdr:nvSpPr>
        <xdr:cNvPr id="679" name="円/楕円 678"/>
        <xdr:cNvSpPr/>
      </xdr:nvSpPr>
      <xdr:spPr>
        <a:xfrm>
          <a:off x="15430500" y="168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29022</xdr:rowOff>
    </xdr:from>
    <xdr:ext cx="534377" cy="259045"/>
    <xdr:sp macro="" textlink="">
      <xdr:nvSpPr>
        <xdr:cNvPr id="680" name="テキスト ボックス 679"/>
        <xdr:cNvSpPr txBox="1"/>
      </xdr:nvSpPr>
      <xdr:spPr>
        <a:xfrm>
          <a:off x="15214111" y="166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96690</xdr:rowOff>
    </xdr:from>
    <xdr:to>
      <xdr:col>21</xdr:col>
      <xdr:colOff>212725</xdr:colOff>
      <xdr:row>99</xdr:row>
      <xdr:rowOff>26840</xdr:rowOff>
    </xdr:to>
    <xdr:sp macro="" textlink="">
      <xdr:nvSpPr>
        <xdr:cNvPr id="681" name="円/楕円 680"/>
        <xdr:cNvSpPr/>
      </xdr:nvSpPr>
      <xdr:spPr>
        <a:xfrm>
          <a:off x="14541500" y="168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17967</xdr:rowOff>
    </xdr:from>
    <xdr:ext cx="534377" cy="259045"/>
    <xdr:sp macro="" textlink="">
      <xdr:nvSpPr>
        <xdr:cNvPr id="682" name="テキスト ボックス 681"/>
        <xdr:cNvSpPr txBox="1"/>
      </xdr:nvSpPr>
      <xdr:spPr>
        <a:xfrm>
          <a:off x="14325111" y="169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92548</xdr:rowOff>
    </xdr:from>
    <xdr:to>
      <xdr:col>20</xdr:col>
      <xdr:colOff>9525</xdr:colOff>
      <xdr:row>99</xdr:row>
      <xdr:rowOff>22698</xdr:rowOff>
    </xdr:to>
    <xdr:sp macro="" textlink="">
      <xdr:nvSpPr>
        <xdr:cNvPr id="683" name="円/楕円 682"/>
        <xdr:cNvSpPr/>
      </xdr:nvSpPr>
      <xdr:spPr>
        <a:xfrm>
          <a:off x="13652500" y="168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39225</xdr:rowOff>
    </xdr:from>
    <xdr:ext cx="534377" cy="259045"/>
    <xdr:sp macro="" textlink="">
      <xdr:nvSpPr>
        <xdr:cNvPr id="684" name="テキスト ボックス 683"/>
        <xdr:cNvSpPr txBox="1"/>
      </xdr:nvSpPr>
      <xdr:spPr>
        <a:xfrm>
          <a:off x="13436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128580</xdr:rowOff>
    </xdr:from>
    <xdr:to>
      <xdr:col>18</xdr:col>
      <xdr:colOff>492125</xdr:colOff>
      <xdr:row>99</xdr:row>
      <xdr:rowOff>58730</xdr:rowOff>
    </xdr:to>
    <xdr:sp macro="" textlink="">
      <xdr:nvSpPr>
        <xdr:cNvPr id="685" name="円/楕円 684"/>
        <xdr:cNvSpPr/>
      </xdr:nvSpPr>
      <xdr:spPr>
        <a:xfrm>
          <a:off x="12763500" y="169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75257</xdr:rowOff>
    </xdr:from>
    <xdr:ext cx="534377" cy="259045"/>
    <xdr:sp macro="" textlink="">
      <xdr:nvSpPr>
        <xdr:cNvPr id="686" name="テキスト ボックス 685"/>
        <xdr:cNvSpPr txBox="1"/>
      </xdr:nvSpPr>
      <xdr:spPr>
        <a:xfrm>
          <a:off x="12547111" y="167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140157</xdr:rowOff>
    </xdr:from>
    <xdr:to>
      <xdr:col>32</xdr:col>
      <xdr:colOff>187325</xdr:colOff>
      <xdr:row>35</xdr:row>
      <xdr:rowOff>13856</xdr:rowOff>
    </xdr:to>
    <xdr:cxnSp macro="">
      <xdr:nvCxnSpPr>
        <xdr:cNvPr id="715" name="直線コネクタ 714"/>
        <xdr:cNvCxnSpPr/>
      </xdr:nvCxnSpPr>
      <xdr:spPr>
        <a:xfrm>
          <a:off x="21323300" y="5969457"/>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140157</xdr:rowOff>
    </xdr:from>
    <xdr:to>
      <xdr:col>31</xdr:col>
      <xdr:colOff>34925</xdr:colOff>
      <xdr:row>35</xdr:row>
      <xdr:rowOff>10389</xdr:rowOff>
    </xdr:to>
    <xdr:cxnSp macro="">
      <xdr:nvCxnSpPr>
        <xdr:cNvPr id="718" name="直線コネクタ 717"/>
        <xdr:cNvCxnSpPr/>
      </xdr:nvCxnSpPr>
      <xdr:spPr>
        <a:xfrm flipV="1">
          <a:off x="20434300" y="596945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10389</xdr:rowOff>
    </xdr:from>
    <xdr:to>
      <xdr:col>29</xdr:col>
      <xdr:colOff>517525</xdr:colOff>
      <xdr:row>35</xdr:row>
      <xdr:rowOff>15303</xdr:rowOff>
    </xdr:to>
    <xdr:cxnSp macro="">
      <xdr:nvCxnSpPr>
        <xdr:cNvPr id="721" name="直線コネクタ 720"/>
        <xdr:cNvCxnSpPr/>
      </xdr:nvCxnSpPr>
      <xdr:spPr>
        <a:xfrm flipV="1">
          <a:off x="19545300" y="6011139"/>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40123</xdr:rowOff>
    </xdr:from>
    <xdr:ext cx="469744" cy="259045"/>
    <xdr:sp macro="" textlink="">
      <xdr:nvSpPr>
        <xdr:cNvPr id="723" name="テキスト ボックス 722"/>
        <xdr:cNvSpPr txBox="1"/>
      </xdr:nvSpPr>
      <xdr:spPr>
        <a:xfrm>
          <a:off x="20199427" y="67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15303</xdr:rowOff>
    </xdr:from>
    <xdr:to>
      <xdr:col>28</xdr:col>
      <xdr:colOff>314325</xdr:colOff>
      <xdr:row>36</xdr:row>
      <xdr:rowOff>31991</xdr:rowOff>
    </xdr:to>
    <xdr:cxnSp macro="">
      <xdr:nvCxnSpPr>
        <xdr:cNvPr id="724" name="直線コネクタ 723"/>
        <xdr:cNvCxnSpPr/>
      </xdr:nvCxnSpPr>
      <xdr:spPr>
        <a:xfrm flipV="1">
          <a:off x="18656300" y="6016053"/>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31361</xdr:rowOff>
    </xdr:from>
    <xdr:ext cx="469744" cy="259045"/>
    <xdr:sp macro="" textlink="">
      <xdr:nvSpPr>
        <xdr:cNvPr id="726" name="テキスト ボックス 725"/>
        <xdr:cNvSpPr txBox="1"/>
      </xdr:nvSpPr>
      <xdr:spPr>
        <a:xfrm>
          <a:off x="19310427"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41381</xdr:rowOff>
    </xdr:from>
    <xdr:ext cx="469744" cy="259045"/>
    <xdr:sp macro="" textlink="">
      <xdr:nvSpPr>
        <xdr:cNvPr id="728" name="テキスト ボックス 727"/>
        <xdr:cNvSpPr txBox="1"/>
      </xdr:nvSpPr>
      <xdr:spPr>
        <a:xfrm>
          <a:off x="18421427"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134506</xdr:rowOff>
    </xdr:from>
    <xdr:to>
      <xdr:col>32</xdr:col>
      <xdr:colOff>238125</xdr:colOff>
      <xdr:row>35</xdr:row>
      <xdr:rowOff>64656</xdr:rowOff>
    </xdr:to>
    <xdr:sp macro="" textlink="">
      <xdr:nvSpPr>
        <xdr:cNvPr id="734" name="円/楕円 733"/>
        <xdr:cNvSpPr/>
      </xdr:nvSpPr>
      <xdr:spPr>
        <a:xfrm>
          <a:off x="22110700" y="59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157383</xdr:rowOff>
    </xdr:from>
    <xdr:ext cx="534377" cy="259045"/>
    <xdr:sp macro="" textlink="">
      <xdr:nvSpPr>
        <xdr:cNvPr id="735" name="投資及び出資金該当値テキスト"/>
        <xdr:cNvSpPr txBox="1"/>
      </xdr:nvSpPr>
      <xdr:spPr>
        <a:xfrm>
          <a:off x="22212300" y="58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89357</xdr:rowOff>
    </xdr:from>
    <xdr:to>
      <xdr:col>31</xdr:col>
      <xdr:colOff>85725</xdr:colOff>
      <xdr:row>35</xdr:row>
      <xdr:rowOff>19507</xdr:rowOff>
    </xdr:to>
    <xdr:sp macro="" textlink="">
      <xdr:nvSpPr>
        <xdr:cNvPr id="736" name="円/楕円 735"/>
        <xdr:cNvSpPr/>
      </xdr:nvSpPr>
      <xdr:spPr>
        <a:xfrm>
          <a:off x="21272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36034</xdr:rowOff>
    </xdr:from>
    <xdr:ext cx="534377" cy="259045"/>
    <xdr:sp macro="" textlink="">
      <xdr:nvSpPr>
        <xdr:cNvPr id="737" name="テキスト ボックス 736"/>
        <xdr:cNvSpPr txBox="1"/>
      </xdr:nvSpPr>
      <xdr:spPr>
        <a:xfrm>
          <a:off x="21056111" y="56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131039</xdr:rowOff>
    </xdr:from>
    <xdr:to>
      <xdr:col>29</xdr:col>
      <xdr:colOff>568325</xdr:colOff>
      <xdr:row>35</xdr:row>
      <xdr:rowOff>61189</xdr:rowOff>
    </xdr:to>
    <xdr:sp macro="" textlink="">
      <xdr:nvSpPr>
        <xdr:cNvPr id="738" name="円/楕円 737"/>
        <xdr:cNvSpPr/>
      </xdr:nvSpPr>
      <xdr:spPr>
        <a:xfrm>
          <a:off x="20383500" y="5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77716</xdr:rowOff>
    </xdr:from>
    <xdr:ext cx="534377" cy="259045"/>
    <xdr:sp macro="" textlink="">
      <xdr:nvSpPr>
        <xdr:cNvPr id="739" name="テキスト ボックス 738"/>
        <xdr:cNvSpPr txBox="1"/>
      </xdr:nvSpPr>
      <xdr:spPr>
        <a:xfrm>
          <a:off x="20167111" y="573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135953</xdr:rowOff>
    </xdr:from>
    <xdr:to>
      <xdr:col>28</xdr:col>
      <xdr:colOff>365125</xdr:colOff>
      <xdr:row>35</xdr:row>
      <xdr:rowOff>66103</xdr:rowOff>
    </xdr:to>
    <xdr:sp macro="" textlink="">
      <xdr:nvSpPr>
        <xdr:cNvPr id="740" name="円/楕円 739"/>
        <xdr:cNvSpPr/>
      </xdr:nvSpPr>
      <xdr:spPr>
        <a:xfrm>
          <a:off x="19494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82630</xdr:rowOff>
    </xdr:from>
    <xdr:ext cx="534377" cy="259045"/>
    <xdr:sp macro="" textlink="">
      <xdr:nvSpPr>
        <xdr:cNvPr id="741" name="テキスト ボックス 740"/>
        <xdr:cNvSpPr txBox="1"/>
      </xdr:nvSpPr>
      <xdr:spPr>
        <a:xfrm>
          <a:off x="19278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18,765</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152641</xdr:rowOff>
    </xdr:from>
    <xdr:to>
      <xdr:col>27</xdr:col>
      <xdr:colOff>161925</xdr:colOff>
      <xdr:row>36</xdr:row>
      <xdr:rowOff>82791</xdr:rowOff>
    </xdr:to>
    <xdr:sp macro="" textlink="">
      <xdr:nvSpPr>
        <xdr:cNvPr id="742" name="円/楕円 741"/>
        <xdr:cNvSpPr/>
      </xdr:nvSpPr>
      <xdr:spPr>
        <a:xfrm>
          <a:off x="18605500" y="61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99318</xdr:rowOff>
    </xdr:from>
    <xdr:ext cx="534377" cy="259045"/>
    <xdr:sp macro="" textlink="">
      <xdr:nvSpPr>
        <xdr:cNvPr id="743" name="テキスト ボックス 742"/>
        <xdr:cNvSpPr txBox="1"/>
      </xdr:nvSpPr>
      <xdr:spPr>
        <a:xfrm>
          <a:off x="18389111" y="59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170887</xdr:rowOff>
    </xdr:from>
    <xdr:to>
      <xdr:col>32</xdr:col>
      <xdr:colOff>187325</xdr:colOff>
      <xdr:row>57</xdr:row>
      <xdr:rowOff>28111</xdr:rowOff>
    </xdr:to>
    <xdr:cxnSp macro="">
      <xdr:nvCxnSpPr>
        <xdr:cNvPr id="774" name="直線コネクタ 773"/>
        <xdr:cNvCxnSpPr/>
      </xdr:nvCxnSpPr>
      <xdr:spPr>
        <a:xfrm>
          <a:off x="21323300" y="9772087"/>
          <a:ext cx="8382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170887</xdr:rowOff>
    </xdr:from>
    <xdr:to>
      <xdr:col>31</xdr:col>
      <xdr:colOff>34925</xdr:colOff>
      <xdr:row>58</xdr:row>
      <xdr:rowOff>11880</xdr:rowOff>
    </xdr:to>
    <xdr:cxnSp macro="">
      <xdr:nvCxnSpPr>
        <xdr:cNvPr id="777" name="直線コネクタ 776"/>
        <xdr:cNvCxnSpPr/>
      </xdr:nvCxnSpPr>
      <xdr:spPr>
        <a:xfrm flipV="1">
          <a:off x="20434300" y="9772087"/>
          <a:ext cx="889000" cy="1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95286</xdr:rowOff>
    </xdr:from>
    <xdr:to>
      <xdr:col>29</xdr:col>
      <xdr:colOff>517525</xdr:colOff>
      <xdr:row>58</xdr:row>
      <xdr:rowOff>11880</xdr:rowOff>
    </xdr:to>
    <xdr:cxnSp macro="">
      <xdr:nvCxnSpPr>
        <xdr:cNvPr id="780" name="直線コネクタ 779"/>
        <xdr:cNvCxnSpPr/>
      </xdr:nvCxnSpPr>
      <xdr:spPr>
        <a:xfrm>
          <a:off x="19545300" y="9867936"/>
          <a:ext cx="8890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82" name="テキスト ボックス 781"/>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109329</xdr:rowOff>
    </xdr:from>
    <xdr:to>
      <xdr:col>28</xdr:col>
      <xdr:colOff>314325</xdr:colOff>
      <xdr:row>57</xdr:row>
      <xdr:rowOff>95286</xdr:rowOff>
    </xdr:to>
    <xdr:cxnSp macro="">
      <xdr:nvCxnSpPr>
        <xdr:cNvPr id="783" name="直線コネクタ 782"/>
        <xdr:cNvCxnSpPr/>
      </xdr:nvCxnSpPr>
      <xdr:spPr>
        <a:xfrm>
          <a:off x="18656300" y="8853279"/>
          <a:ext cx="889000" cy="10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5" name="テキスト ボックス 784"/>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7" name="テキスト ボックス 786"/>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148761</xdr:rowOff>
    </xdr:from>
    <xdr:to>
      <xdr:col>32</xdr:col>
      <xdr:colOff>238125</xdr:colOff>
      <xdr:row>57</xdr:row>
      <xdr:rowOff>78911</xdr:rowOff>
    </xdr:to>
    <xdr:sp macro="" textlink="">
      <xdr:nvSpPr>
        <xdr:cNvPr id="793" name="円/楕円 792"/>
        <xdr:cNvSpPr/>
      </xdr:nvSpPr>
      <xdr:spPr>
        <a:xfrm>
          <a:off x="22110700" y="97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188</xdr:rowOff>
    </xdr:from>
    <xdr:ext cx="534377" cy="259045"/>
    <xdr:sp macro="" textlink="">
      <xdr:nvSpPr>
        <xdr:cNvPr id="794" name="貸付金該当値テキスト"/>
        <xdr:cNvSpPr txBox="1"/>
      </xdr:nvSpPr>
      <xdr:spPr>
        <a:xfrm>
          <a:off x="22212300" y="96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120087</xdr:rowOff>
    </xdr:from>
    <xdr:to>
      <xdr:col>31</xdr:col>
      <xdr:colOff>85725</xdr:colOff>
      <xdr:row>57</xdr:row>
      <xdr:rowOff>50237</xdr:rowOff>
    </xdr:to>
    <xdr:sp macro="" textlink="">
      <xdr:nvSpPr>
        <xdr:cNvPr id="795" name="円/楕円 794"/>
        <xdr:cNvSpPr/>
      </xdr:nvSpPr>
      <xdr:spPr>
        <a:xfrm>
          <a:off x="21272500" y="97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66764</xdr:rowOff>
    </xdr:from>
    <xdr:ext cx="534377" cy="259045"/>
    <xdr:sp macro="" textlink="">
      <xdr:nvSpPr>
        <xdr:cNvPr id="796" name="テキスト ボックス 795"/>
        <xdr:cNvSpPr txBox="1"/>
      </xdr:nvSpPr>
      <xdr:spPr>
        <a:xfrm>
          <a:off x="21056111" y="94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132530</xdr:rowOff>
    </xdr:from>
    <xdr:to>
      <xdr:col>29</xdr:col>
      <xdr:colOff>568325</xdr:colOff>
      <xdr:row>58</xdr:row>
      <xdr:rowOff>62680</xdr:rowOff>
    </xdr:to>
    <xdr:sp macro="" textlink="">
      <xdr:nvSpPr>
        <xdr:cNvPr id="797" name="円/楕円 796"/>
        <xdr:cNvSpPr/>
      </xdr:nvSpPr>
      <xdr:spPr>
        <a:xfrm>
          <a:off x="203835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79207</xdr:rowOff>
    </xdr:from>
    <xdr:ext cx="469744" cy="259045"/>
    <xdr:sp macro="" textlink="">
      <xdr:nvSpPr>
        <xdr:cNvPr id="798" name="テキスト ボックス 797"/>
        <xdr:cNvSpPr txBox="1"/>
      </xdr:nvSpPr>
      <xdr:spPr>
        <a:xfrm>
          <a:off x="20199427" y="96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44486</xdr:rowOff>
    </xdr:from>
    <xdr:to>
      <xdr:col>28</xdr:col>
      <xdr:colOff>365125</xdr:colOff>
      <xdr:row>57</xdr:row>
      <xdr:rowOff>146086</xdr:rowOff>
    </xdr:to>
    <xdr:sp macro="" textlink="">
      <xdr:nvSpPr>
        <xdr:cNvPr id="799" name="円/楕円 798"/>
        <xdr:cNvSpPr/>
      </xdr:nvSpPr>
      <xdr:spPr>
        <a:xfrm>
          <a:off x="19494500" y="9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162613</xdr:rowOff>
    </xdr:from>
    <xdr:ext cx="534377" cy="259045"/>
    <xdr:sp macro="" textlink="">
      <xdr:nvSpPr>
        <xdr:cNvPr id="800" name="テキスト ボックス 799"/>
        <xdr:cNvSpPr txBox="1"/>
      </xdr:nvSpPr>
      <xdr:spPr>
        <a:xfrm>
          <a:off x="19278111" y="9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58529</xdr:rowOff>
    </xdr:from>
    <xdr:to>
      <xdr:col>27</xdr:col>
      <xdr:colOff>161925</xdr:colOff>
      <xdr:row>51</xdr:row>
      <xdr:rowOff>160129</xdr:rowOff>
    </xdr:to>
    <xdr:sp macro="" textlink="">
      <xdr:nvSpPr>
        <xdr:cNvPr id="801" name="円/楕円 800"/>
        <xdr:cNvSpPr/>
      </xdr:nvSpPr>
      <xdr:spPr>
        <a:xfrm>
          <a:off x="18605500" y="88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5206</xdr:rowOff>
    </xdr:from>
    <xdr:ext cx="534377" cy="259045"/>
    <xdr:sp macro="" textlink="">
      <xdr:nvSpPr>
        <xdr:cNvPr id="802" name="テキスト ボックス 801"/>
        <xdr:cNvSpPr txBox="1"/>
      </xdr:nvSpPr>
      <xdr:spPr>
        <a:xfrm>
          <a:off x="18389111" y="85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63461</xdr:rowOff>
    </xdr:from>
    <xdr:to>
      <xdr:col>32</xdr:col>
      <xdr:colOff>187325</xdr:colOff>
      <xdr:row>76</xdr:row>
      <xdr:rowOff>75591</xdr:rowOff>
    </xdr:to>
    <xdr:cxnSp macro="">
      <xdr:nvCxnSpPr>
        <xdr:cNvPr id="832" name="直線コネクタ 831"/>
        <xdr:cNvCxnSpPr/>
      </xdr:nvCxnSpPr>
      <xdr:spPr>
        <a:xfrm flipV="1">
          <a:off x="21323300" y="13093661"/>
          <a:ext cx="8382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75591</xdr:rowOff>
    </xdr:from>
    <xdr:to>
      <xdr:col>31</xdr:col>
      <xdr:colOff>34925</xdr:colOff>
      <xdr:row>76</xdr:row>
      <xdr:rowOff>156604</xdr:rowOff>
    </xdr:to>
    <xdr:cxnSp macro="">
      <xdr:nvCxnSpPr>
        <xdr:cNvPr id="835" name="直線コネクタ 834"/>
        <xdr:cNvCxnSpPr/>
      </xdr:nvCxnSpPr>
      <xdr:spPr>
        <a:xfrm flipV="1">
          <a:off x="20434300" y="13105791"/>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156604</xdr:rowOff>
    </xdr:from>
    <xdr:to>
      <xdr:col>29</xdr:col>
      <xdr:colOff>517525</xdr:colOff>
      <xdr:row>77</xdr:row>
      <xdr:rowOff>52908</xdr:rowOff>
    </xdr:to>
    <xdr:cxnSp macro="">
      <xdr:nvCxnSpPr>
        <xdr:cNvPr id="838" name="直線コネクタ 837"/>
        <xdr:cNvCxnSpPr/>
      </xdr:nvCxnSpPr>
      <xdr:spPr>
        <a:xfrm flipV="1">
          <a:off x="19545300" y="13186804"/>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40" name="テキスト ボックス 839"/>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147625</xdr:rowOff>
    </xdr:from>
    <xdr:to>
      <xdr:col>28</xdr:col>
      <xdr:colOff>314325</xdr:colOff>
      <xdr:row>77</xdr:row>
      <xdr:rowOff>52908</xdr:rowOff>
    </xdr:to>
    <xdr:cxnSp macro="">
      <xdr:nvCxnSpPr>
        <xdr:cNvPr id="841" name="直線コネクタ 840"/>
        <xdr:cNvCxnSpPr/>
      </xdr:nvCxnSpPr>
      <xdr:spPr>
        <a:xfrm>
          <a:off x="18656300" y="1317782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5" name="テキスト ボックス 844"/>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12661</xdr:rowOff>
    </xdr:from>
    <xdr:to>
      <xdr:col>32</xdr:col>
      <xdr:colOff>238125</xdr:colOff>
      <xdr:row>76</xdr:row>
      <xdr:rowOff>114261</xdr:rowOff>
    </xdr:to>
    <xdr:sp macro="" textlink="">
      <xdr:nvSpPr>
        <xdr:cNvPr id="851" name="円/楕円 850"/>
        <xdr:cNvSpPr/>
      </xdr:nvSpPr>
      <xdr:spPr>
        <a:xfrm>
          <a:off x="221107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35539</xdr:rowOff>
    </xdr:from>
    <xdr:ext cx="534377" cy="259045"/>
    <xdr:sp macro="" textlink="">
      <xdr:nvSpPr>
        <xdr:cNvPr id="852" name="繰出金該当値テキスト"/>
        <xdr:cNvSpPr txBox="1"/>
      </xdr:nvSpPr>
      <xdr:spPr>
        <a:xfrm>
          <a:off x="22212300" y="12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24791</xdr:rowOff>
    </xdr:from>
    <xdr:to>
      <xdr:col>31</xdr:col>
      <xdr:colOff>85725</xdr:colOff>
      <xdr:row>76</xdr:row>
      <xdr:rowOff>126391</xdr:rowOff>
    </xdr:to>
    <xdr:sp macro="" textlink="">
      <xdr:nvSpPr>
        <xdr:cNvPr id="853" name="円/楕円 852"/>
        <xdr:cNvSpPr/>
      </xdr:nvSpPr>
      <xdr:spPr>
        <a:xfrm>
          <a:off x="212725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142918</xdr:rowOff>
    </xdr:from>
    <xdr:ext cx="534377" cy="259045"/>
    <xdr:sp macro="" textlink="">
      <xdr:nvSpPr>
        <xdr:cNvPr id="854" name="テキスト ボックス 853"/>
        <xdr:cNvSpPr txBox="1"/>
      </xdr:nvSpPr>
      <xdr:spPr>
        <a:xfrm>
          <a:off x="21056111" y="12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105804</xdr:rowOff>
    </xdr:from>
    <xdr:to>
      <xdr:col>29</xdr:col>
      <xdr:colOff>568325</xdr:colOff>
      <xdr:row>77</xdr:row>
      <xdr:rowOff>35954</xdr:rowOff>
    </xdr:to>
    <xdr:sp macro="" textlink="">
      <xdr:nvSpPr>
        <xdr:cNvPr id="855" name="円/楕円 854"/>
        <xdr:cNvSpPr/>
      </xdr:nvSpPr>
      <xdr:spPr>
        <a:xfrm>
          <a:off x="20383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52481</xdr:rowOff>
    </xdr:from>
    <xdr:ext cx="534377" cy="259045"/>
    <xdr:sp macro="" textlink="">
      <xdr:nvSpPr>
        <xdr:cNvPr id="856" name="テキスト ボックス 855"/>
        <xdr:cNvSpPr txBox="1"/>
      </xdr:nvSpPr>
      <xdr:spPr>
        <a:xfrm>
          <a:off x="20167111" y="129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2108</xdr:rowOff>
    </xdr:from>
    <xdr:to>
      <xdr:col>28</xdr:col>
      <xdr:colOff>365125</xdr:colOff>
      <xdr:row>77</xdr:row>
      <xdr:rowOff>103708</xdr:rowOff>
    </xdr:to>
    <xdr:sp macro="" textlink="">
      <xdr:nvSpPr>
        <xdr:cNvPr id="857" name="円/楕円 856"/>
        <xdr:cNvSpPr/>
      </xdr:nvSpPr>
      <xdr:spPr>
        <a:xfrm>
          <a:off x="19494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94835</xdr:rowOff>
    </xdr:from>
    <xdr:ext cx="534377" cy="259045"/>
    <xdr:sp macro="" textlink="">
      <xdr:nvSpPr>
        <xdr:cNvPr id="858" name="テキスト ボックス 857"/>
        <xdr:cNvSpPr txBox="1"/>
      </xdr:nvSpPr>
      <xdr:spPr>
        <a:xfrm>
          <a:off x="19278111" y="132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96825</xdr:rowOff>
    </xdr:from>
    <xdr:to>
      <xdr:col>27</xdr:col>
      <xdr:colOff>161925</xdr:colOff>
      <xdr:row>77</xdr:row>
      <xdr:rowOff>26975</xdr:rowOff>
    </xdr:to>
    <xdr:sp macro="" textlink="">
      <xdr:nvSpPr>
        <xdr:cNvPr id="859" name="円/楕円 858"/>
        <xdr:cNvSpPr/>
      </xdr:nvSpPr>
      <xdr:spPr>
        <a:xfrm>
          <a:off x="18605500" y="131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43502</xdr:rowOff>
    </xdr:from>
    <xdr:ext cx="534377" cy="259045"/>
    <xdr:sp macro="" textlink="">
      <xdr:nvSpPr>
        <xdr:cNvPr id="860" name="テキスト ボックス 859"/>
        <xdr:cNvSpPr txBox="1"/>
      </xdr:nvSpPr>
      <xdr:spPr>
        <a:xfrm>
          <a:off x="18389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人件費は住民一人当たりのコストが</a:t>
          </a:r>
          <a:r>
            <a:rPr kumimoji="1" lang="en-US" altLang="ja-JP" sz="1300">
              <a:latin typeface="ＭＳ Ｐゴシック"/>
            </a:rPr>
            <a:t>100,823</a:t>
          </a:r>
          <a:r>
            <a:rPr kumimoji="1" lang="ja-JP" altLang="en-US" sz="1300">
              <a:latin typeface="ＭＳ Ｐゴシック"/>
            </a:rPr>
            <a:t>円となっており、類似団体と比較して一人当たりのコストが高い状況となっている。これは地域おこし協力隊の受入れ等、近年の移住・定住対策等が主な要因であり、当面はこうした傾向が継続するものと見込まれるが、引き続き定員管理の徹底や指定管理者制度の活用等により人権費の削減に努めていく。扶助費については住民一人当たりのコストが</a:t>
          </a:r>
          <a:r>
            <a:rPr kumimoji="1" lang="en-US" altLang="ja-JP" sz="1300">
              <a:latin typeface="ＭＳ Ｐゴシック"/>
            </a:rPr>
            <a:t>52,243</a:t>
          </a:r>
          <a:r>
            <a:rPr kumimoji="1" lang="ja-JP" altLang="en-US" sz="1300">
              <a:latin typeface="ＭＳ Ｐゴシック"/>
            </a:rPr>
            <a:t>円となっており、類似団体と比較した一人当たりのコストは低い状況となっている。前年度決算と比較すると</a:t>
          </a:r>
          <a:r>
            <a:rPr kumimoji="1" lang="en-US" altLang="ja-JP" sz="1300">
              <a:latin typeface="ＭＳ Ｐゴシック"/>
            </a:rPr>
            <a:t>10.1</a:t>
          </a:r>
          <a:r>
            <a:rPr kumimoji="1" lang="ja-JP" altLang="en-US" sz="1300">
              <a:latin typeface="ＭＳ Ｐゴシック"/>
            </a:rPr>
            <a:t>％の増となっているが、これは年金生活者等支援臨時福祉給付金等の実施によるもので、一時的なものであるが、今後は少子高齢化による自然増により増嵩が予想されることから、扶助費の抑制に努め、適正な水準を維持していく。</a:t>
          </a:r>
          <a:endParaRPr kumimoji="1" lang="en-US" altLang="ja-JP" sz="1300">
            <a:latin typeface="ＭＳ Ｐゴシック"/>
          </a:endParaRPr>
        </a:p>
        <a:p>
          <a:r>
            <a:rPr kumimoji="1" lang="ja-JP" altLang="en-US" sz="1300">
              <a:latin typeface="ＭＳ Ｐゴシック"/>
            </a:rPr>
            <a:t>公債費については住民一人当たりのコストが</a:t>
          </a:r>
          <a:r>
            <a:rPr kumimoji="1" lang="en-US" altLang="ja-JP" sz="1300">
              <a:latin typeface="ＭＳ Ｐゴシック"/>
            </a:rPr>
            <a:t>68,919</a:t>
          </a:r>
          <a:r>
            <a:rPr kumimoji="1" lang="ja-JP" altLang="en-US" sz="1300">
              <a:latin typeface="ＭＳ Ｐゴシック"/>
            </a:rPr>
            <a:t>円となっており、類似団体と比較した一人当たりのコストは高い状況となっている。前年度決算と比較すると</a:t>
          </a:r>
          <a:r>
            <a:rPr kumimoji="1" lang="en-US" altLang="ja-JP" sz="1300">
              <a:latin typeface="ＭＳ Ｐゴシック"/>
            </a:rPr>
            <a:t>26.2</a:t>
          </a:r>
          <a:r>
            <a:rPr kumimoji="1" lang="ja-JP" altLang="en-US" sz="1300">
              <a:latin typeface="ＭＳ Ｐゴシック"/>
            </a:rPr>
            <a:t>％の増となっており、増加の要因としては小学校跡地整備事業、五差路周辺施設整備事業、図書館整備事業等に係る元金償還の開始に伴うものである。今後も過疎債等の償還により公債費の占める割合が増加することが見込まれることから、引き続き、地方債の発行は交付税措置のある有利な起債を活用し、その新規発行額についても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24257</xdr:rowOff>
    </xdr:from>
    <xdr:to>
      <xdr:col>6</xdr:col>
      <xdr:colOff>511175</xdr:colOff>
      <xdr:row>36</xdr:row>
      <xdr:rowOff>102634</xdr:rowOff>
    </xdr:to>
    <xdr:cxnSp macro="">
      <xdr:nvCxnSpPr>
        <xdr:cNvPr id="63" name="直線コネクタ 62"/>
        <xdr:cNvCxnSpPr/>
      </xdr:nvCxnSpPr>
      <xdr:spPr>
        <a:xfrm>
          <a:off x="3797300" y="61964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24257</xdr:rowOff>
    </xdr:from>
    <xdr:to>
      <xdr:col>5</xdr:col>
      <xdr:colOff>358775</xdr:colOff>
      <xdr:row>37</xdr:row>
      <xdr:rowOff>11847</xdr:rowOff>
    </xdr:to>
    <xdr:cxnSp macro="">
      <xdr:nvCxnSpPr>
        <xdr:cNvPr id="66" name="直線コネクタ 65"/>
        <xdr:cNvCxnSpPr/>
      </xdr:nvCxnSpPr>
      <xdr:spPr>
        <a:xfrm flipV="1">
          <a:off x="2908300" y="6196457"/>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122229</xdr:rowOff>
    </xdr:from>
    <xdr:to>
      <xdr:col>4</xdr:col>
      <xdr:colOff>155575</xdr:colOff>
      <xdr:row>37</xdr:row>
      <xdr:rowOff>11847</xdr:rowOff>
    </xdr:to>
    <xdr:cxnSp macro="">
      <xdr:nvCxnSpPr>
        <xdr:cNvPr id="69" name="直線コネクタ 68"/>
        <xdr:cNvCxnSpPr/>
      </xdr:nvCxnSpPr>
      <xdr:spPr>
        <a:xfrm>
          <a:off x="2019300" y="629442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122229</xdr:rowOff>
    </xdr:from>
    <xdr:to>
      <xdr:col>2</xdr:col>
      <xdr:colOff>638175</xdr:colOff>
      <xdr:row>37</xdr:row>
      <xdr:rowOff>3030</xdr:rowOff>
    </xdr:to>
    <xdr:cxnSp macro="">
      <xdr:nvCxnSpPr>
        <xdr:cNvPr id="72" name="直線コネクタ 71"/>
        <xdr:cNvCxnSpPr/>
      </xdr:nvCxnSpPr>
      <xdr:spPr>
        <a:xfrm flipV="1">
          <a:off x="1130300" y="62944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51834</xdr:rowOff>
    </xdr:from>
    <xdr:to>
      <xdr:col>6</xdr:col>
      <xdr:colOff>561975</xdr:colOff>
      <xdr:row>36</xdr:row>
      <xdr:rowOff>153434</xdr:rowOff>
    </xdr:to>
    <xdr:sp macro="" textlink="">
      <xdr:nvSpPr>
        <xdr:cNvPr id="82" name="円/楕円 81"/>
        <xdr:cNvSpPr/>
      </xdr:nvSpPr>
      <xdr:spPr>
        <a:xfrm>
          <a:off x="45847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74711</xdr:rowOff>
    </xdr:from>
    <xdr:ext cx="469744" cy="259045"/>
    <xdr:sp macro="" textlink="">
      <xdr:nvSpPr>
        <xdr:cNvPr id="83" name="議会費該当値テキスト"/>
        <xdr:cNvSpPr txBox="1"/>
      </xdr:nvSpPr>
      <xdr:spPr>
        <a:xfrm>
          <a:off x="4686300" y="60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144907</xdr:rowOff>
    </xdr:from>
    <xdr:to>
      <xdr:col>5</xdr:col>
      <xdr:colOff>409575</xdr:colOff>
      <xdr:row>36</xdr:row>
      <xdr:rowOff>75057</xdr:rowOff>
    </xdr:to>
    <xdr:sp macro="" textlink="">
      <xdr:nvSpPr>
        <xdr:cNvPr id="84" name="円/楕円 83"/>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91584</xdr:rowOff>
    </xdr:from>
    <xdr:ext cx="469744" cy="259045"/>
    <xdr:sp macro="" textlink="">
      <xdr:nvSpPr>
        <xdr:cNvPr id="85" name="テキスト ボックス 84"/>
        <xdr:cNvSpPr txBox="1"/>
      </xdr:nvSpPr>
      <xdr:spPr>
        <a:xfrm>
          <a:off x="3562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132497</xdr:rowOff>
    </xdr:from>
    <xdr:to>
      <xdr:col>4</xdr:col>
      <xdr:colOff>206375</xdr:colOff>
      <xdr:row>37</xdr:row>
      <xdr:rowOff>62647</xdr:rowOff>
    </xdr:to>
    <xdr:sp macro="" textlink="">
      <xdr:nvSpPr>
        <xdr:cNvPr id="86" name="円/楕円 85"/>
        <xdr:cNvSpPr/>
      </xdr:nvSpPr>
      <xdr:spPr>
        <a:xfrm>
          <a:off x="2857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53774</xdr:rowOff>
    </xdr:from>
    <xdr:ext cx="469744" cy="259045"/>
    <xdr:sp macro="" textlink="">
      <xdr:nvSpPr>
        <xdr:cNvPr id="87" name="テキスト ボックス 86"/>
        <xdr:cNvSpPr txBox="1"/>
      </xdr:nvSpPr>
      <xdr:spPr>
        <a:xfrm>
          <a:off x="2673427"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71429</xdr:rowOff>
    </xdr:from>
    <xdr:to>
      <xdr:col>3</xdr:col>
      <xdr:colOff>3175</xdr:colOff>
      <xdr:row>37</xdr:row>
      <xdr:rowOff>1579</xdr:rowOff>
    </xdr:to>
    <xdr:sp macro="" textlink="">
      <xdr:nvSpPr>
        <xdr:cNvPr id="88" name="円/楕円 87"/>
        <xdr:cNvSpPr/>
      </xdr:nvSpPr>
      <xdr:spPr>
        <a:xfrm>
          <a:off x="1968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164156</xdr:rowOff>
    </xdr:from>
    <xdr:ext cx="469744" cy="259045"/>
    <xdr:sp macro="" textlink="">
      <xdr:nvSpPr>
        <xdr:cNvPr id="89" name="テキスト ボックス 88"/>
        <xdr:cNvSpPr txBox="1"/>
      </xdr:nvSpPr>
      <xdr:spPr>
        <a:xfrm>
          <a:off x="1784427" y="63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123680</xdr:rowOff>
    </xdr:from>
    <xdr:to>
      <xdr:col>1</xdr:col>
      <xdr:colOff>485775</xdr:colOff>
      <xdr:row>37</xdr:row>
      <xdr:rowOff>53830</xdr:rowOff>
    </xdr:to>
    <xdr:sp macro="" textlink="">
      <xdr:nvSpPr>
        <xdr:cNvPr id="90" name="円/楕円 89"/>
        <xdr:cNvSpPr/>
      </xdr:nvSpPr>
      <xdr:spPr>
        <a:xfrm>
          <a:off x="1079500" y="62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44957</xdr:rowOff>
    </xdr:from>
    <xdr:ext cx="469744" cy="259045"/>
    <xdr:sp macro="" textlink="">
      <xdr:nvSpPr>
        <xdr:cNvPr id="91" name="テキスト ボックス 90"/>
        <xdr:cNvSpPr txBox="1"/>
      </xdr:nvSpPr>
      <xdr:spPr>
        <a:xfrm>
          <a:off x="895427" y="63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150705</xdr:rowOff>
    </xdr:from>
    <xdr:to>
      <xdr:col>6</xdr:col>
      <xdr:colOff>511175</xdr:colOff>
      <xdr:row>58</xdr:row>
      <xdr:rowOff>63142</xdr:rowOff>
    </xdr:to>
    <xdr:cxnSp macro="">
      <xdr:nvCxnSpPr>
        <xdr:cNvPr id="120" name="直線コネクタ 119"/>
        <xdr:cNvCxnSpPr/>
      </xdr:nvCxnSpPr>
      <xdr:spPr>
        <a:xfrm>
          <a:off x="3797300" y="9923355"/>
          <a:ext cx="838200" cy="8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150705</xdr:rowOff>
    </xdr:from>
    <xdr:to>
      <xdr:col>5</xdr:col>
      <xdr:colOff>358775</xdr:colOff>
      <xdr:row>58</xdr:row>
      <xdr:rowOff>3064</xdr:rowOff>
    </xdr:to>
    <xdr:cxnSp macro="">
      <xdr:nvCxnSpPr>
        <xdr:cNvPr id="123" name="直線コネクタ 122"/>
        <xdr:cNvCxnSpPr/>
      </xdr:nvCxnSpPr>
      <xdr:spPr>
        <a:xfrm flipV="1">
          <a:off x="2908300" y="9923355"/>
          <a:ext cx="8890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3064</xdr:rowOff>
    </xdr:from>
    <xdr:to>
      <xdr:col>4</xdr:col>
      <xdr:colOff>155575</xdr:colOff>
      <xdr:row>58</xdr:row>
      <xdr:rowOff>13926</xdr:rowOff>
    </xdr:to>
    <xdr:cxnSp macro="">
      <xdr:nvCxnSpPr>
        <xdr:cNvPr id="126" name="直線コネクタ 125"/>
        <xdr:cNvCxnSpPr/>
      </xdr:nvCxnSpPr>
      <xdr:spPr>
        <a:xfrm flipV="1">
          <a:off x="2019300" y="9947164"/>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56676</xdr:rowOff>
    </xdr:from>
    <xdr:ext cx="599010" cy="259045"/>
    <xdr:sp macro="" textlink="">
      <xdr:nvSpPr>
        <xdr:cNvPr id="128" name="テキスト ボックス 127"/>
        <xdr:cNvSpPr txBox="1"/>
      </xdr:nvSpPr>
      <xdr:spPr>
        <a:xfrm>
          <a:off x="2608794" y="1000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13926</xdr:rowOff>
    </xdr:from>
    <xdr:to>
      <xdr:col>2</xdr:col>
      <xdr:colOff>638175</xdr:colOff>
      <xdr:row>58</xdr:row>
      <xdr:rowOff>90177</xdr:rowOff>
    </xdr:to>
    <xdr:cxnSp macro="">
      <xdr:nvCxnSpPr>
        <xdr:cNvPr id="129" name="直線コネクタ 128"/>
        <xdr:cNvCxnSpPr/>
      </xdr:nvCxnSpPr>
      <xdr:spPr>
        <a:xfrm flipV="1">
          <a:off x="1130300" y="9958026"/>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127395</xdr:rowOff>
    </xdr:from>
    <xdr:ext cx="599010" cy="259045"/>
    <xdr:sp macro="" textlink="">
      <xdr:nvSpPr>
        <xdr:cNvPr id="131" name="テキスト ボックス 130"/>
        <xdr:cNvSpPr txBox="1"/>
      </xdr:nvSpPr>
      <xdr:spPr>
        <a:xfrm>
          <a:off x="1719794"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146036</xdr:rowOff>
    </xdr:from>
    <xdr:ext cx="534377" cy="259045"/>
    <xdr:sp macro="" textlink="">
      <xdr:nvSpPr>
        <xdr:cNvPr id="133" name="テキスト ボックス 132"/>
        <xdr:cNvSpPr txBox="1"/>
      </xdr:nvSpPr>
      <xdr:spPr>
        <a:xfrm>
          <a:off x="863111" y="100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12342</xdr:rowOff>
    </xdr:from>
    <xdr:to>
      <xdr:col>6</xdr:col>
      <xdr:colOff>561975</xdr:colOff>
      <xdr:row>58</xdr:row>
      <xdr:rowOff>113942</xdr:rowOff>
    </xdr:to>
    <xdr:sp macro="" textlink="">
      <xdr:nvSpPr>
        <xdr:cNvPr id="139" name="円/楕円 138"/>
        <xdr:cNvSpPr/>
      </xdr:nvSpPr>
      <xdr:spPr>
        <a:xfrm>
          <a:off x="4584700" y="99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143169</xdr:rowOff>
    </xdr:from>
    <xdr:ext cx="599010" cy="259045"/>
    <xdr:sp macro="" textlink="">
      <xdr:nvSpPr>
        <xdr:cNvPr id="140" name="総務費該当値テキスト"/>
        <xdr:cNvSpPr txBox="1"/>
      </xdr:nvSpPr>
      <xdr:spPr>
        <a:xfrm>
          <a:off x="4686300" y="97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99905</xdr:rowOff>
    </xdr:from>
    <xdr:to>
      <xdr:col>5</xdr:col>
      <xdr:colOff>409575</xdr:colOff>
      <xdr:row>58</xdr:row>
      <xdr:rowOff>30055</xdr:rowOff>
    </xdr:to>
    <xdr:sp macro="" textlink="">
      <xdr:nvSpPr>
        <xdr:cNvPr id="141" name="円/楕円 140"/>
        <xdr:cNvSpPr/>
      </xdr:nvSpPr>
      <xdr:spPr>
        <a:xfrm>
          <a:off x="3746500" y="9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46582</xdr:rowOff>
    </xdr:from>
    <xdr:ext cx="599010" cy="259045"/>
    <xdr:sp macro="" textlink="">
      <xdr:nvSpPr>
        <xdr:cNvPr id="142" name="テキスト ボックス 141"/>
        <xdr:cNvSpPr txBox="1"/>
      </xdr:nvSpPr>
      <xdr:spPr>
        <a:xfrm>
          <a:off x="3497794" y="96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123714</xdr:rowOff>
    </xdr:from>
    <xdr:to>
      <xdr:col>4</xdr:col>
      <xdr:colOff>206375</xdr:colOff>
      <xdr:row>58</xdr:row>
      <xdr:rowOff>53864</xdr:rowOff>
    </xdr:to>
    <xdr:sp macro="" textlink="">
      <xdr:nvSpPr>
        <xdr:cNvPr id="143" name="円/楕円 142"/>
        <xdr:cNvSpPr/>
      </xdr:nvSpPr>
      <xdr:spPr>
        <a:xfrm>
          <a:off x="2857500" y="9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70391</xdr:rowOff>
    </xdr:from>
    <xdr:ext cx="599010" cy="259045"/>
    <xdr:sp macro="" textlink="">
      <xdr:nvSpPr>
        <xdr:cNvPr id="144" name="テキスト ボックス 143"/>
        <xdr:cNvSpPr txBox="1"/>
      </xdr:nvSpPr>
      <xdr:spPr>
        <a:xfrm>
          <a:off x="2608794" y="96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134576</xdr:rowOff>
    </xdr:from>
    <xdr:to>
      <xdr:col>3</xdr:col>
      <xdr:colOff>3175</xdr:colOff>
      <xdr:row>58</xdr:row>
      <xdr:rowOff>64726</xdr:rowOff>
    </xdr:to>
    <xdr:sp macro="" textlink="">
      <xdr:nvSpPr>
        <xdr:cNvPr id="145" name="円/楕円 144"/>
        <xdr:cNvSpPr/>
      </xdr:nvSpPr>
      <xdr:spPr>
        <a:xfrm>
          <a:off x="1968500" y="99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81253</xdr:rowOff>
    </xdr:from>
    <xdr:ext cx="599010" cy="259045"/>
    <xdr:sp macro="" textlink="">
      <xdr:nvSpPr>
        <xdr:cNvPr id="146" name="テキスト ボックス 145"/>
        <xdr:cNvSpPr txBox="1"/>
      </xdr:nvSpPr>
      <xdr:spPr>
        <a:xfrm>
          <a:off x="1719794" y="968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39377</xdr:rowOff>
    </xdr:from>
    <xdr:to>
      <xdr:col>1</xdr:col>
      <xdr:colOff>485775</xdr:colOff>
      <xdr:row>58</xdr:row>
      <xdr:rowOff>140977</xdr:rowOff>
    </xdr:to>
    <xdr:sp macro="" textlink="">
      <xdr:nvSpPr>
        <xdr:cNvPr id="147" name="円/楕円 146"/>
        <xdr:cNvSpPr/>
      </xdr:nvSpPr>
      <xdr:spPr>
        <a:xfrm>
          <a:off x="1079500" y="9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157504</xdr:rowOff>
    </xdr:from>
    <xdr:ext cx="534377" cy="259045"/>
    <xdr:sp macro="" textlink="">
      <xdr:nvSpPr>
        <xdr:cNvPr id="148" name="テキスト ボックス 147"/>
        <xdr:cNvSpPr txBox="1"/>
      </xdr:nvSpPr>
      <xdr:spPr>
        <a:xfrm>
          <a:off x="863111" y="97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56553</xdr:rowOff>
    </xdr:from>
    <xdr:to>
      <xdr:col>6</xdr:col>
      <xdr:colOff>511175</xdr:colOff>
      <xdr:row>76</xdr:row>
      <xdr:rowOff>76583</xdr:rowOff>
    </xdr:to>
    <xdr:cxnSp macro="">
      <xdr:nvCxnSpPr>
        <xdr:cNvPr id="174" name="直線コネクタ 173"/>
        <xdr:cNvCxnSpPr/>
      </xdr:nvCxnSpPr>
      <xdr:spPr>
        <a:xfrm flipV="1">
          <a:off x="3797300" y="13086753"/>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76583</xdr:rowOff>
    </xdr:from>
    <xdr:to>
      <xdr:col>5</xdr:col>
      <xdr:colOff>358775</xdr:colOff>
      <xdr:row>76</xdr:row>
      <xdr:rowOff>90768</xdr:rowOff>
    </xdr:to>
    <xdr:cxnSp macro="">
      <xdr:nvCxnSpPr>
        <xdr:cNvPr id="177" name="直線コネクタ 176"/>
        <xdr:cNvCxnSpPr/>
      </xdr:nvCxnSpPr>
      <xdr:spPr>
        <a:xfrm flipV="1">
          <a:off x="2908300" y="13106783"/>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51454</xdr:rowOff>
    </xdr:from>
    <xdr:to>
      <xdr:col>4</xdr:col>
      <xdr:colOff>155575</xdr:colOff>
      <xdr:row>76</xdr:row>
      <xdr:rowOff>90768</xdr:rowOff>
    </xdr:to>
    <xdr:cxnSp macro="">
      <xdr:nvCxnSpPr>
        <xdr:cNvPr id="180" name="直線コネクタ 179"/>
        <xdr:cNvCxnSpPr/>
      </xdr:nvCxnSpPr>
      <xdr:spPr>
        <a:xfrm>
          <a:off x="2019300" y="13081654"/>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11160</xdr:rowOff>
    </xdr:from>
    <xdr:ext cx="599010" cy="259045"/>
    <xdr:sp macro="" textlink="">
      <xdr:nvSpPr>
        <xdr:cNvPr id="182" name="テキスト ボックス 181"/>
        <xdr:cNvSpPr txBox="1"/>
      </xdr:nvSpPr>
      <xdr:spPr>
        <a:xfrm>
          <a:off x="2608794"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17022</xdr:rowOff>
    </xdr:from>
    <xdr:to>
      <xdr:col>2</xdr:col>
      <xdr:colOff>638175</xdr:colOff>
      <xdr:row>76</xdr:row>
      <xdr:rowOff>51454</xdr:rowOff>
    </xdr:to>
    <xdr:cxnSp macro="">
      <xdr:nvCxnSpPr>
        <xdr:cNvPr id="183" name="直線コネクタ 182"/>
        <xdr:cNvCxnSpPr/>
      </xdr:nvCxnSpPr>
      <xdr:spPr>
        <a:xfrm>
          <a:off x="1130300" y="13047222"/>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76877</xdr:rowOff>
    </xdr:from>
    <xdr:ext cx="599010" cy="259045"/>
    <xdr:sp macro="" textlink="">
      <xdr:nvSpPr>
        <xdr:cNvPr id="185" name="テキスト ボックス 184"/>
        <xdr:cNvSpPr txBox="1"/>
      </xdr:nvSpPr>
      <xdr:spPr>
        <a:xfrm>
          <a:off x="1719794" y="132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5753</xdr:rowOff>
    </xdr:from>
    <xdr:to>
      <xdr:col>6</xdr:col>
      <xdr:colOff>561975</xdr:colOff>
      <xdr:row>76</xdr:row>
      <xdr:rowOff>107353</xdr:rowOff>
    </xdr:to>
    <xdr:sp macro="" textlink="">
      <xdr:nvSpPr>
        <xdr:cNvPr id="193" name="円/楕円 192"/>
        <xdr:cNvSpPr/>
      </xdr:nvSpPr>
      <xdr:spPr>
        <a:xfrm>
          <a:off x="4584700" y="1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28629</xdr:rowOff>
    </xdr:from>
    <xdr:ext cx="599010" cy="259045"/>
    <xdr:sp macro="" textlink="">
      <xdr:nvSpPr>
        <xdr:cNvPr id="194" name="民生費該当値テキスト"/>
        <xdr:cNvSpPr txBox="1"/>
      </xdr:nvSpPr>
      <xdr:spPr>
        <a:xfrm>
          <a:off x="4686300" y="12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25783</xdr:rowOff>
    </xdr:from>
    <xdr:to>
      <xdr:col>5</xdr:col>
      <xdr:colOff>409575</xdr:colOff>
      <xdr:row>76</xdr:row>
      <xdr:rowOff>127383</xdr:rowOff>
    </xdr:to>
    <xdr:sp macro="" textlink="">
      <xdr:nvSpPr>
        <xdr:cNvPr id="195" name="円/楕円 194"/>
        <xdr:cNvSpPr/>
      </xdr:nvSpPr>
      <xdr:spPr>
        <a:xfrm>
          <a:off x="3746500" y="130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143911</xdr:rowOff>
    </xdr:from>
    <xdr:ext cx="599010" cy="259045"/>
    <xdr:sp macro="" textlink="">
      <xdr:nvSpPr>
        <xdr:cNvPr id="196" name="テキスト ボックス 195"/>
        <xdr:cNvSpPr txBox="1"/>
      </xdr:nvSpPr>
      <xdr:spPr>
        <a:xfrm>
          <a:off x="3497794" y="1283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39968</xdr:rowOff>
    </xdr:from>
    <xdr:to>
      <xdr:col>4</xdr:col>
      <xdr:colOff>206375</xdr:colOff>
      <xdr:row>76</xdr:row>
      <xdr:rowOff>141568</xdr:rowOff>
    </xdr:to>
    <xdr:sp macro="" textlink="">
      <xdr:nvSpPr>
        <xdr:cNvPr id="197" name="円/楕円 196"/>
        <xdr:cNvSpPr/>
      </xdr:nvSpPr>
      <xdr:spPr>
        <a:xfrm>
          <a:off x="2857500" y="130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158095</xdr:rowOff>
    </xdr:from>
    <xdr:ext cx="599010" cy="259045"/>
    <xdr:sp macro="" textlink="">
      <xdr:nvSpPr>
        <xdr:cNvPr id="198" name="テキスト ボックス 197"/>
        <xdr:cNvSpPr txBox="1"/>
      </xdr:nvSpPr>
      <xdr:spPr>
        <a:xfrm>
          <a:off x="2608794" y="128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654</xdr:rowOff>
    </xdr:from>
    <xdr:to>
      <xdr:col>3</xdr:col>
      <xdr:colOff>3175</xdr:colOff>
      <xdr:row>76</xdr:row>
      <xdr:rowOff>102254</xdr:rowOff>
    </xdr:to>
    <xdr:sp macro="" textlink="">
      <xdr:nvSpPr>
        <xdr:cNvPr id="199" name="円/楕円 198"/>
        <xdr:cNvSpPr/>
      </xdr:nvSpPr>
      <xdr:spPr>
        <a:xfrm>
          <a:off x="1968500" y="13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118782</xdr:rowOff>
    </xdr:from>
    <xdr:ext cx="599010" cy="259045"/>
    <xdr:sp macro="" textlink="">
      <xdr:nvSpPr>
        <xdr:cNvPr id="200" name="テキスト ボックス 199"/>
        <xdr:cNvSpPr txBox="1"/>
      </xdr:nvSpPr>
      <xdr:spPr>
        <a:xfrm>
          <a:off x="1719794" y="1280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137671</xdr:rowOff>
    </xdr:from>
    <xdr:to>
      <xdr:col>1</xdr:col>
      <xdr:colOff>485775</xdr:colOff>
      <xdr:row>76</xdr:row>
      <xdr:rowOff>67822</xdr:rowOff>
    </xdr:to>
    <xdr:sp macro="" textlink="">
      <xdr:nvSpPr>
        <xdr:cNvPr id="201" name="円/楕円 200"/>
        <xdr:cNvSpPr/>
      </xdr:nvSpPr>
      <xdr:spPr>
        <a:xfrm>
          <a:off x="1079500" y="129964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84348</xdr:rowOff>
    </xdr:from>
    <xdr:ext cx="599010" cy="259045"/>
    <xdr:sp macro="" textlink="">
      <xdr:nvSpPr>
        <xdr:cNvPr id="202" name="テキスト ボックス 201"/>
        <xdr:cNvSpPr txBox="1"/>
      </xdr:nvSpPr>
      <xdr:spPr>
        <a:xfrm>
          <a:off x="830794" y="127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84755</xdr:rowOff>
    </xdr:from>
    <xdr:to>
      <xdr:col>6</xdr:col>
      <xdr:colOff>511175</xdr:colOff>
      <xdr:row>93</xdr:row>
      <xdr:rowOff>85702</xdr:rowOff>
    </xdr:to>
    <xdr:cxnSp macro="">
      <xdr:nvCxnSpPr>
        <xdr:cNvPr id="234" name="直線コネクタ 233"/>
        <xdr:cNvCxnSpPr/>
      </xdr:nvCxnSpPr>
      <xdr:spPr>
        <a:xfrm flipV="1">
          <a:off x="3797300" y="1602960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85702</xdr:rowOff>
    </xdr:from>
    <xdr:to>
      <xdr:col>5</xdr:col>
      <xdr:colOff>358775</xdr:colOff>
      <xdr:row>94</xdr:row>
      <xdr:rowOff>43704</xdr:rowOff>
    </xdr:to>
    <xdr:cxnSp macro="">
      <xdr:nvCxnSpPr>
        <xdr:cNvPr id="237" name="直線コネクタ 236"/>
        <xdr:cNvCxnSpPr/>
      </xdr:nvCxnSpPr>
      <xdr:spPr>
        <a:xfrm flipV="1">
          <a:off x="2908300" y="16030552"/>
          <a:ext cx="8890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43704</xdr:rowOff>
    </xdr:from>
    <xdr:to>
      <xdr:col>4</xdr:col>
      <xdr:colOff>155575</xdr:colOff>
      <xdr:row>94</xdr:row>
      <xdr:rowOff>82223</xdr:rowOff>
    </xdr:to>
    <xdr:cxnSp macro="">
      <xdr:nvCxnSpPr>
        <xdr:cNvPr id="240" name="直線コネクタ 239"/>
        <xdr:cNvCxnSpPr/>
      </xdr:nvCxnSpPr>
      <xdr:spPr>
        <a:xfrm flipV="1">
          <a:off x="2019300" y="16160004"/>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71185</xdr:rowOff>
    </xdr:from>
    <xdr:to>
      <xdr:col>2</xdr:col>
      <xdr:colOff>638175</xdr:colOff>
      <xdr:row>94</xdr:row>
      <xdr:rowOff>82223</xdr:rowOff>
    </xdr:to>
    <xdr:cxnSp macro="">
      <xdr:nvCxnSpPr>
        <xdr:cNvPr id="243" name="直線コネクタ 242"/>
        <xdr:cNvCxnSpPr/>
      </xdr:nvCxnSpPr>
      <xdr:spPr>
        <a:xfrm>
          <a:off x="1130300" y="16187485"/>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33955</xdr:rowOff>
    </xdr:from>
    <xdr:to>
      <xdr:col>6</xdr:col>
      <xdr:colOff>561975</xdr:colOff>
      <xdr:row>93</xdr:row>
      <xdr:rowOff>135555</xdr:rowOff>
    </xdr:to>
    <xdr:sp macro="" textlink="">
      <xdr:nvSpPr>
        <xdr:cNvPr id="253" name="円/楕円 252"/>
        <xdr:cNvSpPr/>
      </xdr:nvSpPr>
      <xdr:spPr>
        <a:xfrm>
          <a:off x="4584700" y="159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56832</xdr:rowOff>
    </xdr:from>
    <xdr:ext cx="534377" cy="259045"/>
    <xdr:sp macro="" textlink="">
      <xdr:nvSpPr>
        <xdr:cNvPr id="254" name="衛生費該当値テキスト"/>
        <xdr:cNvSpPr txBox="1"/>
      </xdr:nvSpPr>
      <xdr:spPr>
        <a:xfrm>
          <a:off x="4686300" y="158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34902</xdr:rowOff>
    </xdr:from>
    <xdr:to>
      <xdr:col>5</xdr:col>
      <xdr:colOff>409575</xdr:colOff>
      <xdr:row>93</xdr:row>
      <xdr:rowOff>136502</xdr:rowOff>
    </xdr:to>
    <xdr:sp macro="" textlink="">
      <xdr:nvSpPr>
        <xdr:cNvPr id="255" name="円/楕円 254"/>
        <xdr:cNvSpPr/>
      </xdr:nvSpPr>
      <xdr:spPr>
        <a:xfrm>
          <a:off x="3746500" y="159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153029</xdr:rowOff>
    </xdr:from>
    <xdr:ext cx="534377" cy="259045"/>
    <xdr:sp macro="" textlink="">
      <xdr:nvSpPr>
        <xdr:cNvPr id="256" name="テキスト ボックス 255"/>
        <xdr:cNvSpPr txBox="1"/>
      </xdr:nvSpPr>
      <xdr:spPr>
        <a:xfrm>
          <a:off x="3530111" y="157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164354</xdr:rowOff>
    </xdr:from>
    <xdr:to>
      <xdr:col>4</xdr:col>
      <xdr:colOff>206375</xdr:colOff>
      <xdr:row>94</xdr:row>
      <xdr:rowOff>94504</xdr:rowOff>
    </xdr:to>
    <xdr:sp macro="" textlink="">
      <xdr:nvSpPr>
        <xdr:cNvPr id="257" name="円/楕円 256"/>
        <xdr:cNvSpPr/>
      </xdr:nvSpPr>
      <xdr:spPr>
        <a:xfrm>
          <a:off x="2857500" y="161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111031</xdr:rowOff>
    </xdr:from>
    <xdr:ext cx="534377" cy="259045"/>
    <xdr:sp macro="" textlink="">
      <xdr:nvSpPr>
        <xdr:cNvPr id="258" name="テキスト ボックス 257"/>
        <xdr:cNvSpPr txBox="1"/>
      </xdr:nvSpPr>
      <xdr:spPr>
        <a:xfrm>
          <a:off x="2641111" y="1588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31423</xdr:rowOff>
    </xdr:from>
    <xdr:to>
      <xdr:col>3</xdr:col>
      <xdr:colOff>3175</xdr:colOff>
      <xdr:row>94</xdr:row>
      <xdr:rowOff>133023</xdr:rowOff>
    </xdr:to>
    <xdr:sp macro="" textlink="">
      <xdr:nvSpPr>
        <xdr:cNvPr id="259" name="円/楕円 258"/>
        <xdr:cNvSpPr/>
      </xdr:nvSpPr>
      <xdr:spPr>
        <a:xfrm>
          <a:off x="1968500" y="161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149550</xdr:rowOff>
    </xdr:from>
    <xdr:ext cx="534377" cy="259045"/>
    <xdr:sp macro="" textlink="">
      <xdr:nvSpPr>
        <xdr:cNvPr id="260" name="テキスト ボックス 259"/>
        <xdr:cNvSpPr txBox="1"/>
      </xdr:nvSpPr>
      <xdr:spPr>
        <a:xfrm>
          <a:off x="1752111" y="159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20385</xdr:rowOff>
    </xdr:from>
    <xdr:to>
      <xdr:col>1</xdr:col>
      <xdr:colOff>485775</xdr:colOff>
      <xdr:row>94</xdr:row>
      <xdr:rowOff>121985</xdr:rowOff>
    </xdr:to>
    <xdr:sp macro="" textlink="">
      <xdr:nvSpPr>
        <xdr:cNvPr id="261" name="円/楕円 260"/>
        <xdr:cNvSpPr/>
      </xdr:nvSpPr>
      <xdr:spPr>
        <a:xfrm>
          <a:off x="1079500" y="161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138512</xdr:rowOff>
    </xdr:from>
    <xdr:ext cx="534377" cy="259045"/>
    <xdr:sp macro="" textlink="">
      <xdr:nvSpPr>
        <xdr:cNvPr id="262" name="テキスト ボックス 261"/>
        <xdr:cNvSpPr txBox="1"/>
      </xdr:nvSpPr>
      <xdr:spPr>
        <a:xfrm>
          <a:off x="863111" y="159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95885</xdr:rowOff>
    </xdr:from>
    <xdr:to>
      <xdr:col>15</xdr:col>
      <xdr:colOff>180975</xdr:colOff>
      <xdr:row>38</xdr:row>
      <xdr:rowOff>99314</xdr:rowOff>
    </xdr:to>
    <xdr:cxnSp macro="">
      <xdr:nvCxnSpPr>
        <xdr:cNvPr id="291" name="直線コネクタ 290"/>
        <xdr:cNvCxnSpPr/>
      </xdr:nvCxnSpPr>
      <xdr:spPr>
        <a:xfrm flipV="1">
          <a:off x="9639300" y="661098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139128</xdr:rowOff>
    </xdr:from>
    <xdr:to>
      <xdr:col>14</xdr:col>
      <xdr:colOff>28575</xdr:colOff>
      <xdr:row>38</xdr:row>
      <xdr:rowOff>99314</xdr:rowOff>
    </xdr:to>
    <xdr:cxnSp macro="">
      <xdr:nvCxnSpPr>
        <xdr:cNvPr id="294" name="直線コネクタ 293"/>
        <xdr:cNvCxnSpPr/>
      </xdr:nvCxnSpPr>
      <xdr:spPr>
        <a:xfrm>
          <a:off x="8750300" y="6482778"/>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107696</xdr:rowOff>
    </xdr:from>
    <xdr:to>
      <xdr:col>12</xdr:col>
      <xdr:colOff>511175</xdr:colOff>
      <xdr:row>37</xdr:row>
      <xdr:rowOff>139128</xdr:rowOff>
    </xdr:to>
    <xdr:cxnSp macro="">
      <xdr:nvCxnSpPr>
        <xdr:cNvPr id="297" name="直線コネクタ 296"/>
        <xdr:cNvCxnSpPr/>
      </xdr:nvCxnSpPr>
      <xdr:spPr>
        <a:xfrm>
          <a:off x="7861300" y="6279896"/>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14351</xdr:rowOff>
    </xdr:from>
    <xdr:to>
      <xdr:col>11</xdr:col>
      <xdr:colOff>307975</xdr:colOff>
      <xdr:row>36</xdr:row>
      <xdr:rowOff>107696</xdr:rowOff>
    </xdr:to>
    <xdr:cxnSp macro="">
      <xdr:nvCxnSpPr>
        <xdr:cNvPr id="300" name="直線コネクタ 299"/>
        <xdr:cNvCxnSpPr/>
      </xdr:nvCxnSpPr>
      <xdr:spPr>
        <a:xfrm>
          <a:off x="6972300" y="6186551"/>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45085</xdr:rowOff>
    </xdr:from>
    <xdr:to>
      <xdr:col>15</xdr:col>
      <xdr:colOff>231775</xdr:colOff>
      <xdr:row>38</xdr:row>
      <xdr:rowOff>146685</xdr:rowOff>
    </xdr:to>
    <xdr:sp macro="" textlink="">
      <xdr:nvSpPr>
        <xdr:cNvPr id="310" name="円/楕円 309"/>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162386</xdr:rowOff>
    </xdr:from>
    <xdr:ext cx="378565" cy="259045"/>
    <xdr:sp macro="" textlink="">
      <xdr:nvSpPr>
        <xdr:cNvPr id="311" name="労働費該当値テキスト"/>
        <xdr:cNvSpPr txBox="1"/>
      </xdr:nvSpPr>
      <xdr:spPr>
        <a:xfrm>
          <a:off x="10528300" y="650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48514</xdr:rowOff>
    </xdr:from>
    <xdr:to>
      <xdr:col>14</xdr:col>
      <xdr:colOff>79375</xdr:colOff>
      <xdr:row>38</xdr:row>
      <xdr:rowOff>150114</xdr:rowOff>
    </xdr:to>
    <xdr:sp macro="" textlink="">
      <xdr:nvSpPr>
        <xdr:cNvPr id="312" name="円/楕円 311"/>
        <xdr:cNvSpPr/>
      </xdr:nvSpPr>
      <xdr:spPr>
        <a:xfrm>
          <a:off x="9588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141241</xdr:rowOff>
    </xdr:from>
    <xdr:ext cx="378565" cy="259045"/>
    <xdr:sp macro="" textlink="">
      <xdr:nvSpPr>
        <xdr:cNvPr id="313" name="テキスト ボックス 312"/>
        <xdr:cNvSpPr txBox="1"/>
      </xdr:nvSpPr>
      <xdr:spPr>
        <a:xfrm>
          <a:off x="9450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88328</xdr:rowOff>
    </xdr:from>
    <xdr:to>
      <xdr:col>12</xdr:col>
      <xdr:colOff>561975</xdr:colOff>
      <xdr:row>38</xdr:row>
      <xdr:rowOff>18478</xdr:rowOff>
    </xdr:to>
    <xdr:sp macro="" textlink="">
      <xdr:nvSpPr>
        <xdr:cNvPr id="314" name="円/楕円 313"/>
        <xdr:cNvSpPr/>
      </xdr:nvSpPr>
      <xdr:spPr>
        <a:xfrm>
          <a:off x="8699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35005</xdr:rowOff>
    </xdr:from>
    <xdr:ext cx="469744" cy="259045"/>
    <xdr:sp macro="" textlink="">
      <xdr:nvSpPr>
        <xdr:cNvPr id="315" name="テキスト ボックス 314"/>
        <xdr:cNvSpPr txBox="1"/>
      </xdr:nvSpPr>
      <xdr:spPr>
        <a:xfrm>
          <a:off x="8515427"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56896</xdr:rowOff>
    </xdr:from>
    <xdr:to>
      <xdr:col>11</xdr:col>
      <xdr:colOff>358775</xdr:colOff>
      <xdr:row>36</xdr:row>
      <xdr:rowOff>158496</xdr:rowOff>
    </xdr:to>
    <xdr:sp macro="" textlink="">
      <xdr:nvSpPr>
        <xdr:cNvPr id="316" name="円/楕円 315"/>
        <xdr:cNvSpPr/>
      </xdr:nvSpPr>
      <xdr:spPr>
        <a:xfrm>
          <a:off x="7810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3573</xdr:rowOff>
    </xdr:from>
    <xdr:ext cx="469744" cy="259045"/>
    <xdr:sp macro="" textlink="">
      <xdr:nvSpPr>
        <xdr:cNvPr id="317" name="テキスト ボックス 316"/>
        <xdr:cNvSpPr txBox="1"/>
      </xdr:nvSpPr>
      <xdr:spPr>
        <a:xfrm>
          <a:off x="7626427"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135001</xdr:rowOff>
    </xdr:from>
    <xdr:to>
      <xdr:col>10</xdr:col>
      <xdr:colOff>155575</xdr:colOff>
      <xdr:row>36</xdr:row>
      <xdr:rowOff>65151</xdr:rowOff>
    </xdr:to>
    <xdr:sp macro="" textlink="">
      <xdr:nvSpPr>
        <xdr:cNvPr id="318" name="円/楕円 317"/>
        <xdr:cNvSpPr/>
      </xdr:nvSpPr>
      <xdr:spPr>
        <a:xfrm>
          <a:off x="6921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81678</xdr:rowOff>
    </xdr:from>
    <xdr:ext cx="469744" cy="259045"/>
    <xdr:sp macro="" textlink="">
      <xdr:nvSpPr>
        <xdr:cNvPr id="319" name="テキスト ボックス 318"/>
        <xdr:cNvSpPr txBox="1"/>
      </xdr:nvSpPr>
      <xdr:spPr>
        <a:xfrm>
          <a:off x="6737427"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155656</xdr:rowOff>
    </xdr:from>
    <xdr:to>
      <xdr:col>15</xdr:col>
      <xdr:colOff>180975</xdr:colOff>
      <xdr:row>57</xdr:row>
      <xdr:rowOff>156301</xdr:rowOff>
    </xdr:to>
    <xdr:cxnSp macro="">
      <xdr:nvCxnSpPr>
        <xdr:cNvPr id="346" name="直線コネクタ 345"/>
        <xdr:cNvCxnSpPr/>
      </xdr:nvCxnSpPr>
      <xdr:spPr>
        <a:xfrm flipV="1">
          <a:off x="9639300" y="9928306"/>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156301</xdr:rowOff>
    </xdr:from>
    <xdr:to>
      <xdr:col>14</xdr:col>
      <xdr:colOff>28575</xdr:colOff>
      <xdr:row>58</xdr:row>
      <xdr:rowOff>31805</xdr:rowOff>
    </xdr:to>
    <xdr:cxnSp macro="">
      <xdr:nvCxnSpPr>
        <xdr:cNvPr id="349" name="直線コネクタ 348"/>
        <xdr:cNvCxnSpPr/>
      </xdr:nvCxnSpPr>
      <xdr:spPr>
        <a:xfrm flipV="1">
          <a:off x="8750300" y="9928951"/>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169880</xdr:rowOff>
    </xdr:from>
    <xdr:to>
      <xdr:col>12</xdr:col>
      <xdr:colOff>511175</xdr:colOff>
      <xdr:row>58</xdr:row>
      <xdr:rowOff>31805</xdr:rowOff>
    </xdr:to>
    <xdr:cxnSp macro="">
      <xdr:nvCxnSpPr>
        <xdr:cNvPr id="352" name="直線コネクタ 351"/>
        <xdr:cNvCxnSpPr/>
      </xdr:nvCxnSpPr>
      <xdr:spPr>
        <a:xfrm>
          <a:off x="7861300" y="994253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169880</xdr:rowOff>
    </xdr:from>
    <xdr:to>
      <xdr:col>11</xdr:col>
      <xdr:colOff>307975</xdr:colOff>
      <xdr:row>58</xdr:row>
      <xdr:rowOff>32587</xdr:rowOff>
    </xdr:to>
    <xdr:cxnSp macro="">
      <xdr:nvCxnSpPr>
        <xdr:cNvPr id="355" name="直線コネクタ 354"/>
        <xdr:cNvCxnSpPr/>
      </xdr:nvCxnSpPr>
      <xdr:spPr>
        <a:xfrm flipV="1">
          <a:off x="6972300" y="994253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104856</xdr:rowOff>
    </xdr:from>
    <xdr:to>
      <xdr:col>15</xdr:col>
      <xdr:colOff>231775</xdr:colOff>
      <xdr:row>58</xdr:row>
      <xdr:rowOff>35006</xdr:rowOff>
    </xdr:to>
    <xdr:sp macro="" textlink="">
      <xdr:nvSpPr>
        <xdr:cNvPr id="365" name="円/楕円 364"/>
        <xdr:cNvSpPr/>
      </xdr:nvSpPr>
      <xdr:spPr>
        <a:xfrm>
          <a:off x="10426700" y="9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105501</xdr:rowOff>
    </xdr:from>
    <xdr:to>
      <xdr:col>14</xdr:col>
      <xdr:colOff>79375</xdr:colOff>
      <xdr:row>58</xdr:row>
      <xdr:rowOff>35651</xdr:rowOff>
    </xdr:to>
    <xdr:sp macro="" textlink="">
      <xdr:nvSpPr>
        <xdr:cNvPr id="367" name="円/楕円 366"/>
        <xdr:cNvSpPr/>
      </xdr:nvSpPr>
      <xdr:spPr>
        <a:xfrm>
          <a:off x="9588500" y="9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26778</xdr:rowOff>
    </xdr:from>
    <xdr:ext cx="534377" cy="259045"/>
    <xdr:sp macro="" textlink="">
      <xdr:nvSpPr>
        <xdr:cNvPr id="368" name="テキスト ボックス 367"/>
        <xdr:cNvSpPr txBox="1"/>
      </xdr:nvSpPr>
      <xdr:spPr>
        <a:xfrm>
          <a:off x="9372111" y="99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152455</xdr:rowOff>
    </xdr:from>
    <xdr:to>
      <xdr:col>12</xdr:col>
      <xdr:colOff>561975</xdr:colOff>
      <xdr:row>58</xdr:row>
      <xdr:rowOff>82605</xdr:rowOff>
    </xdr:to>
    <xdr:sp macro="" textlink="">
      <xdr:nvSpPr>
        <xdr:cNvPr id="369" name="円/楕円 368"/>
        <xdr:cNvSpPr/>
      </xdr:nvSpPr>
      <xdr:spPr>
        <a:xfrm>
          <a:off x="8699500" y="99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73732</xdr:rowOff>
    </xdr:from>
    <xdr:ext cx="534377" cy="259045"/>
    <xdr:sp macro="" textlink="">
      <xdr:nvSpPr>
        <xdr:cNvPr id="370" name="テキスト ボックス 369"/>
        <xdr:cNvSpPr txBox="1"/>
      </xdr:nvSpPr>
      <xdr:spPr>
        <a:xfrm>
          <a:off x="8483111" y="100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119080</xdr:rowOff>
    </xdr:from>
    <xdr:to>
      <xdr:col>11</xdr:col>
      <xdr:colOff>358775</xdr:colOff>
      <xdr:row>58</xdr:row>
      <xdr:rowOff>49230</xdr:rowOff>
    </xdr:to>
    <xdr:sp macro="" textlink="">
      <xdr:nvSpPr>
        <xdr:cNvPr id="371" name="円/楕円 370"/>
        <xdr:cNvSpPr/>
      </xdr:nvSpPr>
      <xdr:spPr>
        <a:xfrm>
          <a:off x="7810500" y="98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65757</xdr:rowOff>
    </xdr:from>
    <xdr:ext cx="534377" cy="259045"/>
    <xdr:sp macro="" textlink="">
      <xdr:nvSpPr>
        <xdr:cNvPr id="372" name="テキスト ボックス 371"/>
        <xdr:cNvSpPr txBox="1"/>
      </xdr:nvSpPr>
      <xdr:spPr>
        <a:xfrm>
          <a:off x="7594111" y="96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153237</xdr:rowOff>
    </xdr:from>
    <xdr:to>
      <xdr:col>10</xdr:col>
      <xdr:colOff>155575</xdr:colOff>
      <xdr:row>58</xdr:row>
      <xdr:rowOff>83387</xdr:rowOff>
    </xdr:to>
    <xdr:sp macro="" textlink="">
      <xdr:nvSpPr>
        <xdr:cNvPr id="373" name="円/楕円 372"/>
        <xdr:cNvSpPr/>
      </xdr:nvSpPr>
      <xdr:spPr>
        <a:xfrm>
          <a:off x="6921500" y="99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74514</xdr:rowOff>
    </xdr:from>
    <xdr:ext cx="534377" cy="259045"/>
    <xdr:sp macro="" textlink="">
      <xdr:nvSpPr>
        <xdr:cNvPr id="374" name="テキスト ボックス 373"/>
        <xdr:cNvSpPr txBox="1"/>
      </xdr:nvSpPr>
      <xdr:spPr>
        <a:xfrm>
          <a:off x="6705111" y="100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113823</xdr:rowOff>
    </xdr:from>
    <xdr:to>
      <xdr:col>15</xdr:col>
      <xdr:colOff>180340</xdr:colOff>
      <xdr:row>78</xdr:row>
      <xdr:rowOff>96997</xdr:rowOff>
    </xdr:to>
    <xdr:cxnSp macro="">
      <xdr:nvCxnSpPr>
        <xdr:cNvPr id="396" name="直線コネクタ 395"/>
        <xdr:cNvCxnSpPr/>
      </xdr:nvCxnSpPr>
      <xdr:spPr>
        <a:xfrm flipV="1">
          <a:off x="10475595" y="12458223"/>
          <a:ext cx="1270" cy="101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100824</xdr:rowOff>
    </xdr:from>
    <xdr:ext cx="469744" cy="259045"/>
    <xdr:sp macro="" textlink="">
      <xdr:nvSpPr>
        <xdr:cNvPr id="397" name="商工費最小値テキスト"/>
        <xdr:cNvSpPr txBox="1"/>
      </xdr:nvSpPr>
      <xdr:spPr>
        <a:xfrm>
          <a:off x="10528300" y="134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78</xdr:row>
      <xdr:rowOff>96997</xdr:rowOff>
    </xdr:from>
    <xdr:to>
      <xdr:col>15</xdr:col>
      <xdr:colOff>269875</xdr:colOff>
      <xdr:row>78</xdr:row>
      <xdr:rowOff>96997</xdr:rowOff>
    </xdr:to>
    <xdr:cxnSp macro="">
      <xdr:nvCxnSpPr>
        <xdr:cNvPr id="398" name="直線コネクタ 397"/>
        <xdr:cNvCxnSpPr/>
      </xdr:nvCxnSpPr>
      <xdr:spPr>
        <a:xfrm>
          <a:off x="10388600" y="1347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60500</xdr:rowOff>
    </xdr:from>
    <xdr:ext cx="534377" cy="259045"/>
    <xdr:sp macro="" textlink="">
      <xdr:nvSpPr>
        <xdr:cNvPr id="399" name="商工費最大値テキスト"/>
        <xdr:cNvSpPr txBox="1"/>
      </xdr:nvSpPr>
      <xdr:spPr>
        <a:xfrm>
          <a:off x="10528300" y="12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72</xdr:row>
      <xdr:rowOff>113823</xdr:rowOff>
    </xdr:from>
    <xdr:to>
      <xdr:col>15</xdr:col>
      <xdr:colOff>269875</xdr:colOff>
      <xdr:row>72</xdr:row>
      <xdr:rowOff>113823</xdr:rowOff>
    </xdr:to>
    <xdr:cxnSp macro="">
      <xdr:nvCxnSpPr>
        <xdr:cNvPr id="400" name="直線コネクタ 399"/>
        <xdr:cNvCxnSpPr/>
      </xdr:nvCxnSpPr>
      <xdr:spPr>
        <a:xfrm>
          <a:off x="10388600" y="1245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131973</xdr:rowOff>
    </xdr:from>
    <xdr:to>
      <xdr:col>15</xdr:col>
      <xdr:colOff>180975</xdr:colOff>
      <xdr:row>73</xdr:row>
      <xdr:rowOff>49129</xdr:rowOff>
    </xdr:to>
    <xdr:cxnSp macro="">
      <xdr:nvCxnSpPr>
        <xdr:cNvPr id="401" name="直線コネクタ 400"/>
        <xdr:cNvCxnSpPr/>
      </xdr:nvCxnSpPr>
      <xdr:spPr>
        <a:xfrm flipV="1">
          <a:off x="9639300" y="12476373"/>
          <a:ext cx="8382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19984</xdr:rowOff>
    </xdr:from>
    <xdr:ext cx="534377" cy="259045"/>
    <xdr:sp macro="" textlink="">
      <xdr:nvSpPr>
        <xdr:cNvPr id="402" name="商工費平均値テキスト"/>
        <xdr:cNvSpPr txBox="1"/>
      </xdr:nvSpPr>
      <xdr:spPr>
        <a:xfrm>
          <a:off x="10528300" y="1305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41557</xdr:rowOff>
    </xdr:from>
    <xdr:to>
      <xdr:col>15</xdr:col>
      <xdr:colOff>231775</xdr:colOff>
      <xdr:row>76</xdr:row>
      <xdr:rowOff>143157</xdr:rowOff>
    </xdr:to>
    <xdr:sp macro="" textlink="">
      <xdr:nvSpPr>
        <xdr:cNvPr id="403" name="フローチャート : 判断 402"/>
        <xdr:cNvSpPr/>
      </xdr:nvSpPr>
      <xdr:spPr>
        <a:xfrm>
          <a:off x="104267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49129</xdr:rowOff>
    </xdr:from>
    <xdr:to>
      <xdr:col>14</xdr:col>
      <xdr:colOff>28575</xdr:colOff>
      <xdr:row>75</xdr:row>
      <xdr:rowOff>66525</xdr:rowOff>
    </xdr:to>
    <xdr:cxnSp macro="">
      <xdr:nvCxnSpPr>
        <xdr:cNvPr id="404" name="直線コネクタ 403"/>
        <xdr:cNvCxnSpPr/>
      </xdr:nvCxnSpPr>
      <xdr:spPr>
        <a:xfrm flipV="1">
          <a:off x="8750300" y="12564979"/>
          <a:ext cx="889000" cy="36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5" name="フローチャート : 判断 404"/>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73613</xdr:rowOff>
    </xdr:from>
    <xdr:ext cx="534377" cy="259045"/>
    <xdr:sp macro="" textlink="">
      <xdr:nvSpPr>
        <xdr:cNvPr id="406" name="テキスト ボックス 405"/>
        <xdr:cNvSpPr txBox="1"/>
      </xdr:nvSpPr>
      <xdr:spPr>
        <a:xfrm>
          <a:off x="9372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4506</xdr:rowOff>
    </xdr:from>
    <xdr:to>
      <xdr:col>12</xdr:col>
      <xdr:colOff>511175</xdr:colOff>
      <xdr:row>75</xdr:row>
      <xdr:rowOff>66525</xdr:rowOff>
    </xdr:to>
    <xdr:cxnSp macro="">
      <xdr:nvCxnSpPr>
        <xdr:cNvPr id="407" name="直線コネクタ 406"/>
        <xdr:cNvCxnSpPr/>
      </xdr:nvCxnSpPr>
      <xdr:spPr>
        <a:xfrm>
          <a:off x="7861300" y="12863256"/>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8" name="フローチャート : 判断 407"/>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9" name="テキスト ボックス 408"/>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61016</xdr:rowOff>
    </xdr:from>
    <xdr:to>
      <xdr:col>11</xdr:col>
      <xdr:colOff>307975</xdr:colOff>
      <xdr:row>75</xdr:row>
      <xdr:rowOff>4506</xdr:rowOff>
    </xdr:to>
    <xdr:cxnSp macro="">
      <xdr:nvCxnSpPr>
        <xdr:cNvPr id="410" name="直線コネクタ 409"/>
        <xdr:cNvCxnSpPr/>
      </xdr:nvCxnSpPr>
      <xdr:spPr>
        <a:xfrm>
          <a:off x="6972300" y="12233966"/>
          <a:ext cx="889000" cy="6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11" name="フローチャート : 判断 410"/>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12" name="テキスト ボックス 411"/>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3" name="フローチャート : 判断 412"/>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4" name="テキスト ボックス 413"/>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81173</xdr:rowOff>
    </xdr:from>
    <xdr:to>
      <xdr:col>15</xdr:col>
      <xdr:colOff>231775</xdr:colOff>
      <xdr:row>73</xdr:row>
      <xdr:rowOff>11323</xdr:rowOff>
    </xdr:to>
    <xdr:sp macro="" textlink="">
      <xdr:nvSpPr>
        <xdr:cNvPr id="420" name="円/楕円 419"/>
        <xdr:cNvSpPr/>
      </xdr:nvSpPr>
      <xdr:spPr>
        <a:xfrm>
          <a:off x="10426700" y="124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16049</xdr:rowOff>
    </xdr:from>
    <xdr:ext cx="534377" cy="259045"/>
    <xdr:sp macro="" textlink="">
      <xdr:nvSpPr>
        <xdr:cNvPr id="421" name="商工費該当値テキスト"/>
        <xdr:cNvSpPr txBox="1"/>
      </xdr:nvSpPr>
      <xdr:spPr>
        <a:xfrm>
          <a:off x="10528300" y="123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169779</xdr:rowOff>
    </xdr:from>
    <xdr:to>
      <xdr:col>14</xdr:col>
      <xdr:colOff>79375</xdr:colOff>
      <xdr:row>73</xdr:row>
      <xdr:rowOff>99929</xdr:rowOff>
    </xdr:to>
    <xdr:sp macro="" textlink="">
      <xdr:nvSpPr>
        <xdr:cNvPr id="422" name="円/楕円 421"/>
        <xdr:cNvSpPr/>
      </xdr:nvSpPr>
      <xdr:spPr>
        <a:xfrm>
          <a:off x="9588500" y="125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116456</xdr:rowOff>
    </xdr:from>
    <xdr:ext cx="534377" cy="259045"/>
    <xdr:sp macro="" textlink="">
      <xdr:nvSpPr>
        <xdr:cNvPr id="423" name="テキスト ボックス 422"/>
        <xdr:cNvSpPr txBox="1"/>
      </xdr:nvSpPr>
      <xdr:spPr>
        <a:xfrm>
          <a:off x="9372111" y="122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15725</xdr:rowOff>
    </xdr:from>
    <xdr:to>
      <xdr:col>12</xdr:col>
      <xdr:colOff>561975</xdr:colOff>
      <xdr:row>75</xdr:row>
      <xdr:rowOff>117325</xdr:rowOff>
    </xdr:to>
    <xdr:sp macro="" textlink="">
      <xdr:nvSpPr>
        <xdr:cNvPr id="424" name="円/楕円 423"/>
        <xdr:cNvSpPr/>
      </xdr:nvSpPr>
      <xdr:spPr>
        <a:xfrm>
          <a:off x="8699500" y="12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133852</xdr:rowOff>
    </xdr:from>
    <xdr:ext cx="534377" cy="259045"/>
    <xdr:sp macro="" textlink="">
      <xdr:nvSpPr>
        <xdr:cNvPr id="425" name="テキスト ボックス 424"/>
        <xdr:cNvSpPr txBox="1"/>
      </xdr:nvSpPr>
      <xdr:spPr>
        <a:xfrm>
          <a:off x="8483111" y="126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125156</xdr:rowOff>
    </xdr:from>
    <xdr:to>
      <xdr:col>11</xdr:col>
      <xdr:colOff>358775</xdr:colOff>
      <xdr:row>75</xdr:row>
      <xdr:rowOff>55306</xdr:rowOff>
    </xdr:to>
    <xdr:sp macro="" textlink="">
      <xdr:nvSpPr>
        <xdr:cNvPr id="426" name="円/楕円 425"/>
        <xdr:cNvSpPr/>
      </xdr:nvSpPr>
      <xdr:spPr>
        <a:xfrm>
          <a:off x="7810500" y="128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71833</xdr:rowOff>
    </xdr:from>
    <xdr:ext cx="534377" cy="259045"/>
    <xdr:sp macro="" textlink="">
      <xdr:nvSpPr>
        <xdr:cNvPr id="427" name="テキスト ボックス 426"/>
        <xdr:cNvSpPr txBox="1"/>
      </xdr:nvSpPr>
      <xdr:spPr>
        <a:xfrm>
          <a:off x="7594111" y="125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10216</xdr:rowOff>
    </xdr:from>
    <xdr:to>
      <xdr:col>10</xdr:col>
      <xdr:colOff>155575</xdr:colOff>
      <xdr:row>71</xdr:row>
      <xdr:rowOff>111816</xdr:rowOff>
    </xdr:to>
    <xdr:sp macro="" textlink="">
      <xdr:nvSpPr>
        <xdr:cNvPr id="428" name="円/楕円 427"/>
        <xdr:cNvSpPr/>
      </xdr:nvSpPr>
      <xdr:spPr>
        <a:xfrm>
          <a:off x="6921500" y="121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128343</xdr:rowOff>
    </xdr:from>
    <xdr:ext cx="534377" cy="259045"/>
    <xdr:sp macro="" textlink="">
      <xdr:nvSpPr>
        <xdr:cNvPr id="429" name="テキスト ボックス 428"/>
        <xdr:cNvSpPr txBox="1"/>
      </xdr:nvSpPr>
      <xdr:spPr>
        <a:xfrm>
          <a:off x="6705111" y="119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3" name="直線コネクタ 45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4"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5" name="直線コネクタ 45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56"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57" name="直線コネクタ 45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157606</xdr:rowOff>
    </xdr:from>
    <xdr:to>
      <xdr:col>15</xdr:col>
      <xdr:colOff>180975</xdr:colOff>
      <xdr:row>99</xdr:row>
      <xdr:rowOff>980</xdr:rowOff>
    </xdr:to>
    <xdr:cxnSp macro="">
      <xdr:nvCxnSpPr>
        <xdr:cNvPr id="458" name="直線コネクタ 457"/>
        <xdr:cNvCxnSpPr/>
      </xdr:nvCxnSpPr>
      <xdr:spPr>
        <a:xfrm flipV="1">
          <a:off x="9639300" y="16959706"/>
          <a:ext cx="8382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59"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0" name="フローチャート : 判断 45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980</xdr:rowOff>
    </xdr:from>
    <xdr:to>
      <xdr:col>14</xdr:col>
      <xdr:colOff>28575</xdr:colOff>
      <xdr:row>99</xdr:row>
      <xdr:rowOff>5528</xdr:rowOff>
    </xdr:to>
    <xdr:cxnSp macro="">
      <xdr:nvCxnSpPr>
        <xdr:cNvPr id="461" name="直線コネクタ 460"/>
        <xdr:cNvCxnSpPr/>
      </xdr:nvCxnSpPr>
      <xdr:spPr>
        <a:xfrm flipV="1">
          <a:off x="8750300" y="16974530"/>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2" name="フローチャート : 判断 46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3" name="テキスト ボックス 462"/>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5528</xdr:rowOff>
    </xdr:from>
    <xdr:to>
      <xdr:col>12</xdr:col>
      <xdr:colOff>511175</xdr:colOff>
      <xdr:row>99</xdr:row>
      <xdr:rowOff>10737</xdr:rowOff>
    </xdr:to>
    <xdr:cxnSp macro="">
      <xdr:nvCxnSpPr>
        <xdr:cNvPr id="464" name="直線コネクタ 463"/>
        <xdr:cNvCxnSpPr/>
      </xdr:nvCxnSpPr>
      <xdr:spPr>
        <a:xfrm flipV="1">
          <a:off x="7861300" y="1697907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5" name="フローチャート : 判断 464"/>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66" name="テキスト ボックス 465"/>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10737</xdr:rowOff>
    </xdr:from>
    <xdr:to>
      <xdr:col>11</xdr:col>
      <xdr:colOff>307975</xdr:colOff>
      <xdr:row>99</xdr:row>
      <xdr:rowOff>17556</xdr:rowOff>
    </xdr:to>
    <xdr:cxnSp macro="">
      <xdr:nvCxnSpPr>
        <xdr:cNvPr id="467" name="直線コネクタ 466"/>
        <xdr:cNvCxnSpPr/>
      </xdr:nvCxnSpPr>
      <xdr:spPr>
        <a:xfrm flipV="1">
          <a:off x="6972300" y="16984287"/>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68" name="フローチャート : 判断 467"/>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69" name="テキスト ボックス 468"/>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0" name="フローチャート : 判断 469"/>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1" name="テキスト ボックス 470"/>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106806</xdr:rowOff>
    </xdr:from>
    <xdr:to>
      <xdr:col>15</xdr:col>
      <xdr:colOff>231775</xdr:colOff>
      <xdr:row>99</xdr:row>
      <xdr:rowOff>36956</xdr:rowOff>
    </xdr:to>
    <xdr:sp macro="" textlink="">
      <xdr:nvSpPr>
        <xdr:cNvPr id="477" name="円/楕円 476"/>
        <xdr:cNvSpPr/>
      </xdr:nvSpPr>
      <xdr:spPr>
        <a:xfrm>
          <a:off x="10426700" y="169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66183</xdr:rowOff>
    </xdr:from>
    <xdr:ext cx="534377" cy="259045"/>
    <xdr:sp macro="" textlink="">
      <xdr:nvSpPr>
        <xdr:cNvPr id="478" name="土木費該当値テキスト"/>
        <xdr:cNvSpPr txBox="1"/>
      </xdr:nvSpPr>
      <xdr:spPr>
        <a:xfrm>
          <a:off x="10528300" y="166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121630</xdr:rowOff>
    </xdr:from>
    <xdr:to>
      <xdr:col>14</xdr:col>
      <xdr:colOff>79375</xdr:colOff>
      <xdr:row>99</xdr:row>
      <xdr:rowOff>51780</xdr:rowOff>
    </xdr:to>
    <xdr:sp macro="" textlink="">
      <xdr:nvSpPr>
        <xdr:cNvPr id="479" name="円/楕円 478"/>
        <xdr:cNvSpPr/>
      </xdr:nvSpPr>
      <xdr:spPr>
        <a:xfrm>
          <a:off x="9588500" y="169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42907</xdr:rowOff>
    </xdr:from>
    <xdr:ext cx="534377" cy="259045"/>
    <xdr:sp macro="" textlink="">
      <xdr:nvSpPr>
        <xdr:cNvPr id="480" name="テキスト ボックス 479"/>
        <xdr:cNvSpPr txBox="1"/>
      </xdr:nvSpPr>
      <xdr:spPr>
        <a:xfrm>
          <a:off x="9372111" y="170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126178</xdr:rowOff>
    </xdr:from>
    <xdr:to>
      <xdr:col>12</xdr:col>
      <xdr:colOff>561975</xdr:colOff>
      <xdr:row>99</xdr:row>
      <xdr:rowOff>56328</xdr:rowOff>
    </xdr:to>
    <xdr:sp macro="" textlink="">
      <xdr:nvSpPr>
        <xdr:cNvPr id="481" name="円/楕円 480"/>
        <xdr:cNvSpPr/>
      </xdr:nvSpPr>
      <xdr:spPr>
        <a:xfrm>
          <a:off x="8699500" y="16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47455</xdr:rowOff>
    </xdr:from>
    <xdr:ext cx="534377" cy="259045"/>
    <xdr:sp macro="" textlink="">
      <xdr:nvSpPr>
        <xdr:cNvPr id="482" name="テキスト ボックス 481"/>
        <xdr:cNvSpPr txBox="1"/>
      </xdr:nvSpPr>
      <xdr:spPr>
        <a:xfrm>
          <a:off x="8483111" y="17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131387</xdr:rowOff>
    </xdr:from>
    <xdr:to>
      <xdr:col>11</xdr:col>
      <xdr:colOff>358775</xdr:colOff>
      <xdr:row>99</xdr:row>
      <xdr:rowOff>61537</xdr:rowOff>
    </xdr:to>
    <xdr:sp macro="" textlink="">
      <xdr:nvSpPr>
        <xdr:cNvPr id="483" name="円/楕円 482"/>
        <xdr:cNvSpPr/>
      </xdr:nvSpPr>
      <xdr:spPr>
        <a:xfrm>
          <a:off x="7810500" y="16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52664</xdr:rowOff>
    </xdr:from>
    <xdr:ext cx="534377" cy="259045"/>
    <xdr:sp macro="" textlink="">
      <xdr:nvSpPr>
        <xdr:cNvPr id="484" name="テキスト ボックス 483"/>
        <xdr:cNvSpPr txBox="1"/>
      </xdr:nvSpPr>
      <xdr:spPr>
        <a:xfrm>
          <a:off x="7594111" y="17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138206</xdr:rowOff>
    </xdr:from>
    <xdr:to>
      <xdr:col>10</xdr:col>
      <xdr:colOff>155575</xdr:colOff>
      <xdr:row>99</xdr:row>
      <xdr:rowOff>68356</xdr:rowOff>
    </xdr:to>
    <xdr:sp macro="" textlink="">
      <xdr:nvSpPr>
        <xdr:cNvPr id="485" name="円/楕円 484"/>
        <xdr:cNvSpPr/>
      </xdr:nvSpPr>
      <xdr:spPr>
        <a:xfrm>
          <a:off x="6921500" y="169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59483</xdr:rowOff>
    </xdr:from>
    <xdr:ext cx="534377" cy="259045"/>
    <xdr:sp macro="" textlink="">
      <xdr:nvSpPr>
        <xdr:cNvPr id="486" name="テキスト ボックス 485"/>
        <xdr:cNvSpPr txBox="1"/>
      </xdr:nvSpPr>
      <xdr:spPr>
        <a:xfrm>
          <a:off x="6705111" y="170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2" name="直線コネクタ 51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3"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4" name="直線コネクタ 51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5"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16" name="直線コネクタ 51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13938</xdr:rowOff>
    </xdr:from>
    <xdr:to>
      <xdr:col>23</xdr:col>
      <xdr:colOff>517525</xdr:colOff>
      <xdr:row>36</xdr:row>
      <xdr:rowOff>108659</xdr:rowOff>
    </xdr:to>
    <xdr:cxnSp macro="">
      <xdr:nvCxnSpPr>
        <xdr:cNvPr id="517" name="直線コネクタ 516"/>
        <xdr:cNvCxnSpPr/>
      </xdr:nvCxnSpPr>
      <xdr:spPr>
        <a:xfrm flipV="1">
          <a:off x="15481300" y="6014688"/>
          <a:ext cx="838200" cy="2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18"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19" name="フローチャート : 判断 51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104496</xdr:rowOff>
    </xdr:from>
    <xdr:to>
      <xdr:col>22</xdr:col>
      <xdr:colOff>365125</xdr:colOff>
      <xdr:row>36</xdr:row>
      <xdr:rowOff>108659</xdr:rowOff>
    </xdr:to>
    <xdr:cxnSp macro="">
      <xdr:nvCxnSpPr>
        <xdr:cNvPr id="520" name="直線コネクタ 519"/>
        <xdr:cNvCxnSpPr/>
      </xdr:nvCxnSpPr>
      <xdr:spPr>
        <a:xfrm>
          <a:off x="14592300" y="6276696"/>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1" name="フローチャート : 判断 52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2" name="テキスト ボックス 521"/>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104496</xdr:rowOff>
    </xdr:from>
    <xdr:to>
      <xdr:col>21</xdr:col>
      <xdr:colOff>161925</xdr:colOff>
      <xdr:row>37</xdr:row>
      <xdr:rowOff>79252</xdr:rowOff>
    </xdr:to>
    <xdr:cxnSp macro="">
      <xdr:nvCxnSpPr>
        <xdr:cNvPr id="523" name="直線コネクタ 522"/>
        <xdr:cNvCxnSpPr/>
      </xdr:nvCxnSpPr>
      <xdr:spPr>
        <a:xfrm flipV="1">
          <a:off x="13703300" y="6276696"/>
          <a:ext cx="8890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4" name="フローチャート : 判断 523"/>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5" name="テキスト ボックス 524"/>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66368</xdr:rowOff>
    </xdr:from>
    <xdr:to>
      <xdr:col>19</xdr:col>
      <xdr:colOff>644525</xdr:colOff>
      <xdr:row>37</xdr:row>
      <xdr:rowOff>79252</xdr:rowOff>
    </xdr:to>
    <xdr:cxnSp macro="">
      <xdr:nvCxnSpPr>
        <xdr:cNvPr id="526" name="直線コネクタ 525"/>
        <xdr:cNvCxnSpPr/>
      </xdr:nvCxnSpPr>
      <xdr:spPr>
        <a:xfrm>
          <a:off x="12814300" y="6410018"/>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7" name="フローチャート : 判断 526"/>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8" name="テキスト ボックス 527"/>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9" name="フローチャート : 判断 528"/>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0" name="テキスト ボックス 529"/>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134588</xdr:rowOff>
    </xdr:from>
    <xdr:to>
      <xdr:col>23</xdr:col>
      <xdr:colOff>568325</xdr:colOff>
      <xdr:row>35</xdr:row>
      <xdr:rowOff>64738</xdr:rowOff>
    </xdr:to>
    <xdr:sp macro="" textlink="">
      <xdr:nvSpPr>
        <xdr:cNvPr id="536" name="円/楕円 535"/>
        <xdr:cNvSpPr/>
      </xdr:nvSpPr>
      <xdr:spPr>
        <a:xfrm>
          <a:off x="16268700" y="59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157465</xdr:rowOff>
    </xdr:from>
    <xdr:ext cx="534377" cy="259045"/>
    <xdr:sp macro="" textlink="">
      <xdr:nvSpPr>
        <xdr:cNvPr id="537" name="消防費該当値テキスト"/>
        <xdr:cNvSpPr txBox="1"/>
      </xdr:nvSpPr>
      <xdr:spPr>
        <a:xfrm>
          <a:off x="16370300" y="58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57859</xdr:rowOff>
    </xdr:from>
    <xdr:to>
      <xdr:col>22</xdr:col>
      <xdr:colOff>415925</xdr:colOff>
      <xdr:row>36</xdr:row>
      <xdr:rowOff>159459</xdr:rowOff>
    </xdr:to>
    <xdr:sp macro="" textlink="">
      <xdr:nvSpPr>
        <xdr:cNvPr id="538" name="円/楕円 537"/>
        <xdr:cNvSpPr/>
      </xdr:nvSpPr>
      <xdr:spPr>
        <a:xfrm>
          <a:off x="15430500" y="62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4536</xdr:rowOff>
    </xdr:from>
    <xdr:ext cx="534377" cy="259045"/>
    <xdr:sp macro="" textlink="">
      <xdr:nvSpPr>
        <xdr:cNvPr id="539" name="テキスト ボックス 538"/>
        <xdr:cNvSpPr txBox="1"/>
      </xdr:nvSpPr>
      <xdr:spPr>
        <a:xfrm>
          <a:off x="15214111" y="60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53696</xdr:rowOff>
    </xdr:from>
    <xdr:to>
      <xdr:col>21</xdr:col>
      <xdr:colOff>212725</xdr:colOff>
      <xdr:row>36</xdr:row>
      <xdr:rowOff>155296</xdr:rowOff>
    </xdr:to>
    <xdr:sp macro="" textlink="">
      <xdr:nvSpPr>
        <xdr:cNvPr id="540" name="円/楕円 539"/>
        <xdr:cNvSpPr/>
      </xdr:nvSpPr>
      <xdr:spPr>
        <a:xfrm>
          <a:off x="1454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373</xdr:rowOff>
    </xdr:from>
    <xdr:ext cx="534377" cy="259045"/>
    <xdr:sp macro="" textlink="">
      <xdr:nvSpPr>
        <xdr:cNvPr id="541" name="テキスト ボックス 540"/>
        <xdr:cNvSpPr txBox="1"/>
      </xdr:nvSpPr>
      <xdr:spPr>
        <a:xfrm>
          <a:off x="14325111"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28452</xdr:rowOff>
    </xdr:from>
    <xdr:to>
      <xdr:col>20</xdr:col>
      <xdr:colOff>9525</xdr:colOff>
      <xdr:row>37</xdr:row>
      <xdr:rowOff>130052</xdr:rowOff>
    </xdr:to>
    <xdr:sp macro="" textlink="">
      <xdr:nvSpPr>
        <xdr:cNvPr id="542" name="円/楕円 541"/>
        <xdr:cNvSpPr/>
      </xdr:nvSpPr>
      <xdr:spPr>
        <a:xfrm>
          <a:off x="13652500" y="6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121179</xdr:rowOff>
    </xdr:from>
    <xdr:ext cx="534377" cy="259045"/>
    <xdr:sp macro="" textlink="">
      <xdr:nvSpPr>
        <xdr:cNvPr id="543" name="テキスト ボックス 542"/>
        <xdr:cNvSpPr txBox="1"/>
      </xdr:nvSpPr>
      <xdr:spPr>
        <a:xfrm>
          <a:off x="13436111" y="64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15568</xdr:rowOff>
    </xdr:from>
    <xdr:to>
      <xdr:col>18</xdr:col>
      <xdr:colOff>492125</xdr:colOff>
      <xdr:row>37</xdr:row>
      <xdr:rowOff>117168</xdr:rowOff>
    </xdr:to>
    <xdr:sp macro="" textlink="">
      <xdr:nvSpPr>
        <xdr:cNvPr id="544" name="円/楕円 543"/>
        <xdr:cNvSpPr/>
      </xdr:nvSpPr>
      <xdr:spPr>
        <a:xfrm>
          <a:off x="12763500" y="63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108295</xdr:rowOff>
    </xdr:from>
    <xdr:ext cx="534377" cy="259045"/>
    <xdr:sp macro="" textlink="">
      <xdr:nvSpPr>
        <xdr:cNvPr id="545" name="テキスト ボックス 544"/>
        <xdr:cNvSpPr txBox="1"/>
      </xdr:nvSpPr>
      <xdr:spPr>
        <a:xfrm>
          <a:off x="12547111" y="64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67" name="直線コネクタ 56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68"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69" name="直線コネクタ 56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0"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1" name="直線コネクタ 57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58913</xdr:rowOff>
    </xdr:from>
    <xdr:to>
      <xdr:col>23</xdr:col>
      <xdr:colOff>517525</xdr:colOff>
      <xdr:row>57</xdr:row>
      <xdr:rowOff>117242</xdr:rowOff>
    </xdr:to>
    <xdr:cxnSp macro="">
      <xdr:nvCxnSpPr>
        <xdr:cNvPr id="572" name="直線コネクタ 571"/>
        <xdr:cNvCxnSpPr/>
      </xdr:nvCxnSpPr>
      <xdr:spPr>
        <a:xfrm flipV="1">
          <a:off x="15481300" y="9831563"/>
          <a:ext cx="8382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3"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4" name="フローチャート : 判断 57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76410</xdr:rowOff>
    </xdr:from>
    <xdr:to>
      <xdr:col>22</xdr:col>
      <xdr:colOff>365125</xdr:colOff>
      <xdr:row>57</xdr:row>
      <xdr:rowOff>117242</xdr:rowOff>
    </xdr:to>
    <xdr:cxnSp macro="">
      <xdr:nvCxnSpPr>
        <xdr:cNvPr id="575" name="直線コネクタ 574"/>
        <xdr:cNvCxnSpPr/>
      </xdr:nvCxnSpPr>
      <xdr:spPr>
        <a:xfrm>
          <a:off x="14592300" y="9677610"/>
          <a:ext cx="889000" cy="2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6" name="フローチャート : 判断 57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7" name="テキスト ボックス 576"/>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76410</xdr:rowOff>
    </xdr:from>
    <xdr:to>
      <xdr:col>21</xdr:col>
      <xdr:colOff>161925</xdr:colOff>
      <xdr:row>57</xdr:row>
      <xdr:rowOff>91387</xdr:rowOff>
    </xdr:to>
    <xdr:cxnSp macro="">
      <xdr:nvCxnSpPr>
        <xdr:cNvPr id="578" name="直線コネクタ 577"/>
        <xdr:cNvCxnSpPr/>
      </xdr:nvCxnSpPr>
      <xdr:spPr>
        <a:xfrm flipV="1">
          <a:off x="13703300" y="9677610"/>
          <a:ext cx="889000"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9" name="フローチャート : 判断 578"/>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0" name="テキスト ボックス 579"/>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91387</xdr:rowOff>
    </xdr:from>
    <xdr:to>
      <xdr:col>19</xdr:col>
      <xdr:colOff>644525</xdr:colOff>
      <xdr:row>57</xdr:row>
      <xdr:rowOff>144697</xdr:rowOff>
    </xdr:to>
    <xdr:cxnSp macro="">
      <xdr:nvCxnSpPr>
        <xdr:cNvPr id="581" name="直線コネクタ 580"/>
        <xdr:cNvCxnSpPr/>
      </xdr:nvCxnSpPr>
      <xdr:spPr>
        <a:xfrm flipV="1">
          <a:off x="12814300" y="9864037"/>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2" name="フローチャート : 判断 581"/>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3" name="テキスト ボックス 582"/>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4" name="フローチャート : 判断 583"/>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5" name="テキスト ボックス 584"/>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8113</xdr:rowOff>
    </xdr:from>
    <xdr:to>
      <xdr:col>23</xdr:col>
      <xdr:colOff>568325</xdr:colOff>
      <xdr:row>57</xdr:row>
      <xdr:rowOff>109713</xdr:rowOff>
    </xdr:to>
    <xdr:sp macro="" textlink="">
      <xdr:nvSpPr>
        <xdr:cNvPr id="591" name="円/楕円 590"/>
        <xdr:cNvSpPr/>
      </xdr:nvSpPr>
      <xdr:spPr>
        <a:xfrm>
          <a:off x="162687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129685</xdr:rowOff>
    </xdr:from>
    <xdr:ext cx="534377" cy="259045"/>
    <xdr:sp macro="" textlink="">
      <xdr:nvSpPr>
        <xdr:cNvPr id="592" name="教育費該当値テキスト"/>
        <xdr:cNvSpPr txBox="1"/>
      </xdr:nvSpPr>
      <xdr:spPr>
        <a:xfrm>
          <a:off x="16370300" y="9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66442</xdr:rowOff>
    </xdr:from>
    <xdr:to>
      <xdr:col>22</xdr:col>
      <xdr:colOff>415925</xdr:colOff>
      <xdr:row>57</xdr:row>
      <xdr:rowOff>168042</xdr:rowOff>
    </xdr:to>
    <xdr:sp macro="" textlink="">
      <xdr:nvSpPr>
        <xdr:cNvPr id="593" name="円/楕円 592"/>
        <xdr:cNvSpPr/>
      </xdr:nvSpPr>
      <xdr:spPr>
        <a:xfrm>
          <a:off x="15430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159169</xdr:rowOff>
    </xdr:from>
    <xdr:ext cx="534377" cy="259045"/>
    <xdr:sp macro="" textlink="">
      <xdr:nvSpPr>
        <xdr:cNvPr id="594" name="テキスト ボックス 593"/>
        <xdr:cNvSpPr txBox="1"/>
      </xdr:nvSpPr>
      <xdr:spPr>
        <a:xfrm>
          <a:off x="15214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25610</xdr:rowOff>
    </xdr:from>
    <xdr:to>
      <xdr:col>21</xdr:col>
      <xdr:colOff>212725</xdr:colOff>
      <xdr:row>56</xdr:row>
      <xdr:rowOff>127210</xdr:rowOff>
    </xdr:to>
    <xdr:sp macro="" textlink="">
      <xdr:nvSpPr>
        <xdr:cNvPr id="595" name="円/楕円 594"/>
        <xdr:cNvSpPr/>
      </xdr:nvSpPr>
      <xdr:spPr>
        <a:xfrm>
          <a:off x="14541500" y="96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143737</xdr:rowOff>
    </xdr:from>
    <xdr:ext cx="534377" cy="259045"/>
    <xdr:sp macro="" textlink="">
      <xdr:nvSpPr>
        <xdr:cNvPr id="596" name="テキスト ボックス 595"/>
        <xdr:cNvSpPr txBox="1"/>
      </xdr:nvSpPr>
      <xdr:spPr>
        <a:xfrm>
          <a:off x="14325111" y="94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40587</xdr:rowOff>
    </xdr:from>
    <xdr:to>
      <xdr:col>20</xdr:col>
      <xdr:colOff>9525</xdr:colOff>
      <xdr:row>57</xdr:row>
      <xdr:rowOff>142187</xdr:rowOff>
    </xdr:to>
    <xdr:sp macro="" textlink="">
      <xdr:nvSpPr>
        <xdr:cNvPr id="597" name="円/楕円 596"/>
        <xdr:cNvSpPr/>
      </xdr:nvSpPr>
      <xdr:spPr>
        <a:xfrm>
          <a:off x="13652500" y="9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133314</xdr:rowOff>
    </xdr:from>
    <xdr:ext cx="534377" cy="259045"/>
    <xdr:sp macro="" textlink="">
      <xdr:nvSpPr>
        <xdr:cNvPr id="598" name="テキスト ボックス 597"/>
        <xdr:cNvSpPr txBox="1"/>
      </xdr:nvSpPr>
      <xdr:spPr>
        <a:xfrm>
          <a:off x="13436111" y="99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93897</xdr:rowOff>
    </xdr:from>
    <xdr:to>
      <xdr:col>18</xdr:col>
      <xdr:colOff>492125</xdr:colOff>
      <xdr:row>58</xdr:row>
      <xdr:rowOff>24047</xdr:rowOff>
    </xdr:to>
    <xdr:sp macro="" textlink="">
      <xdr:nvSpPr>
        <xdr:cNvPr id="599" name="円/楕円 598"/>
        <xdr:cNvSpPr/>
      </xdr:nvSpPr>
      <xdr:spPr>
        <a:xfrm>
          <a:off x="12763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15174</xdr:rowOff>
    </xdr:from>
    <xdr:ext cx="534377" cy="259045"/>
    <xdr:sp macro="" textlink="">
      <xdr:nvSpPr>
        <xdr:cNvPr id="600" name="テキスト ボックス 599"/>
        <xdr:cNvSpPr txBox="1"/>
      </xdr:nvSpPr>
      <xdr:spPr>
        <a:xfrm>
          <a:off x="12547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2" name="直線コネクタ 62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3"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5"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26" name="直線コネクタ 62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132690</xdr:rowOff>
    </xdr:from>
    <xdr:to>
      <xdr:col>23</xdr:col>
      <xdr:colOff>517525</xdr:colOff>
      <xdr:row>78</xdr:row>
      <xdr:rowOff>135793</xdr:rowOff>
    </xdr:to>
    <xdr:cxnSp macro="">
      <xdr:nvCxnSpPr>
        <xdr:cNvPr id="627" name="直線コネクタ 626"/>
        <xdr:cNvCxnSpPr/>
      </xdr:nvCxnSpPr>
      <xdr:spPr>
        <a:xfrm>
          <a:off x="15481300" y="13505790"/>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28"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29" name="フローチャート : 判断 62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132690</xdr:rowOff>
    </xdr:from>
    <xdr:to>
      <xdr:col>22</xdr:col>
      <xdr:colOff>365125</xdr:colOff>
      <xdr:row>78</xdr:row>
      <xdr:rowOff>136705</xdr:rowOff>
    </xdr:to>
    <xdr:cxnSp macro="">
      <xdr:nvCxnSpPr>
        <xdr:cNvPr id="630" name="直線コネクタ 629"/>
        <xdr:cNvCxnSpPr/>
      </xdr:nvCxnSpPr>
      <xdr:spPr>
        <a:xfrm flipV="1">
          <a:off x="14592300" y="1350579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1" name="フローチャート : 判断 63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2" name="テキスト ボックス 631"/>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124592</xdr:rowOff>
    </xdr:from>
    <xdr:to>
      <xdr:col>21</xdr:col>
      <xdr:colOff>161925</xdr:colOff>
      <xdr:row>78</xdr:row>
      <xdr:rowOff>136705</xdr:rowOff>
    </xdr:to>
    <xdr:cxnSp macro="">
      <xdr:nvCxnSpPr>
        <xdr:cNvPr id="633" name="直線コネクタ 632"/>
        <xdr:cNvCxnSpPr/>
      </xdr:nvCxnSpPr>
      <xdr:spPr>
        <a:xfrm>
          <a:off x="13703300" y="13497692"/>
          <a:ext cx="889000" cy="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4" name="フローチャート : 判断 633"/>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5" name="テキスト ボックス 634"/>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112841</xdr:rowOff>
    </xdr:from>
    <xdr:to>
      <xdr:col>19</xdr:col>
      <xdr:colOff>644525</xdr:colOff>
      <xdr:row>78</xdr:row>
      <xdr:rowOff>124592</xdr:rowOff>
    </xdr:to>
    <xdr:cxnSp macro="">
      <xdr:nvCxnSpPr>
        <xdr:cNvPr id="636" name="直線コネクタ 635"/>
        <xdr:cNvCxnSpPr/>
      </xdr:nvCxnSpPr>
      <xdr:spPr>
        <a:xfrm>
          <a:off x="12814300" y="13485941"/>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7" name="フローチャート : 判断 636"/>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38" name="テキスト ボックス 637"/>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9" name="フローチャート : 判断 638"/>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40" name="テキスト ボックス 639"/>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84993</xdr:rowOff>
    </xdr:from>
    <xdr:to>
      <xdr:col>23</xdr:col>
      <xdr:colOff>568325</xdr:colOff>
      <xdr:row>79</xdr:row>
      <xdr:rowOff>15143</xdr:rowOff>
    </xdr:to>
    <xdr:sp macro="" textlink="">
      <xdr:nvSpPr>
        <xdr:cNvPr id="646" name="円/楕円 645"/>
        <xdr:cNvSpPr/>
      </xdr:nvSpPr>
      <xdr:spPr>
        <a:xfrm>
          <a:off x="162687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47"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81890</xdr:rowOff>
    </xdr:from>
    <xdr:to>
      <xdr:col>22</xdr:col>
      <xdr:colOff>415925</xdr:colOff>
      <xdr:row>79</xdr:row>
      <xdr:rowOff>12040</xdr:rowOff>
    </xdr:to>
    <xdr:sp macro="" textlink="">
      <xdr:nvSpPr>
        <xdr:cNvPr id="648" name="円/楕円 647"/>
        <xdr:cNvSpPr/>
      </xdr:nvSpPr>
      <xdr:spPr>
        <a:xfrm>
          <a:off x="15430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3167</xdr:rowOff>
    </xdr:from>
    <xdr:ext cx="469744" cy="259045"/>
    <xdr:sp macro="" textlink="">
      <xdr:nvSpPr>
        <xdr:cNvPr id="649" name="テキスト ボックス 648"/>
        <xdr:cNvSpPr txBox="1"/>
      </xdr:nvSpPr>
      <xdr:spPr>
        <a:xfrm>
          <a:off x="15246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85905</xdr:rowOff>
    </xdr:from>
    <xdr:to>
      <xdr:col>21</xdr:col>
      <xdr:colOff>212725</xdr:colOff>
      <xdr:row>79</xdr:row>
      <xdr:rowOff>16055</xdr:rowOff>
    </xdr:to>
    <xdr:sp macro="" textlink="">
      <xdr:nvSpPr>
        <xdr:cNvPr id="650" name="円/楕円 649"/>
        <xdr:cNvSpPr/>
      </xdr:nvSpPr>
      <xdr:spPr>
        <a:xfrm>
          <a:off x="14541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7182</xdr:rowOff>
    </xdr:from>
    <xdr:ext cx="469744" cy="259045"/>
    <xdr:sp macro="" textlink="">
      <xdr:nvSpPr>
        <xdr:cNvPr id="651" name="テキスト ボックス 650"/>
        <xdr:cNvSpPr txBox="1"/>
      </xdr:nvSpPr>
      <xdr:spPr>
        <a:xfrm>
          <a:off x="14357427" y="135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73792</xdr:rowOff>
    </xdr:from>
    <xdr:to>
      <xdr:col>20</xdr:col>
      <xdr:colOff>9525</xdr:colOff>
      <xdr:row>79</xdr:row>
      <xdr:rowOff>3942</xdr:rowOff>
    </xdr:to>
    <xdr:sp macro="" textlink="">
      <xdr:nvSpPr>
        <xdr:cNvPr id="652" name="円/楕円 651"/>
        <xdr:cNvSpPr/>
      </xdr:nvSpPr>
      <xdr:spPr>
        <a:xfrm>
          <a:off x="13652500" y="134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20469</xdr:rowOff>
    </xdr:from>
    <xdr:ext cx="469744" cy="259045"/>
    <xdr:sp macro="" textlink="">
      <xdr:nvSpPr>
        <xdr:cNvPr id="653" name="テキスト ボックス 652"/>
        <xdr:cNvSpPr txBox="1"/>
      </xdr:nvSpPr>
      <xdr:spPr>
        <a:xfrm>
          <a:off x="13468427" y="132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62041</xdr:rowOff>
    </xdr:from>
    <xdr:to>
      <xdr:col>18</xdr:col>
      <xdr:colOff>492125</xdr:colOff>
      <xdr:row>78</xdr:row>
      <xdr:rowOff>163641</xdr:rowOff>
    </xdr:to>
    <xdr:sp macro="" textlink="">
      <xdr:nvSpPr>
        <xdr:cNvPr id="654" name="円/楕円 653"/>
        <xdr:cNvSpPr/>
      </xdr:nvSpPr>
      <xdr:spPr>
        <a:xfrm>
          <a:off x="12763500" y="134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8718</xdr:rowOff>
    </xdr:from>
    <xdr:ext cx="534377" cy="259045"/>
    <xdr:sp macro="" textlink="">
      <xdr:nvSpPr>
        <xdr:cNvPr id="655" name="テキスト ボックス 654"/>
        <xdr:cNvSpPr txBox="1"/>
      </xdr:nvSpPr>
      <xdr:spPr>
        <a:xfrm>
          <a:off x="12547111" y="132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79" name="直線コネクタ 67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0"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1" name="直線コネクタ 68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2"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3" name="直線コネクタ 68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33637</xdr:rowOff>
    </xdr:from>
    <xdr:to>
      <xdr:col>23</xdr:col>
      <xdr:colOff>517525</xdr:colOff>
      <xdr:row>96</xdr:row>
      <xdr:rowOff>142740</xdr:rowOff>
    </xdr:to>
    <xdr:cxnSp macro="">
      <xdr:nvCxnSpPr>
        <xdr:cNvPr id="684" name="直線コネクタ 683"/>
        <xdr:cNvCxnSpPr/>
      </xdr:nvCxnSpPr>
      <xdr:spPr>
        <a:xfrm flipV="1">
          <a:off x="15481300" y="16492837"/>
          <a:ext cx="8382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5"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86" name="フローチャート : 判断 68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142740</xdr:rowOff>
    </xdr:from>
    <xdr:to>
      <xdr:col>22</xdr:col>
      <xdr:colOff>365125</xdr:colOff>
      <xdr:row>97</xdr:row>
      <xdr:rowOff>13582</xdr:rowOff>
    </xdr:to>
    <xdr:cxnSp macro="">
      <xdr:nvCxnSpPr>
        <xdr:cNvPr id="687" name="直線コネクタ 686"/>
        <xdr:cNvCxnSpPr/>
      </xdr:nvCxnSpPr>
      <xdr:spPr>
        <a:xfrm flipV="1">
          <a:off x="14592300" y="16601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8" name="フローチャート : 判断 68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9" name="テキスト ボックス 688"/>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13582</xdr:rowOff>
    </xdr:from>
    <xdr:to>
      <xdr:col>21</xdr:col>
      <xdr:colOff>161925</xdr:colOff>
      <xdr:row>97</xdr:row>
      <xdr:rowOff>18442</xdr:rowOff>
    </xdr:to>
    <xdr:cxnSp macro="">
      <xdr:nvCxnSpPr>
        <xdr:cNvPr id="690" name="直線コネクタ 689"/>
        <xdr:cNvCxnSpPr/>
      </xdr:nvCxnSpPr>
      <xdr:spPr>
        <a:xfrm flipV="1">
          <a:off x="13703300" y="16644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1" name="フローチャート : 判断 690"/>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2" name="テキスト ボックス 691"/>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18442</xdr:rowOff>
    </xdr:from>
    <xdr:to>
      <xdr:col>19</xdr:col>
      <xdr:colOff>644525</xdr:colOff>
      <xdr:row>97</xdr:row>
      <xdr:rowOff>38271</xdr:rowOff>
    </xdr:to>
    <xdr:cxnSp macro="">
      <xdr:nvCxnSpPr>
        <xdr:cNvPr id="693" name="直線コネクタ 692"/>
        <xdr:cNvCxnSpPr/>
      </xdr:nvCxnSpPr>
      <xdr:spPr>
        <a:xfrm flipV="1">
          <a:off x="12814300" y="16649092"/>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4" name="フローチャート : 判断 693"/>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5" name="テキスト ボックス 694"/>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6" name="フローチャート : 判断 695"/>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7" name="テキスト ボックス 696"/>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154287</xdr:rowOff>
    </xdr:from>
    <xdr:to>
      <xdr:col>23</xdr:col>
      <xdr:colOff>568325</xdr:colOff>
      <xdr:row>96</xdr:row>
      <xdr:rowOff>84437</xdr:rowOff>
    </xdr:to>
    <xdr:sp macro="" textlink="">
      <xdr:nvSpPr>
        <xdr:cNvPr id="703" name="円/楕円 702"/>
        <xdr:cNvSpPr/>
      </xdr:nvSpPr>
      <xdr:spPr>
        <a:xfrm>
          <a:off x="162687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5714</xdr:rowOff>
    </xdr:from>
    <xdr:ext cx="534377" cy="259045"/>
    <xdr:sp macro="" textlink="">
      <xdr:nvSpPr>
        <xdr:cNvPr id="704" name="公債費該当値テキスト"/>
        <xdr:cNvSpPr txBox="1"/>
      </xdr:nvSpPr>
      <xdr:spPr>
        <a:xfrm>
          <a:off x="16370300" y="162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91940</xdr:rowOff>
    </xdr:from>
    <xdr:to>
      <xdr:col>22</xdr:col>
      <xdr:colOff>415925</xdr:colOff>
      <xdr:row>97</xdr:row>
      <xdr:rowOff>22090</xdr:rowOff>
    </xdr:to>
    <xdr:sp macro="" textlink="">
      <xdr:nvSpPr>
        <xdr:cNvPr id="705" name="円/楕円 704"/>
        <xdr:cNvSpPr/>
      </xdr:nvSpPr>
      <xdr:spPr>
        <a:xfrm>
          <a:off x="15430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13217</xdr:rowOff>
    </xdr:from>
    <xdr:ext cx="534377" cy="259045"/>
    <xdr:sp macro="" textlink="">
      <xdr:nvSpPr>
        <xdr:cNvPr id="706" name="テキスト ボックス 705"/>
        <xdr:cNvSpPr txBox="1"/>
      </xdr:nvSpPr>
      <xdr:spPr>
        <a:xfrm>
          <a:off x="15214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134232</xdr:rowOff>
    </xdr:from>
    <xdr:to>
      <xdr:col>21</xdr:col>
      <xdr:colOff>212725</xdr:colOff>
      <xdr:row>97</xdr:row>
      <xdr:rowOff>64382</xdr:rowOff>
    </xdr:to>
    <xdr:sp macro="" textlink="">
      <xdr:nvSpPr>
        <xdr:cNvPr id="707" name="円/楕円 706"/>
        <xdr:cNvSpPr/>
      </xdr:nvSpPr>
      <xdr:spPr>
        <a:xfrm>
          <a:off x="14541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55509</xdr:rowOff>
    </xdr:from>
    <xdr:ext cx="534377" cy="259045"/>
    <xdr:sp macro="" textlink="">
      <xdr:nvSpPr>
        <xdr:cNvPr id="708" name="テキスト ボックス 707"/>
        <xdr:cNvSpPr txBox="1"/>
      </xdr:nvSpPr>
      <xdr:spPr>
        <a:xfrm>
          <a:off x="14325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139092</xdr:rowOff>
    </xdr:from>
    <xdr:to>
      <xdr:col>20</xdr:col>
      <xdr:colOff>9525</xdr:colOff>
      <xdr:row>97</xdr:row>
      <xdr:rowOff>69242</xdr:rowOff>
    </xdr:to>
    <xdr:sp macro="" textlink="">
      <xdr:nvSpPr>
        <xdr:cNvPr id="709" name="円/楕円 708"/>
        <xdr:cNvSpPr/>
      </xdr:nvSpPr>
      <xdr:spPr>
        <a:xfrm>
          <a:off x="13652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60369</xdr:rowOff>
    </xdr:from>
    <xdr:ext cx="534377" cy="259045"/>
    <xdr:sp macro="" textlink="">
      <xdr:nvSpPr>
        <xdr:cNvPr id="710" name="テキスト ボックス 709"/>
        <xdr:cNvSpPr txBox="1"/>
      </xdr:nvSpPr>
      <xdr:spPr>
        <a:xfrm>
          <a:off x="13436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158921</xdr:rowOff>
    </xdr:from>
    <xdr:to>
      <xdr:col>18</xdr:col>
      <xdr:colOff>492125</xdr:colOff>
      <xdr:row>97</xdr:row>
      <xdr:rowOff>89071</xdr:rowOff>
    </xdr:to>
    <xdr:sp macro="" textlink="">
      <xdr:nvSpPr>
        <xdr:cNvPr id="711" name="円/楕円 710"/>
        <xdr:cNvSpPr/>
      </xdr:nvSpPr>
      <xdr:spPr>
        <a:xfrm>
          <a:off x="12763500" y="16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80198</xdr:rowOff>
    </xdr:from>
    <xdr:ext cx="534377" cy="259045"/>
    <xdr:sp macro="" textlink="">
      <xdr:nvSpPr>
        <xdr:cNvPr id="712" name="テキスト ボックス 711"/>
        <xdr:cNvSpPr txBox="1"/>
      </xdr:nvSpPr>
      <xdr:spPr>
        <a:xfrm>
          <a:off x="12547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36" name="直線コネクタ 73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37"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39"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0" name="直線コネクタ 73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2"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3" name="フローチャート : 判断 74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5" name="フローチャート : 判断 74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46" name="テキスト ボックス 745"/>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48" name="フローチャート : 判断 747"/>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49" name="テキスト ボックス 748"/>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1" name="フローチャート : 判断 750"/>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2" name="テキスト ボックス 751"/>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3" name="フローチャート : 判断 752"/>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4" name="テキスト ボックス 753"/>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1"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5" name="フローチャート : 判断 804"/>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6" name="テキスト ボックス 805"/>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2" name="テキスト ボックス 82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消防費が住民一人当たり</a:t>
          </a:r>
          <a:r>
            <a:rPr kumimoji="1" lang="en-US" altLang="ja-JP" sz="1300">
              <a:latin typeface="ＭＳ Ｐゴシック"/>
            </a:rPr>
            <a:t>47,202</a:t>
          </a:r>
          <a:r>
            <a:rPr kumimoji="1" lang="ja-JP" altLang="en-US" sz="1300">
              <a:latin typeface="ＭＳ Ｐゴシック"/>
            </a:rPr>
            <a:t>円となっており、類似団体と比較して一人当たりのコストが高い状況にある。これは、朝日消防署新庁舎整備事業により建設工事が開始されたこと等が主な増加要因である。</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52.8</a:t>
          </a:r>
          <a:r>
            <a:rPr kumimoji="1" lang="ja-JP" altLang="ja-JP" sz="1300">
              <a:solidFill>
                <a:schemeClr val="dk1"/>
              </a:solidFill>
              <a:effectLst/>
              <a:latin typeface="+mn-lt"/>
              <a:ea typeface="+mn-ea"/>
              <a:cs typeface="+mn-cs"/>
            </a:rPr>
            <a:t>％の増となっ</a:t>
          </a:r>
          <a:r>
            <a:rPr kumimoji="1" lang="ja-JP" altLang="en-US" sz="1300">
              <a:solidFill>
                <a:schemeClr val="dk1"/>
              </a:solidFill>
              <a:effectLst/>
              <a:latin typeface="+mn-lt"/>
              <a:ea typeface="+mn-ea"/>
              <a:cs typeface="+mn-cs"/>
            </a:rPr>
            <a:t>ているが、工事完了後は適正水準に逓減する。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実質収支比率は毎年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％となっており、健全な状態を維持している。今後も計画的な財政運営に努め、各種事業の推進に取り組んでいく。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3431_&#26397;&#2608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45.9</v>
          </cell>
        </row>
        <row r="55">
          <cell r="G55" t="str">
            <v>類似団体内平均値</v>
          </cell>
          <cell r="N55">
            <v>20.2</v>
          </cell>
        </row>
        <row r="57">
          <cell r="N57">
            <v>55.8</v>
          </cell>
        </row>
        <row r="72">
          <cell r="K72" t="str">
            <v>H24</v>
          </cell>
          <cell r="L72" t="str">
            <v>H25</v>
          </cell>
          <cell r="M72" t="str">
            <v>H26</v>
          </cell>
          <cell r="N72" t="str">
            <v>H27</v>
          </cell>
          <cell r="O72" t="str">
            <v>H28</v>
          </cell>
        </row>
        <row r="73">
          <cell r="G73" t="str">
            <v>当該団体値</v>
          </cell>
        </row>
        <row r="75">
          <cell r="K75">
            <v>9.1999999999999993</v>
          </cell>
          <cell r="L75">
            <v>9.1999999999999993</v>
          </cell>
          <cell r="M75">
            <v>8.6</v>
          </cell>
          <cell r="N75">
            <v>7.9</v>
          </cell>
          <cell r="O75">
            <v>9.1</v>
          </cell>
        </row>
        <row r="77">
          <cell r="G77" t="str">
            <v>類似団体内平均値</v>
          </cell>
          <cell r="K77">
            <v>29.4</v>
          </cell>
          <cell r="L77">
            <v>18.899999999999999</v>
          </cell>
          <cell r="M77">
            <v>10.199999999999999</v>
          </cell>
          <cell r="N77">
            <v>20.2</v>
          </cell>
          <cell r="O77">
            <v>38.5</v>
          </cell>
        </row>
        <row r="79">
          <cell r="K79">
            <v>10.9</v>
          </cell>
          <cell r="L79">
            <v>10.1</v>
          </cell>
          <cell r="M79">
            <v>9.1</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9" sqref="W19:AB20"/>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9280158</v>
      </c>
      <c r="BO4" s="351"/>
      <c r="BP4" s="351"/>
      <c r="BQ4" s="351"/>
      <c r="BR4" s="351"/>
      <c r="BS4" s="351"/>
      <c r="BT4" s="351"/>
      <c r="BU4" s="352"/>
      <c r="BV4" s="350">
        <v>9253179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9</v>
      </c>
      <c r="CU4" s="357"/>
      <c r="CV4" s="357"/>
      <c r="CW4" s="357"/>
      <c r="CX4" s="357"/>
      <c r="CY4" s="357"/>
      <c r="CZ4" s="357"/>
      <c r="DA4" s="358"/>
      <c r="DB4" s="356">
        <v>6.1</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8689209</v>
      </c>
      <c r="BO5" s="388"/>
      <c r="BP5" s="388"/>
      <c r="BQ5" s="388"/>
      <c r="BR5" s="388"/>
      <c r="BS5" s="388"/>
      <c r="BT5" s="388"/>
      <c r="BU5" s="389"/>
      <c r="BV5" s="387">
        <v>8863226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89.1</v>
      </c>
      <c r="CU5" s="385"/>
      <c r="CV5" s="385"/>
      <c r="CW5" s="385"/>
      <c r="CX5" s="385"/>
      <c r="CY5" s="385"/>
      <c r="CZ5" s="385"/>
      <c r="DA5" s="386"/>
      <c r="DB5" s="384">
        <v>85</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590949</v>
      </c>
      <c r="BO6" s="388"/>
      <c r="BP6" s="388"/>
      <c r="BQ6" s="388"/>
      <c r="BR6" s="388"/>
      <c r="BS6" s="388"/>
      <c r="BT6" s="388"/>
      <c r="BU6" s="389"/>
      <c r="BV6" s="387">
        <v>389953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93.1</v>
      </c>
      <c r="CU6" s="425"/>
      <c r="CV6" s="425"/>
      <c r="CW6" s="425"/>
      <c r="CX6" s="425"/>
      <c r="CY6" s="425"/>
      <c r="CZ6" s="425"/>
      <c r="DA6" s="426"/>
      <c r="DB6" s="424">
        <v>90.1</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153444</v>
      </c>
      <c r="BO7" s="388"/>
      <c r="BP7" s="388"/>
      <c r="BQ7" s="388"/>
      <c r="BR7" s="388"/>
      <c r="BS7" s="388"/>
      <c r="BT7" s="388"/>
      <c r="BU7" s="389"/>
      <c r="BV7" s="387">
        <v>99983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4844258</v>
      </c>
      <c r="CU7" s="388"/>
      <c r="CV7" s="388"/>
      <c r="CW7" s="388"/>
      <c r="CX7" s="388"/>
      <c r="CY7" s="388"/>
      <c r="CZ7" s="388"/>
      <c r="DA7" s="389"/>
      <c r="DB7" s="387">
        <v>4774586</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437505</v>
      </c>
      <c r="BO8" s="388"/>
      <c r="BP8" s="388"/>
      <c r="BQ8" s="388"/>
      <c r="BR8" s="388"/>
      <c r="BS8" s="388"/>
      <c r="BT8" s="388"/>
      <c r="BU8" s="389"/>
      <c r="BV8" s="387">
        <v>289970</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0.34</v>
      </c>
      <c r="CU8" s="428"/>
      <c r="CV8" s="428"/>
      <c r="CW8" s="428"/>
      <c r="CX8" s="428"/>
      <c r="CY8" s="428"/>
      <c r="CZ8" s="428"/>
      <c r="DA8" s="429"/>
      <c r="DB8" s="427">
        <v>0.33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12246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147535</v>
      </c>
      <c r="BO9" s="388"/>
      <c r="BP9" s="388"/>
      <c r="BQ9" s="388"/>
      <c r="BR9" s="388"/>
      <c r="BS9" s="388"/>
      <c r="BT9" s="388"/>
      <c r="BU9" s="389"/>
      <c r="BV9" s="387">
        <v>-115831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12.4</v>
      </c>
      <c r="CU9" s="385"/>
      <c r="CV9" s="385"/>
      <c r="CW9" s="385"/>
      <c r="CX9" s="385"/>
      <c r="CY9" s="385"/>
      <c r="CZ9" s="385"/>
      <c r="DA9" s="386"/>
      <c r="DB9" s="384">
        <v>9.6999999999999993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13651</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358739</v>
      </c>
      <c r="BO10" s="388"/>
      <c r="BP10" s="388"/>
      <c r="BQ10" s="388"/>
      <c r="BR10" s="388"/>
      <c r="BS10" s="388"/>
      <c r="BT10" s="388"/>
      <c r="BU10" s="389"/>
      <c r="BV10" s="387">
        <v>655777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100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12497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600000</v>
      </c>
      <c r="BO12" s="388"/>
      <c r="BP12" s="388"/>
      <c r="BQ12" s="388"/>
      <c r="BR12" s="388"/>
      <c r="BS12" s="388"/>
      <c r="BT12" s="388"/>
      <c r="BU12" s="389"/>
      <c r="BV12" s="387">
        <v>650000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12381</v>
      </c>
      <c r="S13" s="469"/>
      <c r="T13" s="469"/>
      <c r="U13" s="469"/>
      <c r="V13" s="470"/>
      <c r="W13" s="403" t="s">
        <v>124</v>
      </c>
      <c r="X13" s="404"/>
      <c r="Y13" s="404"/>
      <c r="Z13" s="404"/>
      <c r="AA13" s="404"/>
      <c r="AB13" s="394"/>
      <c r="AC13" s="438">
        <v>317</v>
      </c>
      <c r="AD13" s="439"/>
      <c r="AE13" s="439"/>
      <c r="AF13" s="439"/>
      <c r="AG13" s="478"/>
      <c r="AH13" s="438">
        <v>382</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-93726</v>
      </c>
      <c r="BO13" s="388"/>
      <c r="BP13" s="388"/>
      <c r="BQ13" s="388"/>
      <c r="BR13" s="388"/>
      <c r="BS13" s="388"/>
      <c r="BT13" s="388"/>
      <c r="BU13" s="389"/>
      <c r="BV13" s="387">
        <v>-110054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9.1</v>
      </c>
      <c r="CU13" s="385"/>
      <c r="CV13" s="385"/>
      <c r="CW13" s="385"/>
      <c r="CX13" s="385"/>
      <c r="CY13" s="385"/>
      <c r="CZ13" s="385"/>
      <c r="DA13" s="386"/>
      <c r="DB13" s="384">
        <v>7.9</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12794</v>
      </c>
      <c r="S14" s="469"/>
      <c r="T14" s="469"/>
      <c r="U14" s="469"/>
      <c r="V14" s="470"/>
      <c r="W14" s="377"/>
      <c r="X14" s="378"/>
      <c r="Y14" s="378"/>
      <c r="Z14" s="378"/>
      <c r="AA14" s="378"/>
      <c r="AB14" s="367"/>
      <c r="AC14" s="471">
        <v>5.3</v>
      </c>
      <c r="AD14" s="472"/>
      <c r="AE14" s="472"/>
      <c r="AF14" s="472"/>
      <c r="AG14" s="473"/>
      <c r="AH14" s="471">
        <v>5.9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12683</v>
      </c>
      <c r="S15" s="469"/>
      <c r="T15" s="469"/>
      <c r="U15" s="469"/>
      <c r="V15" s="470"/>
      <c r="W15" s="403" t="s">
        <v>130</v>
      </c>
      <c r="X15" s="404"/>
      <c r="Y15" s="404"/>
      <c r="Z15" s="404"/>
      <c r="AA15" s="404"/>
      <c r="AB15" s="394"/>
      <c r="AC15" s="438">
        <v>2123</v>
      </c>
      <c r="AD15" s="439"/>
      <c r="AE15" s="439"/>
      <c r="AF15" s="439"/>
      <c r="AG15" s="478"/>
      <c r="AH15" s="438">
        <v>2369</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1541837</v>
      </c>
      <c r="BO15" s="351"/>
      <c r="BP15" s="351"/>
      <c r="BQ15" s="351"/>
      <c r="BR15" s="351"/>
      <c r="BS15" s="351"/>
      <c r="BT15" s="351"/>
      <c r="BU15" s="352"/>
      <c r="BV15" s="350">
        <v>1378864</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35.5</v>
      </c>
      <c r="AD16" s="472"/>
      <c r="AE16" s="472"/>
      <c r="AF16" s="472"/>
      <c r="AG16" s="473"/>
      <c r="AH16" s="471">
        <v>36.5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4229374</v>
      </c>
      <c r="BO16" s="388"/>
      <c r="BP16" s="388"/>
      <c r="BQ16" s="388"/>
      <c r="BR16" s="388"/>
      <c r="BS16" s="388"/>
      <c r="BT16" s="388"/>
      <c r="BU16" s="389"/>
      <c r="BV16" s="387">
        <v>4145126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3536</v>
      </c>
      <c r="AD17" s="439"/>
      <c r="AE17" s="439"/>
      <c r="AF17" s="439"/>
      <c r="AG17" s="478"/>
      <c r="AH17" s="438">
        <v>3741</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1950302</v>
      </c>
      <c r="BO17" s="388"/>
      <c r="BP17" s="388"/>
      <c r="BQ17" s="388"/>
      <c r="BR17" s="388"/>
      <c r="BS17" s="388"/>
      <c r="BT17" s="388"/>
      <c r="BU17" s="389"/>
      <c r="BV17" s="387">
        <v>1732191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226.3</v>
      </c>
      <c r="M18" s="500"/>
      <c r="N18" s="500"/>
      <c r="O18" s="500"/>
      <c r="P18" s="500"/>
      <c r="Q18" s="500"/>
      <c r="R18" s="501"/>
      <c r="S18" s="501"/>
      <c r="T18" s="501"/>
      <c r="U18" s="501"/>
      <c r="V18" s="502"/>
      <c r="W18" s="405"/>
      <c r="X18" s="406"/>
      <c r="Y18" s="406"/>
      <c r="Z18" s="406"/>
      <c r="AA18" s="406"/>
      <c r="AB18" s="397"/>
      <c r="AC18" s="503">
        <v>59.2</v>
      </c>
      <c r="AD18" s="504"/>
      <c r="AE18" s="504"/>
      <c r="AF18" s="504"/>
      <c r="AG18" s="505"/>
      <c r="AH18" s="503">
        <v>57.6</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4385279</v>
      </c>
      <c r="BO18" s="388"/>
      <c r="BP18" s="388"/>
      <c r="BQ18" s="388"/>
      <c r="BR18" s="388"/>
      <c r="BS18" s="388"/>
      <c r="BT18" s="388"/>
      <c r="BU18" s="389"/>
      <c r="BV18" s="387">
        <v>4138818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54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6957929</v>
      </c>
      <c r="BO19" s="388"/>
      <c r="BP19" s="388"/>
      <c r="BQ19" s="388"/>
      <c r="BR19" s="388"/>
      <c r="BS19" s="388"/>
      <c r="BT19" s="388"/>
      <c r="BU19" s="389"/>
      <c r="BV19" s="387">
        <v>7211203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4514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9123243</v>
      </c>
      <c r="BO23" s="388"/>
      <c r="BP23" s="388"/>
      <c r="BQ23" s="388"/>
      <c r="BR23" s="388"/>
      <c r="BS23" s="388"/>
      <c r="BT23" s="388"/>
      <c r="BU23" s="389"/>
      <c r="BV23" s="387">
        <v>8914036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8100</v>
      </c>
      <c r="R24" s="439"/>
      <c r="S24" s="439"/>
      <c r="T24" s="439"/>
      <c r="U24" s="439"/>
      <c r="V24" s="478"/>
      <c r="W24" s="533"/>
      <c r="X24" s="521"/>
      <c r="Y24" s="522"/>
      <c r="Z24" s="437" t="s">
        <v>154</v>
      </c>
      <c r="AA24" s="417"/>
      <c r="AB24" s="417"/>
      <c r="AC24" s="417"/>
      <c r="AD24" s="417"/>
      <c r="AE24" s="417"/>
      <c r="AF24" s="417"/>
      <c r="AG24" s="418"/>
      <c r="AH24" s="438">
        <v>162</v>
      </c>
      <c r="AI24" s="439"/>
      <c r="AJ24" s="439"/>
      <c r="AK24" s="439"/>
      <c r="AL24" s="478"/>
      <c r="AM24" s="438">
        <v>451332</v>
      </c>
      <c r="AN24" s="439"/>
      <c r="AO24" s="439"/>
      <c r="AP24" s="439"/>
      <c r="AQ24" s="439"/>
      <c r="AR24" s="478"/>
      <c r="AS24" s="438">
        <v>2786</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8994264</v>
      </c>
      <c r="BO24" s="388"/>
      <c r="BP24" s="388"/>
      <c r="BQ24" s="388"/>
      <c r="BR24" s="388"/>
      <c r="BS24" s="388"/>
      <c r="BT24" s="388"/>
      <c r="BU24" s="389"/>
      <c r="BV24" s="387">
        <v>8732178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6700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415091</v>
      </c>
      <c r="BO25" s="351"/>
      <c r="BP25" s="351"/>
      <c r="BQ25" s="351"/>
      <c r="BR25" s="351"/>
      <c r="BS25" s="351"/>
      <c r="BT25" s="351"/>
      <c r="BU25" s="352"/>
      <c r="BV25" s="350">
        <v>488313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6030</v>
      </c>
      <c r="R26" s="439"/>
      <c r="S26" s="439"/>
      <c r="T26" s="439"/>
      <c r="U26" s="439"/>
      <c r="V26" s="478"/>
      <c r="W26" s="533"/>
      <c r="X26" s="521"/>
      <c r="Y26" s="522"/>
      <c r="Z26" s="437" t="s">
        <v>160</v>
      </c>
      <c r="AA26" s="543"/>
      <c r="AB26" s="543"/>
      <c r="AC26" s="543"/>
      <c r="AD26" s="543"/>
      <c r="AE26" s="543"/>
      <c r="AF26" s="543"/>
      <c r="AG26" s="544"/>
      <c r="AH26" s="438">
        <v>15</v>
      </c>
      <c r="AI26" s="439"/>
      <c r="AJ26" s="439"/>
      <c r="AK26" s="439"/>
      <c r="AL26" s="478"/>
      <c r="AM26" s="438">
        <v>38130</v>
      </c>
      <c r="AN26" s="439"/>
      <c r="AO26" s="439"/>
      <c r="AP26" s="439"/>
      <c r="AQ26" s="439"/>
      <c r="AR26" s="478"/>
      <c r="AS26" s="438">
        <v>2542</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3540</v>
      </c>
      <c r="R27" s="439"/>
      <c r="S27" s="439"/>
      <c r="T27" s="439"/>
      <c r="U27" s="439"/>
      <c r="V27" s="478"/>
      <c r="W27" s="533"/>
      <c r="X27" s="521"/>
      <c r="Y27" s="522"/>
      <c r="Z27" s="437" t="s">
        <v>163</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358176</v>
      </c>
      <c r="BO27" s="557"/>
      <c r="BP27" s="557"/>
      <c r="BQ27" s="557"/>
      <c r="BR27" s="557"/>
      <c r="BS27" s="557"/>
      <c r="BT27" s="557"/>
      <c r="BU27" s="558"/>
      <c r="BV27" s="556">
        <v>358033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3060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2214274</v>
      </c>
      <c r="BO28" s="351"/>
      <c r="BP28" s="351"/>
      <c r="BQ28" s="351"/>
      <c r="BR28" s="351"/>
      <c r="BS28" s="351"/>
      <c r="BT28" s="351"/>
      <c r="BU28" s="352"/>
      <c r="BV28" s="350">
        <v>2455535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8</v>
      </c>
      <c r="M29" s="439"/>
      <c r="N29" s="439"/>
      <c r="O29" s="439"/>
      <c r="P29" s="478"/>
      <c r="Q29" s="438">
        <v>2880</v>
      </c>
      <c r="R29" s="439"/>
      <c r="S29" s="439"/>
      <c r="T29" s="439"/>
      <c r="U29" s="439"/>
      <c r="V29" s="478"/>
      <c r="W29" s="534"/>
      <c r="X29" s="535"/>
      <c r="Y29" s="536"/>
      <c r="Z29" s="437" t="s">
        <v>170</v>
      </c>
      <c r="AA29" s="417"/>
      <c r="AB29" s="417"/>
      <c r="AC29" s="417"/>
      <c r="AD29" s="417"/>
      <c r="AE29" s="417"/>
      <c r="AF29" s="417"/>
      <c r="AG29" s="418"/>
      <c r="AH29" s="438">
        <v>162</v>
      </c>
      <c r="AI29" s="439"/>
      <c r="AJ29" s="439"/>
      <c r="AK29" s="439"/>
      <c r="AL29" s="478"/>
      <c r="AM29" s="438">
        <v>451332</v>
      </c>
      <c r="AN29" s="439"/>
      <c r="AO29" s="439"/>
      <c r="AP29" s="439"/>
      <c r="AQ29" s="439"/>
      <c r="AR29" s="478"/>
      <c r="AS29" s="438">
        <v>2786</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1961339</v>
      </c>
      <c r="BO29" s="388"/>
      <c r="BP29" s="388"/>
      <c r="BQ29" s="388"/>
      <c r="BR29" s="388"/>
      <c r="BS29" s="388"/>
      <c r="BT29" s="388"/>
      <c r="BU29" s="389"/>
      <c r="BV29" s="387">
        <v>2107939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94.4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2622844</v>
      </c>
      <c r="BO30" s="557"/>
      <c r="BP30" s="557"/>
      <c r="BQ30" s="557"/>
      <c r="BR30" s="557"/>
      <c r="BS30" s="557"/>
      <c r="BT30" s="557"/>
      <c r="BU30" s="558"/>
      <c r="BV30" s="556">
        <v>2638732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IF('各会計、関係団体の財政状況及び健全化判断比率'!B30="","",'各会計、関係団体の財政状況及び健全化判断比率'!B30)</f>
        <v>病院事業会計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IF('各会計、関係団体の財政状況及び健全化判断比率'!B31="","",'各会計、関係団体の財政状況及び健全化判断比率'!B31)</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新川地域介護保険・ケーブルテレビ事業組合（一般会計）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20</v>
      </c>
      <c r="CP34" s="568"/>
      <c r="CQ34" s="569" t="str">
        <f>IF('各会計、関係団体の財政状況及び健全化判断比率'!BS7="","",'各会計、関係団体の財政状況及び健全化判断比率'!BS7)</f>
        <v>（財）朝日町文化・体育振興公社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公共用地先行取得等事業特別会計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IF('各会計、関係団体の財政状況及び健全化判断比率'!B32="","",'各会計、関係団体の財政状況及び健全化判断比率'!B32)</f>
        <v>下水道特別会計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新川地域介護保険・ケーブルテレビ事業組合（CATV事業特別会計）</v>
      </c>
      <c r="BZ35" s="569"/>
      <c r="CA35" s="569"/>
      <c r="CB35" s="569"/>
      <c r="CC35" s="569"/>
      <c r="CD35" s="569"/>
      <c r="CE35" s="569"/>
      <c r="CF35" s="569"/>
      <c r="CG35" s="569"/>
      <c r="CH35" s="569"/>
      <c r="CI35" s="569"/>
      <c r="CJ35" s="569"/>
      <c r="CK35" s="569"/>
      <c r="CL35" s="569"/>
      <c r="CM35" s="569"/>
      <c r="CN35" s="167"/>
      <c r="CO35" s="568">
        <f t="shared" ref="CO35:CO43" si="3">IF(CQ35="","",CO34+1)</f>
        <v>21</v>
      </c>
      <c r="CP35" s="568"/>
      <c r="CQ35" s="569" t="str">
        <f>IF('各会計、関係団体の財政状況及び健全化判断比率'!BS8="","",'各会計、関係団体の財政状況及び健全化判断比率'!BS8)</f>
        <v>（株）あさひ</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南保外二地区用水特別会計</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新川地域介護保険・ケーブルテレビ事業組合（介護保険事業特別会計）</v>
      </c>
      <c r="BZ36" s="569"/>
      <c r="CA36" s="569"/>
      <c r="CB36" s="569"/>
      <c r="CC36" s="569"/>
      <c r="CD36" s="569"/>
      <c r="CE36" s="569"/>
      <c r="CF36" s="569"/>
      <c r="CG36" s="569"/>
      <c r="CH36" s="569"/>
      <c r="CI36" s="569"/>
      <c r="CJ36" s="569"/>
      <c r="CK36" s="569"/>
      <c r="CL36" s="569"/>
      <c r="CM36" s="569"/>
      <c r="CN36" s="167"/>
      <c r="CO36" s="568">
        <f t="shared" si="3"/>
        <v>22</v>
      </c>
      <c r="CP36" s="568"/>
      <c r="CQ36" s="569" t="str">
        <f>IF('各会計、関係団体の財政状況及び健全化判断比率'!BS9="","",'各会計、関係団体の財政状況及び健全化判断比率'!BS9)</f>
        <v>（有）あさひふるさと創造社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奨学資金特別会計</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新川広域圏事務組合（一般会計）</v>
      </c>
      <c r="BZ37" s="569"/>
      <c r="CA37" s="569"/>
      <c r="CB37" s="569"/>
      <c r="CC37" s="569"/>
      <c r="CD37" s="569"/>
      <c r="CE37" s="569"/>
      <c r="CF37" s="569"/>
      <c r="CG37" s="569"/>
      <c r="CH37" s="569"/>
      <c r="CI37" s="569"/>
      <c r="CJ37" s="569"/>
      <c r="CK37" s="569"/>
      <c r="CL37" s="569"/>
      <c r="CM37" s="569"/>
      <c r="CN37" s="167"/>
      <c r="CO37" s="568">
        <f t="shared" si="3"/>
        <v>23</v>
      </c>
      <c r="CP37" s="568"/>
      <c r="CQ37" s="569" t="str">
        <f>IF('各会計、関係団体の財政状況及び健全化判断比率'!BS10="","",'各会計、関係団体の財政状況及び健全化判断比率'!BS10)</f>
        <v>朝日商業開発（株）</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新川広域圏事務組合（CATV事業特別会計）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富山県市町村総合事務組合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富山県市町村会館管理組合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富山県後期高齢者医療広域連合（一般会計）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18</v>
      </c>
      <c r="BX42" s="568"/>
      <c r="BY42" s="569" t="str">
        <f>IF('各会計、関係団体の財政状況及び健全化判断比率'!B76="","",'各会計、関係団体の財政状況及び健全化判断比率'!B76)</f>
        <v>富山県後期高齢者医療広域連合（後期高齢者医療事業特別会計）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19</v>
      </c>
      <c r="BX43" s="568"/>
      <c r="BY43" s="569" t="str">
        <f>IF('各会計、関係団体の財政状況及び健全化判断比率'!B77="","",'各会計、関係団体の財政状況及び健全化判断比率'!B77)</f>
        <v>下山用水組合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527</v>
      </c>
      <c r="D34" s="1154"/>
      <c r="E34" s="1155"/>
      <c r="F34" s="32">
        <v>11.74</v>
      </c>
      <c r="G34" s="33">
        <v>13.97</v>
      </c>
      <c r="H34" s="33">
        <v>4.46</v>
      </c>
      <c r="I34" s="33">
        <v>14.6</v>
      </c>
      <c r="J34" s="34">
        <v>14.29</v>
      </c>
      <c r="K34" s="22"/>
      <c r="L34" s="22"/>
      <c r="M34" s="22"/>
      <c r="N34" s="22"/>
      <c r="O34" s="22"/>
      <c r="P34" s="22"/>
    </row>
    <row r="35" spans="1:16" ht="39" customHeight="1" x14ac:dyDescent="0.15">
      <c r="A35" s="22"/>
      <c r="B35" s="35"/>
      <c r="C35" s="1148" t="s">
        <v>528</v>
      </c>
      <c r="D35" s="1149"/>
      <c r="E35" s="1150"/>
      <c r="F35" s="36">
        <v>9.9600000000000009</v>
      </c>
      <c r="G35" s="37">
        <v>10.8</v>
      </c>
      <c r="H35" s="37">
        <v>8.06</v>
      </c>
      <c r="I35" s="37">
        <v>6.07</v>
      </c>
      <c r="J35" s="38">
        <v>9.0299999999999994</v>
      </c>
      <c r="K35" s="22"/>
      <c r="L35" s="22"/>
      <c r="M35" s="22"/>
      <c r="N35" s="22"/>
      <c r="O35" s="22"/>
      <c r="P35" s="22"/>
    </row>
    <row r="36" spans="1:16" ht="39" customHeight="1" x14ac:dyDescent="0.15">
      <c r="A36" s="22"/>
      <c r="B36" s="35"/>
      <c r="C36" s="1148" t="s">
        <v>529</v>
      </c>
      <c r="D36" s="1149"/>
      <c r="E36" s="1150"/>
      <c r="F36" s="36">
        <v>0.81</v>
      </c>
      <c r="G36" s="37">
        <v>0.98</v>
      </c>
      <c r="H36" s="37">
        <v>1.76</v>
      </c>
      <c r="I36" s="37">
        <v>1.43</v>
      </c>
      <c r="J36" s="38">
        <v>0.71</v>
      </c>
      <c r="K36" s="22"/>
      <c r="L36" s="22"/>
      <c r="M36" s="22"/>
      <c r="N36" s="22"/>
      <c r="O36" s="22"/>
      <c r="P36" s="22"/>
    </row>
    <row r="37" spans="1:16" ht="39" customHeight="1" x14ac:dyDescent="0.15">
      <c r="A37" s="22"/>
      <c r="B37" s="35"/>
      <c r="C37" s="1148" t="s">
        <v>530</v>
      </c>
      <c r="D37" s="1149"/>
      <c r="E37" s="1150"/>
      <c r="F37" s="36">
        <v>0.79</v>
      </c>
      <c r="G37" s="37">
        <v>0.66</v>
      </c>
      <c r="H37" s="37">
        <v>0.67</v>
      </c>
      <c r="I37" s="37">
        <v>0.39</v>
      </c>
      <c r="J37" s="38">
        <v>0.42</v>
      </c>
      <c r="K37" s="22"/>
      <c r="L37" s="22"/>
      <c r="M37" s="22"/>
      <c r="N37" s="22"/>
      <c r="O37" s="22"/>
      <c r="P37" s="22"/>
    </row>
    <row r="38" spans="1:16" ht="39" customHeight="1" x14ac:dyDescent="0.15">
      <c r="A38" s="22"/>
      <c r="B38" s="35"/>
      <c r="C38" s="1148" t="s">
        <v>531</v>
      </c>
      <c r="D38" s="1149"/>
      <c r="E38" s="1150"/>
      <c r="F38" s="36">
        <v>0.09</v>
      </c>
      <c r="G38" s="37">
        <v>0.17</v>
      </c>
      <c r="H38" s="37">
        <v>0.1</v>
      </c>
      <c r="I38" s="37">
        <v>0.21</v>
      </c>
      <c r="J38" s="38">
        <v>0.2</v>
      </c>
      <c r="K38" s="22"/>
      <c r="L38" s="22"/>
      <c r="M38" s="22"/>
      <c r="N38" s="22"/>
      <c r="O38" s="22"/>
      <c r="P38" s="22"/>
    </row>
    <row r="39" spans="1:16" ht="39" customHeight="1" x14ac:dyDescent="0.15">
      <c r="A39" s="22"/>
      <c r="B39" s="35"/>
      <c r="C39" s="1148" t="s">
        <v>532</v>
      </c>
      <c r="D39" s="1149"/>
      <c r="E39" s="1150"/>
      <c r="F39" s="36">
        <v>0.08</v>
      </c>
      <c r="G39" s="37">
        <v>0</v>
      </c>
      <c r="H39" s="37">
        <v>0</v>
      </c>
      <c r="I39" s="37">
        <v>0</v>
      </c>
      <c r="J39" s="38">
        <v>0.01</v>
      </c>
      <c r="K39" s="22"/>
      <c r="L39" s="22"/>
      <c r="M39" s="22"/>
      <c r="N39" s="22"/>
      <c r="O39" s="22"/>
      <c r="P39" s="22"/>
    </row>
    <row r="40" spans="1:16" ht="39" customHeight="1" x14ac:dyDescent="0.15">
      <c r="A40" s="22"/>
      <c r="B40" s="35"/>
      <c r="C40" s="1148" t="s">
        <v>533</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536</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621</v>
      </c>
      <c r="L45" s="60">
        <v>647</v>
      </c>
      <c r="M45" s="60">
        <v>643</v>
      </c>
      <c r="N45" s="60">
        <v>699</v>
      </c>
      <c r="O45" s="61">
        <v>861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413</v>
      </c>
      <c r="L48" s="64">
        <v>448</v>
      </c>
      <c r="M48" s="64">
        <v>469</v>
      </c>
      <c r="N48" s="64">
        <v>515</v>
      </c>
      <c r="O48" s="65">
        <v>514</v>
      </c>
      <c r="P48" s="48"/>
      <c r="Q48" s="48"/>
      <c r="R48" s="48"/>
      <c r="S48" s="48"/>
      <c r="T48" s="48"/>
      <c r="U48" s="48"/>
    </row>
    <row r="49" spans="1:21" ht="30.75" customHeight="1" x14ac:dyDescent="0.15">
      <c r="A49" s="48"/>
      <c r="B49" s="1166"/>
      <c r="C49" s="1167"/>
      <c r="D49" s="62"/>
      <c r="E49" s="1158" t="s">
        <v>16</v>
      </c>
      <c r="F49" s="1158"/>
      <c r="G49" s="1158"/>
      <c r="H49" s="1158"/>
      <c r="I49" s="1158"/>
      <c r="J49" s="1159"/>
      <c r="K49" s="63">
        <v>112</v>
      </c>
      <c r="L49" s="64">
        <v>45</v>
      </c>
      <c r="M49" s="64">
        <v>29</v>
      </c>
      <c r="N49" s="64">
        <v>19</v>
      </c>
      <c r="O49" s="65">
        <v>32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102</v>
      </c>
      <c r="L50" s="64">
        <v>52</v>
      </c>
      <c r="M50" s="64">
        <v>92</v>
      </c>
      <c r="N50" s="64">
        <v>49</v>
      </c>
      <c r="O50" s="65">
        <v>49</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850</v>
      </c>
      <c r="L52" s="64">
        <v>912</v>
      </c>
      <c r="M52" s="64">
        <v>945</v>
      </c>
      <c r="N52" s="64">
        <v>958</v>
      </c>
      <c r="O52" s="65">
        <v>1036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398</v>
      </c>
      <c r="L53" s="69">
        <v>280</v>
      </c>
      <c r="M53" s="69">
        <v>288</v>
      </c>
      <c r="N53" s="69">
        <v>324</v>
      </c>
      <c r="O53" s="70">
        <v>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6874</v>
      </c>
      <c r="J41" s="83">
        <v>7630</v>
      </c>
      <c r="K41" s="83">
        <v>8652</v>
      </c>
      <c r="L41" s="83">
        <v>8914</v>
      </c>
      <c r="M41" s="84">
        <v>9123</v>
      </c>
    </row>
    <row r="42" spans="2:13" ht="27.75" customHeight="1" x14ac:dyDescent="0.15">
      <c r="B42" s="1174"/>
      <c r="C42" s="1175"/>
      <c r="D42" s="85"/>
      <c r="E42" s="1180" t="s">
        <v>26</v>
      </c>
      <c r="F42" s="1180"/>
      <c r="G42" s="1180"/>
      <c r="H42" s="1181"/>
      <c r="I42" s="86">
        <v>547</v>
      </c>
      <c r="J42" s="87">
        <v>495</v>
      </c>
      <c r="K42" s="87">
        <v>561</v>
      </c>
      <c r="L42" s="87">
        <v>393</v>
      </c>
      <c r="M42" s="88">
        <v>344</v>
      </c>
    </row>
    <row r="43" spans="2:13" ht="27.75" customHeight="1" x14ac:dyDescent="0.15">
      <c r="B43" s="1174"/>
      <c r="C43" s="1175"/>
      <c r="D43" s="85"/>
      <c r="E43" s="1180" t="s">
        <v>27</v>
      </c>
      <c r="F43" s="1180"/>
      <c r="G43" s="1180"/>
      <c r="H43" s="1181"/>
      <c r="I43" s="86">
        <v>6034</v>
      </c>
      <c r="J43" s="87">
        <v>6765</v>
      </c>
      <c r="K43" s="87">
        <v>7039</v>
      </c>
      <c r="L43" s="87">
        <v>6835</v>
      </c>
      <c r="M43" s="88">
        <v>7047</v>
      </c>
    </row>
    <row r="44" spans="2:13" ht="27.75" customHeight="1" x14ac:dyDescent="0.15">
      <c r="B44" s="1174"/>
      <c r="C44" s="1175"/>
      <c r="D44" s="85"/>
      <c r="E44" s="1180" t="s">
        <v>28</v>
      </c>
      <c r="F44" s="1180"/>
      <c r="G44" s="1180"/>
      <c r="H44" s="1181"/>
      <c r="I44" s="86">
        <v>342</v>
      </c>
      <c r="J44" s="87">
        <v>297</v>
      </c>
      <c r="K44" s="87">
        <v>337</v>
      </c>
      <c r="L44" s="87">
        <v>412</v>
      </c>
      <c r="M44" s="88">
        <v>386</v>
      </c>
    </row>
    <row r="45" spans="2:13" ht="27.75" customHeight="1" x14ac:dyDescent="0.15">
      <c r="B45" s="1174"/>
      <c r="C45" s="1175"/>
      <c r="D45" s="85"/>
      <c r="E45" s="1180" t="s">
        <v>29</v>
      </c>
      <c r="F45" s="1180"/>
      <c r="G45" s="1180"/>
      <c r="H45" s="1181"/>
      <c r="I45" s="86">
        <v>1069</v>
      </c>
      <c r="J45" s="87">
        <v>1078</v>
      </c>
      <c r="K45" s="87">
        <v>927</v>
      </c>
      <c r="L45" s="87">
        <v>798</v>
      </c>
      <c r="M45" s="88">
        <v>803</v>
      </c>
    </row>
    <row r="46" spans="2:13" ht="27.75" customHeight="1" x14ac:dyDescent="0.15">
      <c r="B46" s="1174"/>
      <c r="C46" s="1175"/>
      <c r="D46" s="89"/>
      <c r="E46" s="1180" t="s">
        <v>30</v>
      </c>
      <c r="F46" s="1180"/>
      <c r="G46" s="1180"/>
      <c r="H46" s="1181"/>
      <c r="I46" s="86" t="s">
        <v>480</v>
      </c>
      <c r="J46" s="87" t="s">
        <v>480</v>
      </c>
      <c r="K46" s="87" t="s">
        <v>480</v>
      </c>
      <c r="L46" s="87" t="s">
        <v>480</v>
      </c>
      <c r="M46" s="88" t="s">
        <v>480</v>
      </c>
    </row>
    <row r="47" spans="2:13" ht="27.75" customHeight="1" x14ac:dyDescent="0.15">
      <c r="B47" s="1174"/>
      <c r="C47" s="1175"/>
      <c r="D47" s="90"/>
      <c r="E47" s="1182" t="s">
        <v>31</v>
      </c>
      <c r="F47" s="1183"/>
      <c r="G47" s="1183"/>
      <c r="H47" s="1184"/>
      <c r="I47" s="86" t="s">
        <v>480</v>
      </c>
      <c r="J47" s="87" t="s">
        <v>480</v>
      </c>
      <c r="K47" s="87" t="s">
        <v>480</v>
      </c>
      <c r="L47" s="87" t="s">
        <v>480</v>
      </c>
      <c r="M47" s="88" t="s">
        <v>480</v>
      </c>
    </row>
    <row r="48" spans="2:13" ht="27.75" customHeight="1" x14ac:dyDescent="0.15">
      <c r="B48" s="1174"/>
      <c r="C48" s="1175"/>
      <c r="D48" s="85"/>
      <c r="E48" s="1180" t="s">
        <v>32</v>
      </c>
      <c r="F48" s="1180"/>
      <c r="G48" s="1180"/>
      <c r="H48" s="1181"/>
      <c r="I48" s="86" t="s">
        <v>480</v>
      </c>
      <c r="J48" s="87" t="s">
        <v>480</v>
      </c>
      <c r="K48" s="87" t="s">
        <v>480</v>
      </c>
      <c r="L48" s="87" t="s">
        <v>480</v>
      </c>
      <c r="M48" s="88" t="s">
        <v>480</v>
      </c>
    </row>
    <row r="49" spans="2:13" ht="27.75" customHeight="1" x14ac:dyDescent="0.15">
      <c r="B49" s="1176"/>
      <c r="C49" s="1177"/>
      <c r="D49" s="85"/>
      <c r="E49" s="1180" t="s">
        <v>33</v>
      </c>
      <c r="F49" s="1180"/>
      <c r="G49" s="1180"/>
      <c r="H49" s="1181"/>
      <c r="I49" s="86" t="s">
        <v>480</v>
      </c>
      <c r="J49" s="87" t="s">
        <v>480</v>
      </c>
      <c r="K49" s="87" t="s">
        <v>480</v>
      </c>
      <c r="L49" s="87" t="s">
        <v>480</v>
      </c>
      <c r="M49" s="88" t="s">
        <v>480</v>
      </c>
    </row>
    <row r="50" spans="2:13" ht="27.75" customHeight="1" x14ac:dyDescent="0.15">
      <c r="B50" s="1185" t="s">
        <v>34</v>
      </c>
      <c r="C50" s="1186"/>
      <c r="D50" s="91"/>
      <c r="E50" s="1180" t="s">
        <v>35</v>
      </c>
      <c r="F50" s="1180"/>
      <c r="G50" s="1180"/>
      <c r="H50" s="1181"/>
      <c r="I50" s="86">
        <v>6741</v>
      </c>
      <c r="J50" s="87">
        <v>7173</v>
      </c>
      <c r="K50" s="87">
        <v>7505</v>
      </c>
      <c r="L50" s="87">
        <v>7597</v>
      </c>
      <c r="M50" s="88">
        <v>7000</v>
      </c>
    </row>
    <row r="51" spans="2:13" ht="27.75" customHeight="1" x14ac:dyDescent="0.15">
      <c r="B51" s="1174"/>
      <c r="C51" s="1175"/>
      <c r="D51" s="85"/>
      <c r="E51" s="1180" t="s">
        <v>36</v>
      </c>
      <c r="F51" s="1180"/>
      <c r="G51" s="1180"/>
      <c r="H51" s="1181"/>
      <c r="I51" s="86">
        <v>6</v>
      </c>
      <c r="J51" s="87" t="s">
        <v>480</v>
      </c>
      <c r="K51" s="87" t="s">
        <v>480</v>
      </c>
      <c r="L51" s="87" t="s">
        <v>480</v>
      </c>
      <c r="M51" s="88" t="s">
        <v>480</v>
      </c>
    </row>
    <row r="52" spans="2:13" ht="27.75" customHeight="1" x14ac:dyDescent="0.15">
      <c r="B52" s="1176"/>
      <c r="C52" s="1177"/>
      <c r="D52" s="85"/>
      <c r="E52" s="1180" t="s">
        <v>37</v>
      </c>
      <c r="F52" s="1180"/>
      <c r="G52" s="1180"/>
      <c r="H52" s="1181"/>
      <c r="I52" s="86">
        <v>10636</v>
      </c>
      <c r="J52" s="87">
        <v>11256</v>
      </c>
      <c r="K52" s="87">
        <v>11792</v>
      </c>
      <c r="L52" s="87">
        <v>11984</v>
      </c>
      <c r="M52" s="88">
        <v>11802</v>
      </c>
    </row>
    <row r="53" spans="2:13" ht="27.75" customHeight="1" thickBot="1" x14ac:dyDescent="0.2">
      <c r="B53" s="1187" t="s">
        <v>21</v>
      </c>
      <c r="C53" s="1188"/>
      <c r="D53" s="92"/>
      <c r="E53" s="1189" t="s">
        <v>38</v>
      </c>
      <c r="F53" s="1189"/>
      <c r="G53" s="1189"/>
      <c r="H53" s="1190"/>
      <c r="I53" s="93">
        <v>-2517</v>
      </c>
      <c r="J53" s="94">
        <v>-2165</v>
      </c>
      <c r="K53" s="94">
        <v>-1781</v>
      </c>
      <c r="L53" s="94">
        <v>-2229</v>
      </c>
      <c r="M53" s="95">
        <v>-1099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D85" sqref="D8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563</v>
      </c>
      <c r="I42" s="1201"/>
      <c r="J42" s="1201"/>
      <c r="K42" s="1201"/>
      <c r="L42" s="246"/>
      <c r="M42" s="246"/>
      <c r="N42" s="246"/>
      <c r="O42" s="246"/>
    </row>
    <row r="43" spans="2:17" x14ac:dyDescent="0.15">
      <c r="B43" s="250"/>
      <c r="C43" s="246"/>
      <c r="D43" s="246"/>
      <c r="E43" s="246"/>
      <c r="F43" s="246"/>
      <c r="G43" s="1202" t="s">
        <v>564</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565</v>
      </c>
    </row>
    <row r="50" spans="1:17" x14ac:dyDescent="0.15">
      <c r="B50" s="250"/>
      <c r="C50" s="246"/>
      <c r="D50" s="246"/>
      <c r="E50" s="246"/>
      <c r="F50" s="246"/>
      <c r="G50" s="1212"/>
      <c r="H50" s="1213"/>
      <c r="I50" s="1213"/>
      <c r="J50" s="1214"/>
      <c r="K50" s="1215" t="s">
        <v>519</v>
      </c>
      <c r="L50" s="1215" t="s">
        <v>520</v>
      </c>
      <c r="M50" s="1215" t="s">
        <v>521</v>
      </c>
      <c r="N50" s="1215" t="s">
        <v>522</v>
      </c>
      <c r="O50" s="1215" t="s">
        <v>523</v>
      </c>
    </row>
    <row r="51" spans="1:17" x14ac:dyDescent="0.15">
      <c r="B51" s="250"/>
      <c r="C51" s="246"/>
      <c r="D51" s="246"/>
      <c r="E51" s="246"/>
      <c r="F51" s="246"/>
      <c r="G51" s="1216" t="s">
        <v>566</v>
      </c>
      <c r="H51" s="1217"/>
      <c r="I51" s="1218" t="s">
        <v>567</v>
      </c>
      <c r="J51" s="1218"/>
      <c r="K51" s="1219"/>
      <c r="L51" s="1219"/>
      <c r="M51" s="1219"/>
      <c r="N51" s="1220"/>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568</v>
      </c>
      <c r="J53" s="1225"/>
      <c r="K53" s="1226"/>
      <c r="L53" s="1226"/>
      <c r="M53" s="1226"/>
      <c r="N53" s="1227">
        <v>45.9</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569</v>
      </c>
      <c r="H55" s="1232"/>
      <c r="I55" s="1225" t="s">
        <v>567</v>
      </c>
      <c r="J55" s="1225"/>
      <c r="K55" s="1219"/>
      <c r="L55" s="1219"/>
      <c r="M55" s="1219"/>
      <c r="N55" s="1220">
        <v>20.2</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568</v>
      </c>
      <c r="J57" s="1236"/>
      <c r="K57" s="1226"/>
      <c r="L57" s="1226"/>
      <c r="M57" s="1226"/>
      <c r="N57" s="1227">
        <v>55.8</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1200" t="s">
        <v>563</v>
      </c>
      <c r="I64" s="1201"/>
      <c r="J64" s="1201"/>
      <c r="K64" s="1201"/>
      <c r="L64" s="246"/>
      <c r="M64" s="246"/>
      <c r="N64" s="246"/>
      <c r="O64" s="246"/>
    </row>
    <row r="65" spans="2:30" x14ac:dyDescent="0.15">
      <c r="B65" s="250"/>
      <c r="C65" s="246"/>
      <c r="D65" s="246"/>
      <c r="E65" s="246"/>
      <c r="F65" s="246"/>
      <c r="G65" s="1202" t="s">
        <v>571</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572</v>
      </c>
      <c r="I71" s="1250"/>
      <c r="J71" s="1246"/>
      <c r="K71" s="1246"/>
      <c r="L71" s="1247"/>
      <c r="M71" s="1246"/>
      <c r="N71" s="1247"/>
      <c r="O71" s="1248"/>
    </row>
    <row r="72" spans="2:30" x14ac:dyDescent="0.15">
      <c r="B72" s="250"/>
      <c r="C72" s="246"/>
      <c r="D72" s="246"/>
      <c r="E72" s="246"/>
      <c r="F72" s="246"/>
      <c r="G72" s="1212"/>
      <c r="H72" s="1213"/>
      <c r="I72" s="1213"/>
      <c r="J72" s="1214"/>
      <c r="K72" s="1215" t="s">
        <v>519</v>
      </c>
      <c r="L72" s="1215" t="s">
        <v>520</v>
      </c>
      <c r="M72" s="1215" t="s">
        <v>521</v>
      </c>
      <c r="N72" s="1215" t="s">
        <v>522</v>
      </c>
      <c r="O72" s="1215" t="s">
        <v>523</v>
      </c>
    </row>
    <row r="73" spans="2:30" x14ac:dyDescent="0.15">
      <c r="B73" s="250"/>
      <c r="C73" s="246"/>
      <c r="D73" s="246"/>
      <c r="E73" s="246"/>
      <c r="F73" s="246"/>
      <c r="G73" s="1216" t="s">
        <v>566</v>
      </c>
      <c r="H73" s="1217"/>
      <c r="I73" s="1218" t="s">
        <v>567</v>
      </c>
      <c r="J73" s="1218"/>
      <c r="K73" s="1251"/>
      <c r="L73" s="1251"/>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573</v>
      </c>
      <c r="J75" s="1225"/>
      <c r="K75" s="1227">
        <v>9.1999999999999993</v>
      </c>
      <c r="L75" s="1227">
        <v>9.1999999999999993</v>
      </c>
      <c r="M75" s="1227">
        <v>8.6</v>
      </c>
      <c r="N75" s="1227">
        <v>7.9</v>
      </c>
      <c r="O75" s="1227">
        <v>9.1</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569</v>
      </c>
      <c r="H77" s="1232"/>
      <c r="I77" s="1225" t="s">
        <v>567</v>
      </c>
      <c r="J77" s="1225"/>
      <c r="K77" s="1251">
        <v>29.4</v>
      </c>
      <c r="L77" s="1251">
        <v>18.899999999999999</v>
      </c>
      <c r="M77" s="1220">
        <v>10.199999999999999</v>
      </c>
      <c r="N77" s="1220">
        <v>20.2</v>
      </c>
      <c r="O77" s="1220">
        <v>38.5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573</v>
      </c>
      <c r="J79" s="1236"/>
      <c r="K79" s="1253">
        <v>10.9</v>
      </c>
      <c r="L79" s="1253">
        <v>10.1</v>
      </c>
      <c r="M79" s="1253">
        <v>9.1</v>
      </c>
      <c r="N79" s="1253">
        <v>9.3000000000000007</v>
      </c>
      <c r="O79" s="1253">
        <v>9.1999999999999993</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I25" sqref="I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60789</v>
      </c>
      <c r="E3" s="118"/>
      <c r="F3" s="119">
        <v>66496</v>
      </c>
      <c r="G3" s="120"/>
      <c r="H3" s="121"/>
    </row>
    <row r="4" spans="1:8" x14ac:dyDescent="0.15">
      <c r="A4" s="122"/>
      <c r="B4" s="123"/>
      <c r="C4" s="124"/>
      <c r="D4" s="125">
        <v>46110</v>
      </c>
      <c r="E4" s="126"/>
      <c r="F4" s="127">
        <v>36530</v>
      </c>
      <c r="G4" s="128"/>
      <c r="H4" s="129"/>
    </row>
    <row r="5" spans="1:8" x14ac:dyDescent="0.15">
      <c r="A5" s="110" t="s">
        <v>513</v>
      </c>
      <c r="B5" s="115"/>
      <c r="C5" s="116"/>
      <c r="D5" s="117">
        <v>124522</v>
      </c>
      <c r="E5" s="118"/>
      <c r="F5" s="119">
        <v>82748</v>
      </c>
      <c r="G5" s="120"/>
      <c r="H5" s="121"/>
    </row>
    <row r="6" spans="1:8" x14ac:dyDescent="0.15">
      <c r="A6" s="122"/>
      <c r="B6" s="123"/>
      <c r="C6" s="124"/>
      <c r="D6" s="125">
        <v>100057</v>
      </c>
      <c r="E6" s="126"/>
      <c r="F6" s="127">
        <v>44732</v>
      </c>
      <c r="G6" s="128"/>
      <c r="H6" s="129"/>
    </row>
    <row r="7" spans="1:8" x14ac:dyDescent="0.15">
      <c r="A7" s="110" t="s">
        <v>514</v>
      </c>
      <c r="B7" s="115"/>
      <c r="C7" s="116"/>
      <c r="D7" s="117">
        <v>141245</v>
      </c>
      <c r="E7" s="118"/>
      <c r="F7" s="119">
        <v>91837</v>
      </c>
      <c r="G7" s="120"/>
      <c r="H7" s="121"/>
    </row>
    <row r="8" spans="1:8" x14ac:dyDescent="0.15">
      <c r="A8" s="122"/>
      <c r="B8" s="123"/>
      <c r="C8" s="124"/>
      <c r="D8" s="125">
        <v>112697</v>
      </c>
      <c r="E8" s="126"/>
      <c r="F8" s="127">
        <v>54439</v>
      </c>
      <c r="G8" s="128"/>
      <c r="H8" s="129"/>
    </row>
    <row r="9" spans="1:8" x14ac:dyDescent="0.15">
      <c r="A9" s="110" t="s">
        <v>515</v>
      </c>
      <c r="B9" s="115"/>
      <c r="C9" s="116"/>
      <c r="D9" s="117">
        <v>107103</v>
      </c>
      <c r="E9" s="118"/>
      <c r="F9" s="119">
        <v>106092</v>
      </c>
      <c r="G9" s="120"/>
      <c r="H9" s="121"/>
    </row>
    <row r="10" spans="1:8" x14ac:dyDescent="0.15">
      <c r="A10" s="122"/>
      <c r="B10" s="123"/>
      <c r="C10" s="124"/>
      <c r="D10" s="125">
        <v>78325</v>
      </c>
      <c r="E10" s="126"/>
      <c r="F10" s="127">
        <v>44299</v>
      </c>
      <c r="G10" s="128"/>
      <c r="H10" s="129"/>
    </row>
    <row r="11" spans="1:8" x14ac:dyDescent="0.15">
      <c r="A11" s="110" t="s">
        <v>516</v>
      </c>
      <c r="B11" s="115"/>
      <c r="C11" s="116"/>
      <c r="D11" s="117">
        <v>118523</v>
      </c>
      <c r="E11" s="118"/>
      <c r="F11" s="119">
        <v>78903</v>
      </c>
      <c r="G11" s="120"/>
      <c r="H11" s="121"/>
    </row>
    <row r="12" spans="1:8" x14ac:dyDescent="0.15">
      <c r="A12" s="122"/>
      <c r="B12" s="123"/>
      <c r="C12" s="130"/>
      <c r="D12" s="125">
        <v>81572</v>
      </c>
      <c r="E12" s="126"/>
      <c r="F12" s="127">
        <v>49201</v>
      </c>
      <c r="G12" s="128"/>
      <c r="H12" s="129"/>
    </row>
    <row r="13" spans="1:8" x14ac:dyDescent="0.15">
      <c r="A13" s="110"/>
      <c r="B13" s="115"/>
      <c r="C13" s="131"/>
      <c r="D13" s="132">
        <v>110436</v>
      </c>
      <c r="E13" s="133"/>
      <c r="F13" s="134">
        <v>85215</v>
      </c>
      <c r="G13" s="135"/>
      <c r="H13" s="121"/>
    </row>
    <row r="14" spans="1:8" x14ac:dyDescent="0.15">
      <c r="A14" s="122"/>
      <c r="B14" s="123"/>
      <c r="C14" s="124"/>
      <c r="D14" s="125">
        <v>83752</v>
      </c>
      <c r="E14" s="126"/>
      <c r="F14" s="127">
        <v>45840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9.9600000000000009</v>
      </c>
      <c r="C19" s="136">
        <f>ROUND(VALUE(SUBSTITUTE(実質収支比率等に係る経年分析!G$48,"▲","-")),2)</f>
        <v>10.93</v>
      </c>
      <c r="D19" s="136">
        <f>ROUND(VALUE(SUBSTITUTE(実質収支比率等に係る経年分析!H$48,"▲","-")),2)</f>
        <v>8.7799999999999994</v>
      </c>
      <c r="E19" s="136">
        <f>ROUND(VALUE(SUBSTITUTE(実質収支比率等に係る経年分析!I$48,"▲","-")),2)</f>
        <v>6.07</v>
      </c>
      <c r="F19" s="136">
        <f>ROUND(VALUE(SUBSTITUTE(実質収支比率等に係る経年分析!J$48,"▲","-")),2)</f>
        <v>9.0299999999999994</v>
      </c>
    </row>
    <row r="20" spans="1:11" x14ac:dyDescent="0.15">
      <c r="A20" s="136" t="s">
        <v>43</v>
      </c>
      <c r="B20" s="136">
        <f>ROUND(VALUE(SUBSTITUTE(実質収支比率等に係る経年分析!F$47,"▲","-")),2)</f>
        <v>43.99</v>
      </c>
      <c r="C20" s="136">
        <f>ROUND(VALUE(SUBSTITUTE(実質収支比率等に係る経年分析!G$47,"▲","-")),2)</f>
        <v>48.08</v>
      </c>
      <c r="D20" s="136">
        <f>ROUND(VALUE(SUBSTITUTE(実質収支比率等に係る経年分析!H$47,"▲","-")),2)</f>
        <v>53</v>
      </c>
      <c r="E20" s="136">
        <f>ROUND(VALUE(SUBSTITUTE(実質収支比率等に係る経年分析!I$47,"▲","-")),2)</f>
        <v>51.43</v>
      </c>
      <c r="F20" s="136">
        <f>ROUND(VALUE(SUBSTITUTE(実質収支比率等に係る経年分析!J$47,"▲","-")),2)</f>
        <v>45.71</v>
      </c>
    </row>
    <row r="21" spans="1:11" x14ac:dyDescent="0.15">
      <c r="A21" s="136" t="s">
        <v>44</v>
      </c>
      <c r="B21" s="136">
        <f>IF(ISNUMBER(VALUE(SUBSTITUTE(実質収支比率等に係る経年分析!F$49,"▲","-"))),ROUND(VALUE(SUBSTITUTE(実質収支比率等に係る経年分析!F$49,"▲","-")),2),NA())</f>
        <v>-1.1200000000000001</v>
      </c>
      <c r="C21" s="136">
        <f>IF(ISNUMBER(VALUE(SUBSTITUTE(実質収支比率等に係る経年分析!G$49,"▲","-"))),ROUND(VALUE(SUBSTITUTE(実質収支比率等に係る経年分析!G$49,"▲","-")),2),NA())</f>
        <v>5.7</v>
      </c>
      <c r="D21" s="136">
        <f>IF(ISNUMBER(VALUE(SUBSTITUTE(実質収支比率等に係る経年分析!H$49,"▲","-"))),ROUND(VALUE(SUBSTITUTE(実質収支比率等に係る経年分析!H$49,"▲","-")),2),NA())</f>
        <v>2.25</v>
      </c>
      <c r="E21" s="136">
        <f>IF(ISNUMBER(VALUE(SUBSTITUTE(実質収支比率等に係る経年分析!I$49,"▲","-"))),ROUND(VALUE(SUBSTITUTE(実質収支比率等に係る経年分析!I$49,"▲","-")),2),NA())</f>
        <v>-2.2999999999999998</v>
      </c>
      <c r="F21" s="136">
        <f>IF(ISNUMBER(VALUE(SUBSTITUTE(実質収支比率等に係る経年分析!J$49,"▲","-"))),ROUND(VALUE(SUBSTITUTE(実質収支比率等に係る経年分析!J$49,"▲","-")),2),NA())</f>
        <v>-1.93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南保外二地区用水特別会計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公共用地先行取得等事業特別会計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9.9600000000000009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9.0299999999999994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14.29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850</v>
      </c>
      <c r="E42" s="138"/>
      <c r="F42" s="138"/>
      <c r="G42" s="138">
        <f>'実質公債費比率（分子）の構造'!L$52</f>
        <v>912</v>
      </c>
      <c r="H42" s="138"/>
      <c r="I42" s="138"/>
      <c r="J42" s="138">
        <f>'実質公債費比率（分子）の構造'!M$52</f>
        <v>945</v>
      </c>
      <c r="K42" s="138"/>
      <c r="L42" s="138"/>
      <c r="M42" s="138">
        <f>'実質公債費比率（分子）の構造'!N$52</f>
        <v>958</v>
      </c>
      <c r="N42" s="138"/>
      <c r="O42" s="138"/>
      <c r="P42" s="138">
        <f>'実質公債費比率（分子）の構造'!O$52</f>
        <v>1036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102</v>
      </c>
      <c r="C44" s="138"/>
      <c r="D44" s="138"/>
      <c r="E44" s="138">
        <f>'実質公債費比率（分子）の構造'!L$50</f>
        <v>52</v>
      </c>
      <c r="F44" s="138"/>
      <c r="G44" s="138"/>
      <c r="H44" s="138">
        <f>'実質公債費比率（分子）の構造'!M$50</f>
        <v>92</v>
      </c>
      <c r="I44" s="138"/>
      <c r="J44" s="138"/>
      <c r="K44" s="138">
        <f>'実質公債費比率（分子）の構造'!N$50</f>
        <v>49</v>
      </c>
      <c r="L44" s="138"/>
      <c r="M44" s="138"/>
      <c r="N44" s="138">
        <f>'実質公債費比率（分子）の構造'!O$50</f>
        <v>49</v>
      </c>
      <c r="O44" s="138"/>
      <c r="P44" s="138"/>
    </row>
    <row r="45" spans="1:16" x14ac:dyDescent="0.15">
      <c r="A45" s="138" t="s">
        <v>54</v>
      </c>
      <c r="B45" s="138">
        <f>'実質公債費比率（分子）の構造'!K$49</f>
        <v>112</v>
      </c>
      <c r="C45" s="138"/>
      <c r="D45" s="138"/>
      <c r="E45" s="138">
        <f>'実質公債費比率（分子）の構造'!L$49</f>
        <v>45</v>
      </c>
      <c r="F45" s="138"/>
      <c r="G45" s="138"/>
      <c r="H45" s="138">
        <f>'実質公債費比率（分子）の構造'!M$49</f>
        <v>29</v>
      </c>
      <c r="I45" s="138"/>
      <c r="J45" s="138"/>
      <c r="K45" s="138">
        <f>'実質公債費比率（分子）の構造'!N$49</f>
        <v>19</v>
      </c>
      <c r="L45" s="138"/>
      <c r="M45" s="138"/>
      <c r="N45" s="138">
        <f>'実質公債費比率（分子）の構造'!O$49</f>
        <v>32</v>
      </c>
      <c r="O45" s="138"/>
      <c r="P45" s="138"/>
    </row>
    <row r="46" spans="1:16" x14ac:dyDescent="0.15">
      <c r="A46" s="138" t="s">
        <v>55</v>
      </c>
      <c r="B46" s="138">
        <f>'実質公債費比率（分子）の構造'!K$48</f>
        <v>413</v>
      </c>
      <c r="C46" s="138"/>
      <c r="D46" s="138"/>
      <c r="E46" s="138">
        <f>'実質公債費比率（分子）の構造'!L$48</f>
        <v>448</v>
      </c>
      <c r="F46" s="138"/>
      <c r="G46" s="138"/>
      <c r="H46" s="138">
        <f>'実質公債費比率（分子）の構造'!M$48</f>
        <v>469</v>
      </c>
      <c r="I46" s="138"/>
      <c r="J46" s="138"/>
      <c r="K46" s="138">
        <f>'実質公債費比率（分子）の構造'!N$48</f>
        <v>515</v>
      </c>
      <c r="L46" s="138"/>
      <c r="M46" s="138"/>
      <c r="N46" s="138">
        <f>'実質公債費比率（分子）の構造'!O$48</f>
        <v>514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621</v>
      </c>
      <c r="C49" s="138"/>
      <c r="D49" s="138"/>
      <c r="E49" s="138">
        <f>'実質公債費比率（分子）の構造'!L$45</f>
        <v>647</v>
      </c>
      <c r="F49" s="138"/>
      <c r="G49" s="138"/>
      <c r="H49" s="138">
        <f>'実質公債費比率（分子）の構造'!M$45</f>
        <v>643</v>
      </c>
      <c r="I49" s="138"/>
      <c r="J49" s="138"/>
      <c r="K49" s="138">
        <f>'実質公債費比率（分子）の構造'!N$45</f>
        <v>699</v>
      </c>
      <c r="L49" s="138"/>
      <c r="M49" s="138"/>
      <c r="N49" s="138">
        <f>'実質公債費比率（分子）の構造'!O$45</f>
        <v>861</v>
      </c>
      <c r="O49" s="138"/>
      <c r="P49" s="138"/>
    </row>
    <row r="50" spans="1:16" x14ac:dyDescent="0.15">
      <c r="A50" s="138" t="s">
        <v>59</v>
      </c>
      <c r="B50" s="138" t="e">
        <f>NA()</f>
        <v>#N/A</v>
      </c>
      <c r="C50" s="138">
        <f>IF(ISNUMBER('実質公債費比率（分子）の構造'!K$53),'実質公債費比率（分子）の構造'!K$53,NA())</f>
        <v>398</v>
      </c>
      <c r="D50" s="138" t="e">
        <f>NA()</f>
        <v>#N/A</v>
      </c>
      <c r="E50" s="138" t="e">
        <f>NA()</f>
        <v>#N/A</v>
      </c>
      <c r="F50" s="138">
        <f>IF(ISNUMBER('実質公債費比率（分子）の構造'!L$53),'実質公債費比率（分子）の構造'!L$53,NA())</f>
        <v>280</v>
      </c>
      <c r="G50" s="138" t="e">
        <f>NA()</f>
        <v>#N/A</v>
      </c>
      <c r="H50" s="138" t="e">
        <f>NA()</f>
        <v>#N/A</v>
      </c>
      <c r="I50" s="138">
        <f>IF(ISNUMBER('実質公債費比率（分子）の構造'!M$53),'実質公債費比率（分子）の構造'!M$53,NA())</f>
        <v>288</v>
      </c>
      <c r="J50" s="138" t="e">
        <f>NA()</f>
        <v>#N/A</v>
      </c>
      <c r="K50" s="138" t="e">
        <f>NA()</f>
        <v>#N/A</v>
      </c>
      <c r="L50" s="138">
        <f>IF(ISNUMBER('実質公債費比率（分子）の構造'!N$53),'実質公債費比率（分子）の構造'!N$53,NA())</f>
        <v>324</v>
      </c>
      <c r="M50" s="138" t="e">
        <f>NA()</f>
        <v>#N/A</v>
      </c>
      <c r="N50" s="138" t="e">
        <f>NA()</f>
        <v>#N/A</v>
      </c>
      <c r="O50" s="138">
        <f>IF(ISNUMBER('実質公債費比率（分子）の構造'!O$53),'実質公債費比率（分子）の構造'!O$53,NA())</f>
        <v>420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10636</v>
      </c>
      <c r="E56" s="137"/>
      <c r="F56" s="137"/>
      <c r="G56" s="137">
        <f>'将来負担比率（分子）の構造'!J$52</f>
        <v>11256</v>
      </c>
      <c r="H56" s="137"/>
      <c r="I56" s="137"/>
      <c r="J56" s="137">
        <f>'将来負担比率（分子）の構造'!K$52</f>
        <v>11792</v>
      </c>
      <c r="K56" s="137"/>
      <c r="L56" s="137"/>
      <c r="M56" s="137">
        <f>'将来負担比率（分子）の構造'!L$52</f>
        <v>11984</v>
      </c>
      <c r="N56" s="137"/>
      <c r="O56" s="137"/>
      <c r="P56" s="137">
        <f>'将来負担比率（分子）の構造'!M$52</f>
        <v>11802</v>
      </c>
    </row>
    <row r="57" spans="1:16" x14ac:dyDescent="0.15">
      <c r="A57" s="137" t="s">
        <v>36</v>
      </c>
      <c r="B57" s="137"/>
      <c r="C57" s="137"/>
      <c r="D57" s="137">
        <f>'将来負担比率（分子）の構造'!I$51</f>
        <v>6</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6741</v>
      </c>
      <c r="E58" s="137"/>
      <c r="F58" s="137"/>
      <c r="G58" s="137">
        <f>'将来負担比率（分子）の構造'!J$50</f>
        <v>7173</v>
      </c>
      <c r="H58" s="137"/>
      <c r="I58" s="137"/>
      <c r="J58" s="137">
        <f>'将来負担比率（分子）の構造'!K$50</f>
        <v>7505</v>
      </c>
      <c r="K58" s="137"/>
      <c r="L58" s="137"/>
      <c r="M58" s="137">
        <f>'将来負担比率（分子）の構造'!L$50</f>
        <v>7597</v>
      </c>
      <c r="N58" s="137"/>
      <c r="O58" s="137"/>
      <c r="P58" s="137">
        <f>'将来負担比率（分子）の構造'!M$50</f>
        <v>7000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1069</v>
      </c>
      <c r="C62" s="137"/>
      <c r="D62" s="137"/>
      <c r="E62" s="137">
        <f>'将来負担比率（分子）の構造'!J$45</f>
        <v>1078</v>
      </c>
      <c r="F62" s="137"/>
      <c r="G62" s="137"/>
      <c r="H62" s="137">
        <f>'将来負担比率（分子）の構造'!K$45</f>
        <v>927</v>
      </c>
      <c r="I62" s="137"/>
      <c r="J62" s="137"/>
      <c r="K62" s="137">
        <f>'将来負担比率（分子）の構造'!L$45</f>
        <v>798</v>
      </c>
      <c r="L62" s="137"/>
      <c r="M62" s="137"/>
      <c r="N62" s="137">
        <f>'将来負担比率（分子）の構造'!M$45</f>
        <v>803</v>
      </c>
      <c r="O62" s="137"/>
      <c r="P62" s="137"/>
    </row>
    <row r="63" spans="1:16" x14ac:dyDescent="0.15">
      <c r="A63" s="137" t="s">
        <v>28</v>
      </c>
      <c r="B63" s="137">
        <f>'将来負担比率（分子）の構造'!I$44</f>
        <v>342</v>
      </c>
      <c r="C63" s="137"/>
      <c r="D63" s="137"/>
      <c r="E63" s="137">
        <f>'将来負担比率（分子）の構造'!J$44</f>
        <v>297</v>
      </c>
      <c r="F63" s="137"/>
      <c r="G63" s="137"/>
      <c r="H63" s="137">
        <f>'将来負担比率（分子）の構造'!K$44</f>
        <v>337</v>
      </c>
      <c r="I63" s="137"/>
      <c r="J63" s="137"/>
      <c r="K63" s="137">
        <f>'将来負担比率（分子）の構造'!L$44</f>
        <v>412</v>
      </c>
      <c r="L63" s="137"/>
      <c r="M63" s="137"/>
      <c r="N63" s="137">
        <f>'将来負担比率（分子）の構造'!M$44</f>
        <v>386</v>
      </c>
      <c r="O63" s="137"/>
      <c r="P63" s="137"/>
    </row>
    <row r="64" spans="1:16" x14ac:dyDescent="0.15">
      <c r="A64" s="137" t="s">
        <v>27</v>
      </c>
      <c r="B64" s="137">
        <f>'将来負担比率（分子）の構造'!I$43</f>
        <v>6034</v>
      </c>
      <c r="C64" s="137"/>
      <c r="D64" s="137"/>
      <c r="E64" s="137">
        <f>'将来負担比率（分子）の構造'!J$43</f>
        <v>6765</v>
      </c>
      <c r="F64" s="137"/>
      <c r="G64" s="137"/>
      <c r="H64" s="137">
        <f>'将来負担比率（分子）の構造'!K$43</f>
        <v>7039</v>
      </c>
      <c r="I64" s="137"/>
      <c r="J64" s="137"/>
      <c r="K64" s="137">
        <f>'将来負担比率（分子）の構造'!L$43</f>
        <v>6835</v>
      </c>
      <c r="L64" s="137"/>
      <c r="M64" s="137"/>
      <c r="N64" s="137">
        <f>'将来負担比率（分子）の構造'!M$43</f>
        <v>7047</v>
      </c>
      <c r="O64" s="137"/>
      <c r="P64" s="137"/>
    </row>
    <row r="65" spans="1:16" x14ac:dyDescent="0.15">
      <c r="A65" s="137" t="s">
        <v>26</v>
      </c>
      <c r="B65" s="137">
        <f>'将来負担比率（分子）の構造'!I$42</f>
        <v>547</v>
      </c>
      <c r="C65" s="137"/>
      <c r="D65" s="137"/>
      <c r="E65" s="137">
        <f>'将来負担比率（分子）の構造'!J$42</f>
        <v>495</v>
      </c>
      <c r="F65" s="137"/>
      <c r="G65" s="137"/>
      <c r="H65" s="137">
        <f>'将来負担比率（分子）の構造'!K$42</f>
        <v>561</v>
      </c>
      <c r="I65" s="137"/>
      <c r="J65" s="137"/>
      <c r="K65" s="137">
        <f>'将来負担比率（分子）の構造'!L$42</f>
        <v>393</v>
      </c>
      <c r="L65" s="137"/>
      <c r="M65" s="137"/>
      <c r="N65" s="137">
        <f>'将来負担比率（分子）の構造'!M$42</f>
        <v>344</v>
      </c>
      <c r="O65" s="137"/>
      <c r="P65" s="137"/>
    </row>
    <row r="66" spans="1:16" x14ac:dyDescent="0.15">
      <c r="A66" s="137" t="s">
        <v>25</v>
      </c>
      <c r="B66" s="137">
        <f>'将来負担比率（分子）の構造'!I$41</f>
        <v>6874</v>
      </c>
      <c r="C66" s="137"/>
      <c r="D66" s="137"/>
      <c r="E66" s="137">
        <f>'将来負担比率（分子）の構造'!J$41</f>
        <v>7630</v>
      </c>
      <c r="F66" s="137"/>
      <c r="G66" s="137"/>
      <c r="H66" s="137">
        <f>'将来負担比率（分子）の構造'!K$41</f>
        <v>8652</v>
      </c>
      <c r="I66" s="137"/>
      <c r="J66" s="137"/>
      <c r="K66" s="137">
        <f>'将来負担比率（分子）の構造'!L$41</f>
        <v>8914</v>
      </c>
      <c r="L66" s="137"/>
      <c r="M66" s="137"/>
      <c r="N66" s="137">
        <f>'将来負担比率（分子）の構造'!M$41</f>
        <v>9123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1698120</v>
      </c>
      <c r="S5" s="585"/>
      <c r="T5" s="585"/>
      <c r="U5" s="585"/>
      <c r="V5" s="585"/>
      <c r="W5" s="585"/>
      <c r="X5" s="585"/>
      <c r="Y5" s="586"/>
      <c r="Z5" s="587">
        <v>18.3</v>
      </c>
      <c r="AA5" s="587"/>
      <c r="AB5" s="587"/>
      <c r="AC5" s="587"/>
      <c r="AD5" s="588">
        <v>1698120</v>
      </c>
      <c r="AE5" s="588"/>
      <c r="AF5" s="588"/>
      <c r="AG5" s="588"/>
      <c r="AH5" s="588"/>
      <c r="AI5" s="588"/>
      <c r="AJ5" s="588"/>
      <c r="AK5" s="588"/>
      <c r="AL5" s="589">
        <v>36.1</v>
      </c>
      <c r="AM5" s="590"/>
      <c r="AN5" s="590"/>
      <c r="AO5" s="591"/>
      <c r="AP5" s="581" t="s">
        <v>209</v>
      </c>
      <c r="AQ5" s="582"/>
      <c r="AR5" s="582"/>
      <c r="AS5" s="582"/>
      <c r="AT5" s="582"/>
      <c r="AU5" s="582"/>
      <c r="AV5" s="582"/>
      <c r="AW5" s="582"/>
      <c r="AX5" s="582"/>
      <c r="AY5" s="582"/>
      <c r="AZ5" s="582"/>
      <c r="BA5" s="582"/>
      <c r="BB5" s="582"/>
      <c r="BC5" s="582"/>
      <c r="BD5" s="582"/>
      <c r="BE5" s="582"/>
      <c r="BF5" s="583"/>
      <c r="BG5" s="595">
        <v>1692606</v>
      </c>
      <c r="BH5" s="596"/>
      <c r="BI5" s="596"/>
      <c r="BJ5" s="596"/>
      <c r="BK5" s="596"/>
      <c r="BL5" s="596"/>
      <c r="BM5" s="596"/>
      <c r="BN5" s="597"/>
      <c r="BO5" s="598">
        <v>99.7</v>
      </c>
      <c r="BP5" s="598"/>
      <c r="BQ5" s="598"/>
      <c r="BR5" s="598"/>
      <c r="BS5" s="599">
        <v>76225</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69241</v>
      </c>
      <c r="S6" s="596"/>
      <c r="T6" s="596"/>
      <c r="U6" s="596"/>
      <c r="V6" s="596"/>
      <c r="W6" s="596"/>
      <c r="X6" s="596"/>
      <c r="Y6" s="597"/>
      <c r="Z6" s="598">
        <v>0.7</v>
      </c>
      <c r="AA6" s="598"/>
      <c r="AB6" s="598"/>
      <c r="AC6" s="598"/>
      <c r="AD6" s="599">
        <v>69241</v>
      </c>
      <c r="AE6" s="599"/>
      <c r="AF6" s="599"/>
      <c r="AG6" s="599"/>
      <c r="AH6" s="599"/>
      <c r="AI6" s="599"/>
      <c r="AJ6" s="599"/>
      <c r="AK6" s="599"/>
      <c r="AL6" s="600">
        <v>1.5</v>
      </c>
      <c r="AM6" s="601"/>
      <c r="AN6" s="601"/>
      <c r="AO6" s="602"/>
      <c r="AP6" s="592" t="s">
        <v>214</v>
      </c>
      <c r="AQ6" s="593"/>
      <c r="AR6" s="593"/>
      <c r="AS6" s="593"/>
      <c r="AT6" s="593"/>
      <c r="AU6" s="593"/>
      <c r="AV6" s="593"/>
      <c r="AW6" s="593"/>
      <c r="AX6" s="593"/>
      <c r="AY6" s="593"/>
      <c r="AZ6" s="593"/>
      <c r="BA6" s="593"/>
      <c r="BB6" s="593"/>
      <c r="BC6" s="593"/>
      <c r="BD6" s="593"/>
      <c r="BE6" s="593"/>
      <c r="BF6" s="594"/>
      <c r="BG6" s="595">
        <v>1692606</v>
      </c>
      <c r="BH6" s="596"/>
      <c r="BI6" s="596"/>
      <c r="BJ6" s="596"/>
      <c r="BK6" s="596"/>
      <c r="BL6" s="596"/>
      <c r="BM6" s="596"/>
      <c r="BN6" s="597"/>
      <c r="BO6" s="598">
        <v>99.7</v>
      </c>
      <c r="BP6" s="598"/>
      <c r="BQ6" s="598"/>
      <c r="BR6" s="598"/>
      <c r="BS6" s="599">
        <v>76225</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89070</v>
      </c>
      <c r="CS6" s="596"/>
      <c r="CT6" s="596"/>
      <c r="CU6" s="596"/>
      <c r="CV6" s="596"/>
      <c r="CW6" s="596"/>
      <c r="CX6" s="596"/>
      <c r="CY6" s="597"/>
      <c r="CZ6" s="598">
        <v>1</v>
      </c>
      <c r="DA6" s="598"/>
      <c r="DB6" s="598"/>
      <c r="DC6" s="598"/>
      <c r="DD6" s="604" t="s">
        <v>216</v>
      </c>
      <c r="DE6" s="596"/>
      <c r="DF6" s="596"/>
      <c r="DG6" s="596"/>
      <c r="DH6" s="596"/>
      <c r="DI6" s="596"/>
      <c r="DJ6" s="596"/>
      <c r="DK6" s="596"/>
      <c r="DL6" s="596"/>
      <c r="DM6" s="596"/>
      <c r="DN6" s="596"/>
      <c r="DO6" s="596"/>
      <c r="DP6" s="597"/>
      <c r="DQ6" s="604">
        <v>89070</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1744</v>
      </c>
      <c r="S7" s="596"/>
      <c r="T7" s="596"/>
      <c r="U7" s="596"/>
      <c r="V7" s="596"/>
      <c r="W7" s="596"/>
      <c r="X7" s="596"/>
      <c r="Y7" s="597"/>
      <c r="Z7" s="598">
        <v>0</v>
      </c>
      <c r="AA7" s="598"/>
      <c r="AB7" s="598"/>
      <c r="AC7" s="598"/>
      <c r="AD7" s="599">
        <v>1744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588987</v>
      </c>
      <c r="BH7" s="596"/>
      <c r="BI7" s="596"/>
      <c r="BJ7" s="596"/>
      <c r="BK7" s="596"/>
      <c r="BL7" s="596"/>
      <c r="BM7" s="596"/>
      <c r="BN7" s="597"/>
      <c r="BO7" s="598">
        <v>34.700000000000003</v>
      </c>
      <c r="BP7" s="598"/>
      <c r="BQ7" s="598"/>
      <c r="BR7" s="598"/>
      <c r="BS7" s="599">
        <v>10713</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1503163</v>
      </c>
      <c r="CS7" s="596"/>
      <c r="CT7" s="596"/>
      <c r="CU7" s="596"/>
      <c r="CV7" s="596"/>
      <c r="CW7" s="596"/>
      <c r="CX7" s="596"/>
      <c r="CY7" s="597"/>
      <c r="CZ7" s="598">
        <v>17.3</v>
      </c>
      <c r="DA7" s="598"/>
      <c r="DB7" s="598"/>
      <c r="DC7" s="598"/>
      <c r="DD7" s="604">
        <v>16661</v>
      </c>
      <c r="DE7" s="596"/>
      <c r="DF7" s="596"/>
      <c r="DG7" s="596"/>
      <c r="DH7" s="596"/>
      <c r="DI7" s="596"/>
      <c r="DJ7" s="596"/>
      <c r="DK7" s="596"/>
      <c r="DL7" s="596"/>
      <c r="DM7" s="596"/>
      <c r="DN7" s="596"/>
      <c r="DO7" s="596"/>
      <c r="DP7" s="597"/>
      <c r="DQ7" s="604">
        <v>1395042</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6232</v>
      </c>
      <c r="S8" s="596"/>
      <c r="T8" s="596"/>
      <c r="U8" s="596"/>
      <c r="V8" s="596"/>
      <c r="W8" s="596"/>
      <c r="X8" s="596"/>
      <c r="Y8" s="597"/>
      <c r="Z8" s="598">
        <v>0.1</v>
      </c>
      <c r="AA8" s="598"/>
      <c r="AB8" s="598"/>
      <c r="AC8" s="598"/>
      <c r="AD8" s="599">
        <v>6232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22795</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1931400</v>
      </c>
      <c r="CS8" s="596"/>
      <c r="CT8" s="596"/>
      <c r="CU8" s="596"/>
      <c r="CV8" s="596"/>
      <c r="CW8" s="596"/>
      <c r="CX8" s="596"/>
      <c r="CY8" s="597"/>
      <c r="CZ8" s="598">
        <v>22.2</v>
      </c>
      <c r="DA8" s="598"/>
      <c r="DB8" s="598"/>
      <c r="DC8" s="598"/>
      <c r="DD8" s="604">
        <v>44223</v>
      </c>
      <c r="DE8" s="596"/>
      <c r="DF8" s="596"/>
      <c r="DG8" s="596"/>
      <c r="DH8" s="596"/>
      <c r="DI8" s="596"/>
      <c r="DJ8" s="596"/>
      <c r="DK8" s="596"/>
      <c r="DL8" s="596"/>
      <c r="DM8" s="596"/>
      <c r="DN8" s="596"/>
      <c r="DO8" s="596"/>
      <c r="DP8" s="597"/>
      <c r="DQ8" s="604">
        <v>1153163</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3095</v>
      </c>
      <c r="S9" s="596"/>
      <c r="T9" s="596"/>
      <c r="U9" s="596"/>
      <c r="V9" s="596"/>
      <c r="W9" s="596"/>
      <c r="X9" s="596"/>
      <c r="Y9" s="597"/>
      <c r="Z9" s="598">
        <v>0</v>
      </c>
      <c r="AA9" s="598"/>
      <c r="AB9" s="598"/>
      <c r="AC9" s="598"/>
      <c r="AD9" s="599">
        <v>3095</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511815</v>
      </c>
      <c r="BH9" s="596"/>
      <c r="BI9" s="596"/>
      <c r="BJ9" s="596"/>
      <c r="BK9" s="596"/>
      <c r="BL9" s="596"/>
      <c r="BM9" s="596"/>
      <c r="BN9" s="597"/>
      <c r="BO9" s="598">
        <v>30.1</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1048066</v>
      </c>
      <c r="CS9" s="596"/>
      <c r="CT9" s="596"/>
      <c r="CU9" s="596"/>
      <c r="CV9" s="596"/>
      <c r="CW9" s="596"/>
      <c r="CX9" s="596"/>
      <c r="CY9" s="597"/>
      <c r="CZ9" s="598">
        <v>12.1</v>
      </c>
      <c r="DA9" s="598"/>
      <c r="DB9" s="598"/>
      <c r="DC9" s="598"/>
      <c r="DD9" s="604">
        <v>19832</v>
      </c>
      <c r="DE9" s="596"/>
      <c r="DF9" s="596"/>
      <c r="DG9" s="596"/>
      <c r="DH9" s="596"/>
      <c r="DI9" s="596"/>
      <c r="DJ9" s="596"/>
      <c r="DK9" s="596"/>
      <c r="DL9" s="596"/>
      <c r="DM9" s="596"/>
      <c r="DN9" s="596"/>
      <c r="DO9" s="596"/>
      <c r="DP9" s="597"/>
      <c r="DQ9" s="604">
        <v>958735</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210201</v>
      </c>
      <c r="S10" s="596"/>
      <c r="T10" s="596"/>
      <c r="U10" s="596"/>
      <c r="V10" s="596"/>
      <c r="W10" s="596"/>
      <c r="X10" s="596"/>
      <c r="Y10" s="597"/>
      <c r="Z10" s="598">
        <v>2.2999999999999998</v>
      </c>
      <c r="AA10" s="598"/>
      <c r="AB10" s="598"/>
      <c r="AC10" s="598"/>
      <c r="AD10" s="599">
        <v>210201</v>
      </c>
      <c r="AE10" s="599"/>
      <c r="AF10" s="599"/>
      <c r="AG10" s="599"/>
      <c r="AH10" s="599"/>
      <c r="AI10" s="599"/>
      <c r="AJ10" s="599"/>
      <c r="AK10" s="599"/>
      <c r="AL10" s="600">
        <v>4.5</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23433</v>
      </c>
      <c r="BH10" s="596"/>
      <c r="BI10" s="596"/>
      <c r="BJ10" s="596"/>
      <c r="BK10" s="596"/>
      <c r="BL10" s="596"/>
      <c r="BM10" s="596"/>
      <c r="BN10" s="597"/>
      <c r="BO10" s="598">
        <v>1.4</v>
      </c>
      <c r="BP10" s="598"/>
      <c r="BQ10" s="598"/>
      <c r="BR10" s="598"/>
      <c r="BS10" s="604">
        <v>4583</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7876</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576</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v>5850</v>
      </c>
      <c r="S11" s="596"/>
      <c r="T11" s="596"/>
      <c r="U11" s="596"/>
      <c r="V11" s="596"/>
      <c r="W11" s="596"/>
      <c r="X11" s="596"/>
      <c r="Y11" s="597"/>
      <c r="Z11" s="598">
        <v>0.1</v>
      </c>
      <c r="AA11" s="598"/>
      <c r="AB11" s="598"/>
      <c r="AC11" s="598"/>
      <c r="AD11" s="599">
        <v>5850</v>
      </c>
      <c r="AE11" s="599"/>
      <c r="AF11" s="599"/>
      <c r="AG11" s="599"/>
      <c r="AH11" s="599"/>
      <c r="AI11" s="599"/>
      <c r="AJ11" s="599"/>
      <c r="AK11" s="599"/>
      <c r="AL11" s="600">
        <v>0.1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30944</v>
      </c>
      <c r="BH11" s="596"/>
      <c r="BI11" s="596"/>
      <c r="BJ11" s="596"/>
      <c r="BK11" s="596"/>
      <c r="BL11" s="596"/>
      <c r="BM11" s="596"/>
      <c r="BN11" s="597"/>
      <c r="BO11" s="598">
        <v>1.8</v>
      </c>
      <c r="BP11" s="598"/>
      <c r="BQ11" s="598"/>
      <c r="BR11" s="598"/>
      <c r="BS11" s="604">
        <v>6130</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425020</v>
      </c>
      <c r="CS11" s="596"/>
      <c r="CT11" s="596"/>
      <c r="CU11" s="596"/>
      <c r="CV11" s="596"/>
      <c r="CW11" s="596"/>
      <c r="CX11" s="596"/>
      <c r="CY11" s="597"/>
      <c r="CZ11" s="598">
        <v>4.9000000000000004</v>
      </c>
      <c r="DA11" s="598"/>
      <c r="DB11" s="598"/>
      <c r="DC11" s="598"/>
      <c r="DD11" s="604">
        <v>161189</v>
      </c>
      <c r="DE11" s="596"/>
      <c r="DF11" s="596"/>
      <c r="DG11" s="596"/>
      <c r="DH11" s="596"/>
      <c r="DI11" s="596"/>
      <c r="DJ11" s="596"/>
      <c r="DK11" s="596"/>
      <c r="DL11" s="596"/>
      <c r="DM11" s="596"/>
      <c r="DN11" s="596"/>
      <c r="DO11" s="596"/>
      <c r="DP11" s="597"/>
      <c r="DQ11" s="604">
        <v>198486</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985684</v>
      </c>
      <c r="BH12" s="596"/>
      <c r="BI12" s="596"/>
      <c r="BJ12" s="596"/>
      <c r="BK12" s="596"/>
      <c r="BL12" s="596"/>
      <c r="BM12" s="596"/>
      <c r="BN12" s="597"/>
      <c r="BO12" s="598">
        <v>58</v>
      </c>
      <c r="BP12" s="598"/>
      <c r="BQ12" s="598"/>
      <c r="BR12" s="598"/>
      <c r="BS12" s="604">
        <v>65512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566585</v>
      </c>
      <c r="CS12" s="596"/>
      <c r="CT12" s="596"/>
      <c r="CU12" s="596"/>
      <c r="CV12" s="596"/>
      <c r="CW12" s="596"/>
      <c r="CX12" s="596"/>
      <c r="CY12" s="597"/>
      <c r="CZ12" s="598">
        <v>6.5</v>
      </c>
      <c r="DA12" s="598"/>
      <c r="DB12" s="598"/>
      <c r="DC12" s="598"/>
      <c r="DD12" s="604">
        <v>239629</v>
      </c>
      <c r="DE12" s="596"/>
      <c r="DF12" s="596"/>
      <c r="DG12" s="596"/>
      <c r="DH12" s="596"/>
      <c r="DI12" s="596"/>
      <c r="DJ12" s="596"/>
      <c r="DK12" s="596"/>
      <c r="DL12" s="596"/>
      <c r="DM12" s="596"/>
      <c r="DN12" s="596"/>
      <c r="DO12" s="596"/>
      <c r="DP12" s="597"/>
      <c r="DQ12" s="604">
        <v>401606</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14869</v>
      </c>
      <c r="S13" s="596"/>
      <c r="T13" s="596"/>
      <c r="U13" s="596"/>
      <c r="V13" s="596"/>
      <c r="W13" s="596"/>
      <c r="X13" s="596"/>
      <c r="Y13" s="597"/>
      <c r="Z13" s="598">
        <v>0.2</v>
      </c>
      <c r="AA13" s="598"/>
      <c r="AB13" s="598"/>
      <c r="AC13" s="598"/>
      <c r="AD13" s="599">
        <v>14869</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984195</v>
      </c>
      <c r="BH13" s="596"/>
      <c r="BI13" s="596"/>
      <c r="BJ13" s="596"/>
      <c r="BK13" s="596"/>
      <c r="BL13" s="596"/>
      <c r="BM13" s="596"/>
      <c r="BN13" s="597"/>
      <c r="BO13" s="598">
        <v>58</v>
      </c>
      <c r="BP13" s="598"/>
      <c r="BQ13" s="598"/>
      <c r="BR13" s="598"/>
      <c r="BS13" s="604">
        <v>65512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956037</v>
      </c>
      <c r="CS13" s="596"/>
      <c r="CT13" s="596"/>
      <c r="CU13" s="596"/>
      <c r="CV13" s="596"/>
      <c r="CW13" s="596"/>
      <c r="CX13" s="596"/>
      <c r="CY13" s="597"/>
      <c r="CZ13" s="598">
        <v>11</v>
      </c>
      <c r="DA13" s="598"/>
      <c r="DB13" s="598"/>
      <c r="DC13" s="598"/>
      <c r="DD13" s="604">
        <v>478097</v>
      </c>
      <c r="DE13" s="596"/>
      <c r="DF13" s="596"/>
      <c r="DG13" s="596"/>
      <c r="DH13" s="596"/>
      <c r="DI13" s="596"/>
      <c r="DJ13" s="596"/>
      <c r="DK13" s="596"/>
      <c r="DL13" s="596"/>
      <c r="DM13" s="596"/>
      <c r="DN13" s="596"/>
      <c r="DO13" s="596"/>
      <c r="DP13" s="597"/>
      <c r="DQ13" s="604">
        <v>545469</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39755</v>
      </c>
      <c r="BH14" s="596"/>
      <c r="BI14" s="596"/>
      <c r="BJ14" s="596"/>
      <c r="BK14" s="596"/>
      <c r="BL14" s="596"/>
      <c r="BM14" s="596"/>
      <c r="BN14" s="597"/>
      <c r="BO14" s="598">
        <v>2.2999999999999998</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589889</v>
      </c>
      <c r="CS14" s="596"/>
      <c r="CT14" s="596"/>
      <c r="CU14" s="596"/>
      <c r="CV14" s="596"/>
      <c r="CW14" s="596"/>
      <c r="CX14" s="596"/>
      <c r="CY14" s="597"/>
      <c r="CZ14" s="598">
        <v>6.8</v>
      </c>
      <c r="DA14" s="598"/>
      <c r="DB14" s="598"/>
      <c r="DC14" s="598"/>
      <c r="DD14" s="604">
        <v>296274</v>
      </c>
      <c r="DE14" s="596"/>
      <c r="DF14" s="596"/>
      <c r="DG14" s="596"/>
      <c r="DH14" s="596"/>
      <c r="DI14" s="596"/>
      <c r="DJ14" s="596"/>
      <c r="DK14" s="596"/>
      <c r="DL14" s="596"/>
      <c r="DM14" s="596"/>
      <c r="DN14" s="596"/>
      <c r="DO14" s="596"/>
      <c r="DP14" s="597"/>
      <c r="DQ14" s="604">
        <v>281483</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3308</v>
      </c>
      <c r="S15" s="596"/>
      <c r="T15" s="596"/>
      <c r="U15" s="596"/>
      <c r="V15" s="596"/>
      <c r="W15" s="596"/>
      <c r="X15" s="596"/>
      <c r="Y15" s="597"/>
      <c r="Z15" s="598">
        <v>0</v>
      </c>
      <c r="AA15" s="598"/>
      <c r="AB15" s="598"/>
      <c r="AC15" s="598"/>
      <c r="AD15" s="599">
        <v>3308</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78180</v>
      </c>
      <c r="BH15" s="596"/>
      <c r="BI15" s="596"/>
      <c r="BJ15" s="596"/>
      <c r="BK15" s="596"/>
      <c r="BL15" s="596"/>
      <c r="BM15" s="596"/>
      <c r="BN15" s="597"/>
      <c r="BO15" s="598">
        <v>4.5999999999999996</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689460</v>
      </c>
      <c r="CS15" s="596"/>
      <c r="CT15" s="596"/>
      <c r="CU15" s="596"/>
      <c r="CV15" s="596"/>
      <c r="CW15" s="596"/>
      <c r="CX15" s="596"/>
      <c r="CY15" s="597"/>
      <c r="CZ15" s="598">
        <v>7.9</v>
      </c>
      <c r="DA15" s="598"/>
      <c r="DB15" s="598"/>
      <c r="DC15" s="598"/>
      <c r="DD15" s="604">
        <v>225273</v>
      </c>
      <c r="DE15" s="596"/>
      <c r="DF15" s="596"/>
      <c r="DG15" s="596"/>
      <c r="DH15" s="596"/>
      <c r="DI15" s="596"/>
      <c r="DJ15" s="596"/>
      <c r="DK15" s="596"/>
      <c r="DL15" s="596"/>
      <c r="DM15" s="596"/>
      <c r="DN15" s="596"/>
      <c r="DO15" s="596"/>
      <c r="DP15" s="597"/>
      <c r="DQ15" s="604">
        <v>477235</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3151165</v>
      </c>
      <c r="S16" s="596"/>
      <c r="T16" s="596"/>
      <c r="U16" s="596"/>
      <c r="V16" s="596"/>
      <c r="W16" s="596"/>
      <c r="X16" s="596"/>
      <c r="Y16" s="597"/>
      <c r="Z16" s="598">
        <v>34</v>
      </c>
      <c r="AA16" s="598"/>
      <c r="AB16" s="598"/>
      <c r="AC16" s="598"/>
      <c r="AD16" s="599">
        <v>2679553</v>
      </c>
      <c r="AE16" s="599"/>
      <c r="AF16" s="599"/>
      <c r="AG16" s="599"/>
      <c r="AH16" s="599"/>
      <c r="AI16" s="599"/>
      <c r="AJ16" s="599"/>
      <c r="AK16" s="599"/>
      <c r="AL16" s="600">
        <v>56.9</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21360</v>
      </c>
      <c r="CS16" s="596"/>
      <c r="CT16" s="596"/>
      <c r="CU16" s="596"/>
      <c r="CV16" s="596"/>
      <c r="CW16" s="596"/>
      <c r="CX16" s="596"/>
      <c r="CY16" s="597"/>
      <c r="CZ16" s="598">
        <v>0.2</v>
      </c>
      <c r="DA16" s="598"/>
      <c r="DB16" s="598"/>
      <c r="DC16" s="598"/>
      <c r="DD16" s="604" t="s">
        <v>112</v>
      </c>
      <c r="DE16" s="596"/>
      <c r="DF16" s="596"/>
      <c r="DG16" s="596"/>
      <c r="DH16" s="596"/>
      <c r="DI16" s="596"/>
      <c r="DJ16" s="596"/>
      <c r="DK16" s="596"/>
      <c r="DL16" s="596"/>
      <c r="DM16" s="596"/>
      <c r="DN16" s="596"/>
      <c r="DO16" s="596"/>
      <c r="DP16" s="597"/>
      <c r="DQ16" s="604">
        <v>4832</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2679553</v>
      </c>
      <c r="S17" s="596"/>
      <c r="T17" s="596"/>
      <c r="U17" s="596"/>
      <c r="V17" s="596"/>
      <c r="W17" s="596"/>
      <c r="X17" s="596"/>
      <c r="Y17" s="597"/>
      <c r="Z17" s="598">
        <v>28.9</v>
      </c>
      <c r="AA17" s="598"/>
      <c r="AB17" s="598"/>
      <c r="AC17" s="598"/>
      <c r="AD17" s="599">
        <v>2679553</v>
      </c>
      <c r="AE17" s="599"/>
      <c r="AF17" s="599"/>
      <c r="AG17" s="599"/>
      <c r="AH17" s="599"/>
      <c r="AI17" s="599"/>
      <c r="AJ17" s="599"/>
      <c r="AK17" s="599"/>
      <c r="AL17" s="600">
        <v>56.9</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861283</v>
      </c>
      <c r="CS17" s="596"/>
      <c r="CT17" s="596"/>
      <c r="CU17" s="596"/>
      <c r="CV17" s="596"/>
      <c r="CW17" s="596"/>
      <c r="CX17" s="596"/>
      <c r="CY17" s="597"/>
      <c r="CZ17" s="598">
        <v>9.9</v>
      </c>
      <c r="DA17" s="598"/>
      <c r="DB17" s="598"/>
      <c r="DC17" s="598"/>
      <c r="DD17" s="604" t="s">
        <v>112</v>
      </c>
      <c r="DE17" s="596"/>
      <c r="DF17" s="596"/>
      <c r="DG17" s="596"/>
      <c r="DH17" s="596"/>
      <c r="DI17" s="596"/>
      <c r="DJ17" s="596"/>
      <c r="DK17" s="596"/>
      <c r="DL17" s="596"/>
      <c r="DM17" s="596"/>
      <c r="DN17" s="596"/>
      <c r="DO17" s="596"/>
      <c r="DP17" s="597"/>
      <c r="DQ17" s="604">
        <v>861283</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471612</v>
      </c>
      <c r="S18" s="596"/>
      <c r="T18" s="596"/>
      <c r="U18" s="596"/>
      <c r="V18" s="596"/>
      <c r="W18" s="596"/>
      <c r="X18" s="596"/>
      <c r="Y18" s="597"/>
      <c r="Z18" s="598">
        <v>5.0999999999999996</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5514</v>
      </c>
      <c r="BH19" s="596"/>
      <c r="BI19" s="596"/>
      <c r="BJ19" s="596"/>
      <c r="BK19" s="596"/>
      <c r="BL19" s="596"/>
      <c r="BM19" s="596"/>
      <c r="BN19" s="597"/>
      <c r="BO19" s="598">
        <v>0.3</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5163825</v>
      </c>
      <c r="S20" s="596"/>
      <c r="T20" s="596"/>
      <c r="U20" s="596"/>
      <c r="V20" s="596"/>
      <c r="W20" s="596"/>
      <c r="X20" s="596"/>
      <c r="Y20" s="597"/>
      <c r="Z20" s="598">
        <v>55.6</v>
      </c>
      <c r="AA20" s="598"/>
      <c r="AB20" s="598"/>
      <c r="AC20" s="598"/>
      <c r="AD20" s="599">
        <v>4692213</v>
      </c>
      <c r="AE20" s="599"/>
      <c r="AF20" s="599"/>
      <c r="AG20" s="599"/>
      <c r="AH20" s="599"/>
      <c r="AI20" s="599"/>
      <c r="AJ20" s="599"/>
      <c r="AK20" s="599"/>
      <c r="AL20" s="600">
        <v>99.7</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5514</v>
      </c>
      <c r="BH20" s="596"/>
      <c r="BI20" s="596"/>
      <c r="BJ20" s="596"/>
      <c r="BK20" s="596"/>
      <c r="BL20" s="596"/>
      <c r="BM20" s="596"/>
      <c r="BN20" s="597"/>
      <c r="BO20" s="598">
        <v>0.3</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8689209</v>
      </c>
      <c r="CS20" s="596"/>
      <c r="CT20" s="596"/>
      <c r="CU20" s="596"/>
      <c r="CV20" s="596"/>
      <c r="CW20" s="596"/>
      <c r="CX20" s="596"/>
      <c r="CY20" s="597"/>
      <c r="CZ20" s="598">
        <v>100</v>
      </c>
      <c r="DA20" s="598"/>
      <c r="DB20" s="598"/>
      <c r="DC20" s="598"/>
      <c r="DD20" s="604">
        <v>1481178</v>
      </c>
      <c r="DE20" s="596"/>
      <c r="DF20" s="596"/>
      <c r="DG20" s="596"/>
      <c r="DH20" s="596"/>
      <c r="DI20" s="596"/>
      <c r="DJ20" s="596"/>
      <c r="DK20" s="596"/>
      <c r="DL20" s="596"/>
      <c r="DM20" s="596"/>
      <c r="DN20" s="596"/>
      <c r="DO20" s="596"/>
      <c r="DP20" s="597"/>
      <c r="DQ20" s="604">
        <v>6366980</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1155</v>
      </c>
      <c r="S21" s="596"/>
      <c r="T21" s="596"/>
      <c r="U21" s="596"/>
      <c r="V21" s="596"/>
      <c r="W21" s="596"/>
      <c r="X21" s="596"/>
      <c r="Y21" s="597"/>
      <c r="Z21" s="598">
        <v>0</v>
      </c>
      <c r="AA21" s="598"/>
      <c r="AB21" s="598"/>
      <c r="AC21" s="598"/>
      <c r="AD21" s="599">
        <v>1155</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4096</v>
      </c>
      <c r="BH21" s="596"/>
      <c r="BI21" s="596"/>
      <c r="BJ21" s="596"/>
      <c r="BK21" s="596"/>
      <c r="BL21" s="596"/>
      <c r="BM21" s="596"/>
      <c r="BN21" s="597"/>
      <c r="BO21" s="598">
        <v>0.2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54157</v>
      </c>
      <c r="S22" s="596"/>
      <c r="T22" s="596"/>
      <c r="U22" s="596"/>
      <c r="V22" s="596"/>
      <c r="W22" s="596"/>
      <c r="X22" s="596"/>
      <c r="Y22" s="597"/>
      <c r="Z22" s="598">
        <v>0.6</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100331</v>
      </c>
      <c r="S23" s="596"/>
      <c r="T23" s="596"/>
      <c r="U23" s="596"/>
      <c r="V23" s="596"/>
      <c r="W23" s="596"/>
      <c r="X23" s="596"/>
      <c r="Y23" s="597"/>
      <c r="Z23" s="598">
        <v>1.1000000000000001</v>
      </c>
      <c r="AA23" s="598"/>
      <c r="AB23" s="598"/>
      <c r="AC23" s="598"/>
      <c r="AD23" s="599">
        <v>4611</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68075</v>
      </c>
      <c r="S24" s="596"/>
      <c r="T24" s="596"/>
      <c r="U24" s="596"/>
      <c r="V24" s="596"/>
      <c r="W24" s="596"/>
      <c r="X24" s="596"/>
      <c r="Y24" s="597"/>
      <c r="Z24" s="598">
        <v>0.7</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v>1418</v>
      </c>
      <c r="BH24" s="596"/>
      <c r="BI24" s="596"/>
      <c r="BJ24" s="596"/>
      <c r="BK24" s="596"/>
      <c r="BL24" s="596"/>
      <c r="BM24" s="596"/>
      <c r="BN24" s="597"/>
      <c r="BO24" s="598">
        <v>0.1</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2774147</v>
      </c>
      <c r="CS24" s="585"/>
      <c r="CT24" s="585"/>
      <c r="CU24" s="585"/>
      <c r="CV24" s="585"/>
      <c r="CW24" s="585"/>
      <c r="CX24" s="585"/>
      <c r="CY24" s="586"/>
      <c r="CZ24" s="622">
        <v>31.9</v>
      </c>
      <c r="DA24" s="623"/>
      <c r="DB24" s="623"/>
      <c r="DC24" s="624"/>
      <c r="DD24" s="621">
        <v>2169185</v>
      </c>
      <c r="DE24" s="585"/>
      <c r="DF24" s="585"/>
      <c r="DG24" s="585"/>
      <c r="DH24" s="585"/>
      <c r="DI24" s="585"/>
      <c r="DJ24" s="585"/>
      <c r="DK24" s="586"/>
      <c r="DL24" s="621">
        <v>2139246</v>
      </c>
      <c r="DM24" s="585"/>
      <c r="DN24" s="585"/>
      <c r="DO24" s="585"/>
      <c r="DP24" s="585"/>
      <c r="DQ24" s="585"/>
      <c r="DR24" s="585"/>
      <c r="DS24" s="585"/>
      <c r="DT24" s="585"/>
      <c r="DU24" s="585"/>
      <c r="DV24" s="586"/>
      <c r="DW24" s="589">
        <v>43.5</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575175</v>
      </c>
      <c r="S25" s="596"/>
      <c r="T25" s="596"/>
      <c r="U25" s="596"/>
      <c r="V25" s="596"/>
      <c r="W25" s="596"/>
      <c r="X25" s="596"/>
      <c r="Y25" s="597"/>
      <c r="Z25" s="598">
        <v>6.2</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1259980</v>
      </c>
      <c r="CS25" s="627"/>
      <c r="CT25" s="627"/>
      <c r="CU25" s="627"/>
      <c r="CV25" s="627"/>
      <c r="CW25" s="627"/>
      <c r="CX25" s="627"/>
      <c r="CY25" s="628"/>
      <c r="CZ25" s="629">
        <v>14.5</v>
      </c>
      <c r="DA25" s="630"/>
      <c r="DB25" s="630"/>
      <c r="DC25" s="631"/>
      <c r="DD25" s="604">
        <v>1074285</v>
      </c>
      <c r="DE25" s="627"/>
      <c r="DF25" s="627"/>
      <c r="DG25" s="627"/>
      <c r="DH25" s="627"/>
      <c r="DI25" s="627"/>
      <c r="DJ25" s="627"/>
      <c r="DK25" s="628"/>
      <c r="DL25" s="604">
        <v>1069953</v>
      </c>
      <c r="DM25" s="627"/>
      <c r="DN25" s="627"/>
      <c r="DO25" s="627"/>
      <c r="DP25" s="627"/>
      <c r="DQ25" s="627"/>
      <c r="DR25" s="627"/>
      <c r="DS25" s="627"/>
      <c r="DT25" s="627"/>
      <c r="DU25" s="627"/>
      <c r="DV25" s="628"/>
      <c r="DW25" s="600">
        <v>21.7</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826705</v>
      </c>
      <c r="CS26" s="596"/>
      <c r="CT26" s="596"/>
      <c r="CU26" s="596"/>
      <c r="CV26" s="596"/>
      <c r="CW26" s="596"/>
      <c r="CX26" s="596"/>
      <c r="CY26" s="597"/>
      <c r="CZ26" s="629">
        <v>9.5</v>
      </c>
      <c r="DA26" s="630"/>
      <c r="DB26" s="630"/>
      <c r="DC26" s="631"/>
      <c r="DD26" s="604">
        <v>668831</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393149</v>
      </c>
      <c r="S27" s="596"/>
      <c r="T27" s="596"/>
      <c r="U27" s="596"/>
      <c r="V27" s="596"/>
      <c r="W27" s="596"/>
      <c r="X27" s="596"/>
      <c r="Y27" s="597"/>
      <c r="Z27" s="598">
        <v>4.2</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1698120</v>
      </c>
      <c r="BH27" s="596"/>
      <c r="BI27" s="596"/>
      <c r="BJ27" s="596"/>
      <c r="BK27" s="596"/>
      <c r="BL27" s="596"/>
      <c r="BM27" s="596"/>
      <c r="BN27" s="597"/>
      <c r="BO27" s="598">
        <v>100</v>
      </c>
      <c r="BP27" s="598"/>
      <c r="BQ27" s="598"/>
      <c r="BR27" s="598"/>
      <c r="BS27" s="604">
        <v>76225</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652884</v>
      </c>
      <c r="CS27" s="627"/>
      <c r="CT27" s="627"/>
      <c r="CU27" s="627"/>
      <c r="CV27" s="627"/>
      <c r="CW27" s="627"/>
      <c r="CX27" s="627"/>
      <c r="CY27" s="628"/>
      <c r="CZ27" s="629">
        <v>7.5</v>
      </c>
      <c r="DA27" s="630"/>
      <c r="DB27" s="630"/>
      <c r="DC27" s="631"/>
      <c r="DD27" s="604">
        <v>233617</v>
      </c>
      <c r="DE27" s="627"/>
      <c r="DF27" s="627"/>
      <c r="DG27" s="627"/>
      <c r="DH27" s="627"/>
      <c r="DI27" s="627"/>
      <c r="DJ27" s="627"/>
      <c r="DK27" s="628"/>
      <c r="DL27" s="604">
        <v>208010</v>
      </c>
      <c r="DM27" s="627"/>
      <c r="DN27" s="627"/>
      <c r="DO27" s="627"/>
      <c r="DP27" s="627"/>
      <c r="DQ27" s="627"/>
      <c r="DR27" s="627"/>
      <c r="DS27" s="627"/>
      <c r="DT27" s="627"/>
      <c r="DU27" s="627"/>
      <c r="DV27" s="628"/>
      <c r="DW27" s="600">
        <v>4.2</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120831</v>
      </c>
      <c r="S28" s="596"/>
      <c r="T28" s="596"/>
      <c r="U28" s="596"/>
      <c r="V28" s="596"/>
      <c r="W28" s="596"/>
      <c r="X28" s="596"/>
      <c r="Y28" s="597"/>
      <c r="Z28" s="598">
        <v>1.3</v>
      </c>
      <c r="AA28" s="598"/>
      <c r="AB28" s="598"/>
      <c r="AC28" s="598"/>
      <c r="AD28" s="599">
        <v>8947</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861283</v>
      </c>
      <c r="CS28" s="596"/>
      <c r="CT28" s="596"/>
      <c r="CU28" s="596"/>
      <c r="CV28" s="596"/>
      <c r="CW28" s="596"/>
      <c r="CX28" s="596"/>
      <c r="CY28" s="597"/>
      <c r="CZ28" s="629">
        <v>9.9</v>
      </c>
      <c r="DA28" s="630"/>
      <c r="DB28" s="630"/>
      <c r="DC28" s="631"/>
      <c r="DD28" s="604">
        <v>861283</v>
      </c>
      <c r="DE28" s="596"/>
      <c r="DF28" s="596"/>
      <c r="DG28" s="596"/>
      <c r="DH28" s="596"/>
      <c r="DI28" s="596"/>
      <c r="DJ28" s="596"/>
      <c r="DK28" s="597"/>
      <c r="DL28" s="604">
        <v>861283</v>
      </c>
      <c r="DM28" s="596"/>
      <c r="DN28" s="596"/>
      <c r="DO28" s="596"/>
      <c r="DP28" s="596"/>
      <c r="DQ28" s="596"/>
      <c r="DR28" s="596"/>
      <c r="DS28" s="596"/>
      <c r="DT28" s="596"/>
      <c r="DU28" s="596"/>
      <c r="DV28" s="597"/>
      <c r="DW28" s="600">
        <v>17.5</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31903</v>
      </c>
      <c r="S29" s="596"/>
      <c r="T29" s="596"/>
      <c r="U29" s="596"/>
      <c r="V29" s="596"/>
      <c r="W29" s="596"/>
      <c r="X29" s="596"/>
      <c r="Y29" s="597"/>
      <c r="Z29" s="598">
        <v>0.3</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861283</v>
      </c>
      <c r="CS29" s="627"/>
      <c r="CT29" s="627"/>
      <c r="CU29" s="627"/>
      <c r="CV29" s="627"/>
      <c r="CW29" s="627"/>
      <c r="CX29" s="627"/>
      <c r="CY29" s="628"/>
      <c r="CZ29" s="629">
        <v>9.9</v>
      </c>
      <c r="DA29" s="630"/>
      <c r="DB29" s="630"/>
      <c r="DC29" s="631"/>
      <c r="DD29" s="604">
        <v>861283</v>
      </c>
      <c r="DE29" s="627"/>
      <c r="DF29" s="627"/>
      <c r="DG29" s="627"/>
      <c r="DH29" s="627"/>
      <c r="DI29" s="627"/>
      <c r="DJ29" s="627"/>
      <c r="DK29" s="628"/>
      <c r="DL29" s="604">
        <v>861283</v>
      </c>
      <c r="DM29" s="627"/>
      <c r="DN29" s="627"/>
      <c r="DO29" s="627"/>
      <c r="DP29" s="627"/>
      <c r="DQ29" s="627"/>
      <c r="DR29" s="627"/>
      <c r="DS29" s="627"/>
      <c r="DT29" s="627"/>
      <c r="DU29" s="627"/>
      <c r="DV29" s="628"/>
      <c r="DW29" s="600">
        <v>17.5</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1072843</v>
      </c>
      <c r="S30" s="596"/>
      <c r="T30" s="596"/>
      <c r="U30" s="596"/>
      <c r="V30" s="596"/>
      <c r="W30" s="596"/>
      <c r="X30" s="596"/>
      <c r="Y30" s="597"/>
      <c r="Z30" s="598">
        <v>11.6</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98.3</v>
      </c>
      <c r="BH30" s="654"/>
      <c r="BI30" s="654"/>
      <c r="BJ30" s="654"/>
      <c r="BK30" s="654"/>
      <c r="BL30" s="654"/>
      <c r="BM30" s="590">
        <v>85</v>
      </c>
      <c r="BN30" s="654"/>
      <c r="BO30" s="654"/>
      <c r="BP30" s="654"/>
      <c r="BQ30" s="655"/>
      <c r="BR30" s="653">
        <v>97.3</v>
      </c>
      <c r="BS30" s="654"/>
      <c r="BT30" s="654"/>
      <c r="BU30" s="654"/>
      <c r="BV30" s="654"/>
      <c r="BW30" s="654"/>
      <c r="BX30" s="590">
        <v>83.6</v>
      </c>
      <c r="BY30" s="654"/>
      <c r="BZ30" s="654"/>
      <c r="CA30" s="654"/>
      <c r="CB30" s="655"/>
      <c r="CD30" s="658"/>
      <c r="CE30" s="659"/>
      <c r="CF30" s="609" t="s">
        <v>292</v>
      </c>
      <c r="CG30" s="610"/>
      <c r="CH30" s="610"/>
      <c r="CI30" s="610"/>
      <c r="CJ30" s="610"/>
      <c r="CK30" s="610"/>
      <c r="CL30" s="610"/>
      <c r="CM30" s="610"/>
      <c r="CN30" s="610"/>
      <c r="CO30" s="610"/>
      <c r="CP30" s="610"/>
      <c r="CQ30" s="611"/>
      <c r="CR30" s="595">
        <v>800893</v>
      </c>
      <c r="CS30" s="596"/>
      <c r="CT30" s="596"/>
      <c r="CU30" s="596"/>
      <c r="CV30" s="596"/>
      <c r="CW30" s="596"/>
      <c r="CX30" s="596"/>
      <c r="CY30" s="597"/>
      <c r="CZ30" s="629">
        <v>9.1999999999999993</v>
      </c>
      <c r="DA30" s="630"/>
      <c r="DB30" s="630"/>
      <c r="DC30" s="631"/>
      <c r="DD30" s="604">
        <v>800893</v>
      </c>
      <c r="DE30" s="596"/>
      <c r="DF30" s="596"/>
      <c r="DG30" s="596"/>
      <c r="DH30" s="596"/>
      <c r="DI30" s="596"/>
      <c r="DJ30" s="596"/>
      <c r="DK30" s="597"/>
      <c r="DL30" s="604">
        <v>800893</v>
      </c>
      <c r="DM30" s="596"/>
      <c r="DN30" s="596"/>
      <c r="DO30" s="596"/>
      <c r="DP30" s="596"/>
      <c r="DQ30" s="596"/>
      <c r="DR30" s="596"/>
      <c r="DS30" s="596"/>
      <c r="DT30" s="596"/>
      <c r="DU30" s="596"/>
      <c r="DV30" s="597"/>
      <c r="DW30" s="600">
        <v>16.3</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389953</v>
      </c>
      <c r="S31" s="596"/>
      <c r="T31" s="596"/>
      <c r="U31" s="596"/>
      <c r="V31" s="596"/>
      <c r="W31" s="596"/>
      <c r="X31" s="596"/>
      <c r="Y31" s="597"/>
      <c r="Z31" s="598">
        <v>4.2</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99.2</v>
      </c>
      <c r="BH31" s="627"/>
      <c r="BI31" s="627"/>
      <c r="BJ31" s="627"/>
      <c r="BK31" s="627"/>
      <c r="BL31" s="627"/>
      <c r="BM31" s="601">
        <v>95.7</v>
      </c>
      <c r="BN31" s="651"/>
      <c r="BO31" s="651"/>
      <c r="BP31" s="651"/>
      <c r="BQ31" s="652"/>
      <c r="BR31" s="650">
        <v>99.1</v>
      </c>
      <c r="BS31" s="627"/>
      <c r="BT31" s="627"/>
      <c r="BU31" s="627"/>
      <c r="BV31" s="627"/>
      <c r="BW31" s="627"/>
      <c r="BX31" s="601">
        <v>95.6</v>
      </c>
      <c r="BY31" s="651"/>
      <c r="BZ31" s="651"/>
      <c r="CA31" s="651"/>
      <c r="CB31" s="652"/>
      <c r="CD31" s="658"/>
      <c r="CE31" s="659"/>
      <c r="CF31" s="609" t="s">
        <v>296</v>
      </c>
      <c r="CG31" s="610"/>
      <c r="CH31" s="610"/>
      <c r="CI31" s="610"/>
      <c r="CJ31" s="610"/>
      <c r="CK31" s="610"/>
      <c r="CL31" s="610"/>
      <c r="CM31" s="610"/>
      <c r="CN31" s="610"/>
      <c r="CO31" s="610"/>
      <c r="CP31" s="610"/>
      <c r="CQ31" s="611"/>
      <c r="CR31" s="595">
        <v>60390</v>
      </c>
      <c r="CS31" s="627"/>
      <c r="CT31" s="627"/>
      <c r="CU31" s="627"/>
      <c r="CV31" s="627"/>
      <c r="CW31" s="627"/>
      <c r="CX31" s="627"/>
      <c r="CY31" s="628"/>
      <c r="CZ31" s="629">
        <v>0.7</v>
      </c>
      <c r="DA31" s="630"/>
      <c r="DB31" s="630"/>
      <c r="DC31" s="631"/>
      <c r="DD31" s="604">
        <v>60390</v>
      </c>
      <c r="DE31" s="627"/>
      <c r="DF31" s="627"/>
      <c r="DG31" s="627"/>
      <c r="DH31" s="627"/>
      <c r="DI31" s="627"/>
      <c r="DJ31" s="627"/>
      <c r="DK31" s="628"/>
      <c r="DL31" s="604">
        <v>60390</v>
      </c>
      <c r="DM31" s="627"/>
      <c r="DN31" s="627"/>
      <c r="DO31" s="627"/>
      <c r="DP31" s="627"/>
      <c r="DQ31" s="627"/>
      <c r="DR31" s="627"/>
      <c r="DS31" s="627"/>
      <c r="DT31" s="627"/>
      <c r="DU31" s="627"/>
      <c r="DV31" s="628"/>
      <c r="DW31" s="600">
        <v>1.2</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298661</v>
      </c>
      <c r="S32" s="596"/>
      <c r="T32" s="596"/>
      <c r="U32" s="596"/>
      <c r="V32" s="596"/>
      <c r="W32" s="596"/>
      <c r="X32" s="596"/>
      <c r="Y32" s="597"/>
      <c r="Z32" s="598">
        <v>3.2</v>
      </c>
      <c r="AA32" s="598"/>
      <c r="AB32" s="598"/>
      <c r="AC32" s="598"/>
      <c r="AD32" s="599">
        <v>1033</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97.7</v>
      </c>
      <c r="BH32" s="663"/>
      <c r="BI32" s="663"/>
      <c r="BJ32" s="663"/>
      <c r="BK32" s="663"/>
      <c r="BL32" s="663"/>
      <c r="BM32" s="664">
        <v>78.400000000000006</v>
      </c>
      <c r="BN32" s="663"/>
      <c r="BO32" s="663"/>
      <c r="BP32" s="663"/>
      <c r="BQ32" s="665"/>
      <c r="BR32" s="662">
        <v>95.5</v>
      </c>
      <c r="BS32" s="663"/>
      <c r="BT32" s="663"/>
      <c r="BU32" s="663"/>
      <c r="BV32" s="663"/>
      <c r="BW32" s="663"/>
      <c r="BX32" s="664">
        <v>74.400000000000006</v>
      </c>
      <c r="BY32" s="663"/>
      <c r="BZ32" s="663"/>
      <c r="CA32" s="663"/>
      <c r="CB32" s="665"/>
      <c r="CD32" s="660"/>
      <c r="CE32" s="661"/>
      <c r="CF32" s="609" t="s">
        <v>299</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1010100</v>
      </c>
      <c r="S33" s="596"/>
      <c r="T33" s="596"/>
      <c r="U33" s="596"/>
      <c r="V33" s="596"/>
      <c r="W33" s="596"/>
      <c r="X33" s="596"/>
      <c r="Y33" s="597"/>
      <c r="Z33" s="598">
        <v>10.9</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4412524</v>
      </c>
      <c r="CS33" s="627"/>
      <c r="CT33" s="627"/>
      <c r="CU33" s="627"/>
      <c r="CV33" s="627"/>
      <c r="CW33" s="627"/>
      <c r="CX33" s="627"/>
      <c r="CY33" s="628"/>
      <c r="CZ33" s="629">
        <v>50.8</v>
      </c>
      <c r="DA33" s="630"/>
      <c r="DB33" s="630"/>
      <c r="DC33" s="631"/>
      <c r="DD33" s="604">
        <v>3758735</v>
      </c>
      <c r="DE33" s="627"/>
      <c r="DF33" s="627"/>
      <c r="DG33" s="627"/>
      <c r="DH33" s="627"/>
      <c r="DI33" s="627"/>
      <c r="DJ33" s="627"/>
      <c r="DK33" s="628"/>
      <c r="DL33" s="604">
        <v>2246033</v>
      </c>
      <c r="DM33" s="627"/>
      <c r="DN33" s="627"/>
      <c r="DO33" s="627"/>
      <c r="DP33" s="627"/>
      <c r="DQ33" s="627"/>
      <c r="DR33" s="627"/>
      <c r="DS33" s="627"/>
      <c r="DT33" s="627"/>
      <c r="DU33" s="627"/>
      <c r="DV33" s="628"/>
      <c r="DW33" s="600">
        <v>45.6</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1078326</v>
      </c>
      <c r="CS34" s="596"/>
      <c r="CT34" s="596"/>
      <c r="CU34" s="596"/>
      <c r="CV34" s="596"/>
      <c r="CW34" s="596"/>
      <c r="CX34" s="596"/>
      <c r="CY34" s="597"/>
      <c r="CZ34" s="629">
        <v>12.4</v>
      </c>
      <c r="DA34" s="630"/>
      <c r="DB34" s="630"/>
      <c r="DC34" s="631"/>
      <c r="DD34" s="604">
        <v>892630</v>
      </c>
      <c r="DE34" s="596"/>
      <c r="DF34" s="596"/>
      <c r="DG34" s="596"/>
      <c r="DH34" s="596"/>
      <c r="DI34" s="596"/>
      <c r="DJ34" s="596"/>
      <c r="DK34" s="597"/>
      <c r="DL34" s="604">
        <v>698096</v>
      </c>
      <c r="DM34" s="596"/>
      <c r="DN34" s="596"/>
      <c r="DO34" s="596"/>
      <c r="DP34" s="596"/>
      <c r="DQ34" s="596"/>
      <c r="DR34" s="596"/>
      <c r="DS34" s="596"/>
      <c r="DT34" s="596"/>
      <c r="DU34" s="596"/>
      <c r="DV34" s="597"/>
      <c r="DW34" s="600">
        <v>14.2</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214400</v>
      </c>
      <c r="S35" s="596"/>
      <c r="T35" s="596"/>
      <c r="U35" s="596"/>
      <c r="V35" s="596"/>
      <c r="W35" s="596"/>
      <c r="X35" s="596"/>
      <c r="Y35" s="597"/>
      <c r="Z35" s="598">
        <v>2.2999999999999998</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1487048</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34545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119576</v>
      </c>
      <c r="CS35" s="627"/>
      <c r="CT35" s="627"/>
      <c r="CU35" s="627"/>
      <c r="CV35" s="627"/>
      <c r="CW35" s="627"/>
      <c r="CX35" s="627"/>
      <c r="CY35" s="628"/>
      <c r="CZ35" s="629">
        <v>1.4</v>
      </c>
      <c r="DA35" s="630"/>
      <c r="DB35" s="630"/>
      <c r="DC35" s="631"/>
      <c r="DD35" s="604">
        <v>104090</v>
      </c>
      <c r="DE35" s="627"/>
      <c r="DF35" s="627"/>
      <c r="DG35" s="627"/>
      <c r="DH35" s="627"/>
      <c r="DI35" s="627"/>
      <c r="DJ35" s="627"/>
      <c r="DK35" s="628"/>
      <c r="DL35" s="604">
        <v>104090</v>
      </c>
      <c r="DM35" s="627"/>
      <c r="DN35" s="627"/>
      <c r="DO35" s="627"/>
      <c r="DP35" s="627"/>
      <c r="DQ35" s="627"/>
      <c r="DR35" s="627"/>
      <c r="DS35" s="627"/>
      <c r="DT35" s="627"/>
      <c r="DU35" s="627"/>
      <c r="DV35" s="628"/>
      <c r="DW35" s="600">
        <v>2.1</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9280158</v>
      </c>
      <c r="S36" s="668"/>
      <c r="T36" s="668"/>
      <c r="U36" s="668"/>
      <c r="V36" s="668"/>
      <c r="W36" s="668"/>
      <c r="X36" s="668"/>
      <c r="Y36" s="669"/>
      <c r="Z36" s="670">
        <v>100</v>
      </c>
      <c r="AA36" s="670"/>
      <c r="AB36" s="670"/>
      <c r="AC36" s="670"/>
      <c r="AD36" s="671">
        <v>4707959</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624719</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19985</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1328220</v>
      </c>
      <c r="CS36" s="596"/>
      <c r="CT36" s="596"/>
      <c r="CU36" s="596"/>
      <c r="CV36" s="596"/>
      <c r="CW36" s="596"/>
      <c r="CX36" s="596"/>
      <c r="CY36" s="597"/>
      <c r="CZ36" s="629">
        <v>15.3</v>
      </c>
      <c r="DA36" s="630"/>
      <c r="DB36" s="630"/>
      <c r="DC36" s="631"/>
      <c r="DD36" s="604">
        <v>1141590</v>
      </c>
      <c r="DE36" s="596"/>
      <c r="DF36" s="596"/>
      <c r="DG36" s="596"/>
      <c r="DH36" s="596"/>
      <c r="DI36" s="596"/>
      <c r="DJ36" s="596"/>
      <c r="DK36" s="597"/>
      <c r="DL36" s="604">
        <v>758870</v>
      </c>
      <c r="DM36" s="596"/>
      <c r="DN36" s="596"/>
      <c r="DO36" s="596"/>
      <c r="DP36" s="596"/>
      <c r="DQ36" s="596"/>
      <c r="DR36" s="596"/>
      <c r="DS36" s="596"/>
      <c r="DT36" s="596"/>
      <c r="DU36" s="596"/>
      <c r="DV36" s="597"/>
      <c r="DW36" s="600">
        <v>15.4</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212919</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1885</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407474</v>
      </c>
      <c r="CS37" s="627"/>
      <c r="CT37" s="627"/>
      <c r="CU37" s="627"/>
      <c r="CV37" s="627"/>
      <c r="CW37" s="627"/>
      <c r="CX37" s="627"/>
      <c r="CY37" s="628"/>
      <c r="CZ37" s="629">
        <v>4.7</v>
      </c>
      <c r="DA37" s="630"/>
      <c r="DB37" s="630"/>
      <c r="DC37" s="631"/>
      <c r="DD37" s="604">
        <v>401474</v>
      </c>
      <c r="DE37" s="627"/>
      <c r="DF37" s="627"/>
      <c r="DG37" s="627"/>
      <c r="DH37" s="627"/>
      <c r="DI37" s="627"/>
      <c r="DJ37" s="627"/>
      <c r="DK37" s="628"/>
      <c r="DL37" s="604">
        <v>401474</v>
      </c>
      <c r="DM37" s="627"/>
      <c r="DN37" s="627"/>
      <c r="DO37" s="627"/>
      <c r="DP37" s="627"/>
      <c r="DQ37" s="627"/>
      <c r="DR37" s="627"/>
      <c r="DS37" s="627"/>
      <c r="DT37" s="627"/>
      <c r="DU37" s="627"/>
      <c r="DV37" s="628"/>
      <c r="DW37" s="600">
        <v>8.1999999999999993</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v>24723</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2847</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862329</v>
      </c>
      <c r="CS38" s="596"/>
      <c r="CT38" s="596"/>
      <c r="CU38" s="596"/>
      <c r="CV38" s="596"/>
      <c r="CW38" s="596"/>
      <c r="CX38" s="596"/>
      <c r="CY38" s="597"/>
      <c r="CZ38" s="629">
        <v>9.9</v>
      </c>
      <c r="DA38" s="630"/>
      <c r="DB38" s="630"/>
      <c r="DC38" s="631"/>
      <c r="DD38" s="604">
        <v>779928</v>
      </c>
      <c r="DE38" s="596"/>
      <c r="DF38" s="596"/>
      <c r="DG38" s="596"/>
      <c r="DH38" s="596"/>
      <c r="DI38" s="596"/>
      <c r="DJ38" s="596"/>
      <c r="DK38" s="597"/>
      <c r="DL38" s="604">
        <v>684977</v>
      </c>
      <c r="DM38" s="596"/>
      <c r="DN38" s="596"/>
      <c r="DO38" s="596"/>
      <c r="DP38" s="596"/>
      <c r="DQ38" s="596"/>
      <c r="DR38" s="596"/>
      <c r="DS38" s="596"/>
      <c r="DT38" s="596"/>
      <c r="DU38" s="596"/>
      <c r="DV38" s="597"/>
      <c r="DW38" s="600">
        <v>13.9</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t="s">
        <v>321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630798</v>
      </c>
      <c r="CS39" s="627"/>
      <c r="CT39" s="627"/>
      <c r="CU39" s="627"/>
      <c r="CV39" s="627"/>
      <c r="CW39" s="627"/>
      <c r="CX39" s="627"/>
      <c r="CY39" s="628"/>
      <c r="CZ39" s="629">
        <v>7.3</v>
      </c>
      <c r="DA39" s="630"/>
      <c r="DB39" s="630"/>
      <c r="DC39" s="631"/>
      <c r="DD39" s="604">
        <v>550522</v>
      </c>
      <c r="DE39" s="627"/>
      <c r="DF39" s="627"/>
      <c r="DG39" s="627"/>
      <c r="DH39" s="627"/>
      <c r="DI39" s="627"/>
      <c r="DJ39" s="627"/>
      <c r="DK39" s="628"/>
      <c r="DL39" s="604" t="s">
        <v>321</v>
      </c>
      <c r="DM39" s="627"/>
      <c r="DN39" s="627"/>
      <c r="DO39" s="627"/>
      <c r="DP39" s="627"/>
      <c r="DQ39" s="627"/>
      <c r="DR39" s="627"/>
      <c r="DS39" s="627"/>
      <c r="DT39" s="627"/>
      <c r="DU39" s="627"/>
      <c r="DV39" s="628"/>
      <c r="DW39" s="600" t="s">
        <v>321</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103264</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95</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393275</v>
      </c>
      <c r="CS40" s="596"/>
      <c r="CT40" s="596"/>
      <c r="CU40" s="596"/>
      <c r="CV40" s="596"/>
      <c r="CW40" s="596"/>
      <c r="CX40" s="596"/>
      <c r="CY40" s="597"/>
      <c r="CZ40" s="629">
        <v>4.5</v>
      </c>
      <c r="DA40" s="630"/>
      <c r="DB40" s="630"/>
      <c r="DC40" s="631"/>
      <c r="DD40" s="604">
        <v>289975</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521423</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339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1502538</v>
      </c>
      <c r="CS42" s="596"/>
      <c r="CT42" s="596"/>
      <c r="CU42" s="596"/>
      <c r="CV42" s="596"/>
      <c r="CW42" s="596"/>
      <c r="CX42" s="596"/>
      <c r="CY42" s="597"/>
      <c r="CZ42" s="629">
        <v>17.3</v>
      </c>
      <c r="DA42" s="678"/>
      <c r="DB42" s="678"/>
      <c r="DC42" s="679"/>
      <c r="DD42" s="604">
        <v>439060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15808</v>
      </c>
      <c r="CS43" s="627"/>
      <c r="CT43" s="627"/>
      <c r="CU43" s="627"/>
      <c r="CV43" s="627"/>
      <c r="CW43" s="627"/>
      <c r="CX43" s="627"/>
      <c r="CY43" s="628"/>
      <c r="CZ43" s="629">
        <v>0.2</v>
      </c>
      <c r="DA43" s="630"/>
      <c r="DB43" s="630"/>
      <c r="DC43" s="631"/>
      <c r="DD43" s="604">
        <v>15808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1481178</v>
      </c>
      <c r="CS44" s="596"/>
      <c r="CT44" s="596"/>
      <c r="CU44" s="596"/>
      <c r="CV44" s="596"/>
      <c r="CW44" s="596"/>
      <c r="CX44" s="596"/>
      <c r="CY44" s="597"/>
      <c r="CZ44" s="629">
        <v>17</v>
      </c>
      <c r="DA44" s="678"/>
      <c r="DB44" s="678"/>
      <c r="DC44" s="679"/>
      <c r="DD44" s="604">
        <v>434228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372358</v>
      </c>
      <c r="CS45" s="627"/>
      <c r="CT45" s="627"/>
      <c r="CU45" s="627"/>
      <c r="CV45" s="627"/>
      <c r="CW45" s="627"/>
      <c r="CX45" s="627"/>
      <c r="CY45" s="628"/>
      <c r="CZ45" s="629">
        <v>4.3</v>
      </c>
      <c r="DA45" s="630"/>
      <c r="DB45" s="630"/>
      <c r="DC45" s="631"/>
      <c r="DD45" s="604">
        <v>53710</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1019405</v>
      </c>
      <c r="CS46" s="596"/>
      <c r="CT46" s="596"/>
      <c r="CU46" s="596"/>
      <c r="CV46" s="596"/>
      <c r="CW46" s="596"/>
      <c r="CX46" s="596"/>
      <c r="CY46" s="597"/>
      <c r="CZ46" s="629">
        <v>11.7</v>
      </c>
      <c r="DA46" s="678"/>
      <c r="DB46" s="678"/>
      <c r="DC46" s="679"/>
      <c r="DD46" s="604">
        <v>378493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21360</v>
      </c>
      <c r="CS47" s="627"/>
      <c r="CT47" s="627"/>
      <c r="CU47" s="627"/>
      <c r="CV47" s="627"/>
      <c r="CW47" s="627"/>
      <c r="CX47" s="627"/>
      <c r="CY47" s="628"/>
      <c r="CZ47" s="629">
        <v>0.2</v>
      </c>
      <c r="DA47" s="630"/>
      <c r="DB47" s="630"/>
      <c r="DC47" s="631"/>
      <c r="DD47" s="604">
        <v>4832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8689209</v>
      </c>
      <c r="CS49" s="663"/>
      <c r="CT49" s="663"/>
      <c r="CU49" s="663"/>
      <c r="CV49" s="663"/>
      <c r="CW49" s="663"/>
      <c r="CX49" s="663"/>
      <c r="CY49" s="690"/>
      <c r="CZ49" s="691">
        <v>100</v>
      </c>
      <c r="DA49" s="692"/>
      <c r="DB49" s="692"/>
      <c r="DC49" s="693"/>
      <c r="DD49" s="694">
        <v>6366980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9303</v>
      </c>
      <c r="R7" s="725"/>
      <c r="S7" s="725"/>
      <c r="T7" s="725"/>
      <c r="U7" s="725"/>
      <c r="V7" s="725">
        <v>8712</v>
      </c>
      <c r="W7" s="725"/>
      <c r="X7" s="725"/>
      <c r="Y7" s="725"/>
      <c r="Z7" s="725"/>
      <c r="AA7" s="725">
        <v>591</v>
      </c>
      <c r="AB7" s="725"/>
      <c r="AC7" s="725"/>
      <c r="AD7" s="725"/>
      <c r="AE7" s="726"/>
      <c r="AF7" s="727">
        <v>438</v>
      </c>
      <c r="AG7" s="728"/>
      <c r="AH7" s="728"/>
      <c r="AI7" s="728"/>
      <c r="AJ7" s="729"/>
      <c r="AK7" s="764">
        <v>1068</v>
      </c>
      <c r="AL7" s="765"/>
      <c r="AM7" s="765"/>
      <c r="AN7" s="765"/>
      <c r="AO7" s="765"/>
      <c r="AP7" s="765">
        <v>9123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556</v>
      </c>
      <c r="BT7" s="769"/>
      <c r="BU7" s="769"/>
      <c r="BV7" s="769"/>
      <c r="BW7" s="769"/>
      <c r="BX7" s="769"/>
      <c r="BY7" s="769"/>
      <c r="BZ7" s="769"/>
      <c r="CA7" s="769"/>
      <c r="CB7" s="769"/>
      <c r="CC7" s="769"/>
      <c r="CD7" s="769"/>
      <c r="CE7" s="769"/>
      <c r="CF7" s="769"/>
      <c r="CG7" s="770"/>
      <c r="CH7" s="761">
        <v>0</v>
      </c>
      <c r="CI7" s="762"/>
      <c r="CJ7" s="762"/>
      <c r="CK7" s="762"/>
      <c r="CL7" s="763"/>
      <c r="CM7" s="761">
        <v>192</v>
      </c>
      <c r="CN7" s="762"/>
      <c r="CO7" s="762"/>
      <c r="CP7" s="762"/>
      <c r="CQ7" s="763"/>
      <c r="CR7" s="761">
        <v>60</v>
      </c>
      <c r="CS7" s="762"/>
      <c r="CT7" s="762"/>
      <c r="CU7" s="762"/>
      <c r="CV7" s="763"/>
      <c r="CW7" s="761">
        <v>41</v>
      </c>
      <c r="CX7" s="762"/>
      <c r="CY7" s="762"/>
      <c r="CZ7" s="762"/>
      <c r="DA7" s="763"/>
      <c r="DB7" s="761" t="s">
        <v>557</v>
      </c>
      <c r="DC7" s="762"/>
      <c r="DD7" s="762"/>
      <c r="DE7" s="762"/>
      <c r="DF7" s="763"/>
      <c r="DG7" s="761" t="s">
        <v>557</v>
      </c>
      <c r="DH7" s="762"/>
      <c r="DI7" s="762"/>
      <c r="DJ7" s="762"/>
      <c r="DK7" s="763"/>
      <c r="DL7" s="761" t="s">
        <v>557</v>
      </c>
      <c r="DM7" s="762"/>
      <c r="DN7" s="762"/>
      <c r="DO7" s="762"/>
      <c r="DP7" s="763"/>
      <c r="DQ7" s="761" t="s">
        <v>557</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0</v>
      </c>
      <c r="R8" s="749"/>
      <c r="S8" s="749"/>
      <c r="T8" s="749"/>
      <c r="U8" s="749"/>
      <c r="V8" s="749" t="s">
        <v>559</v>
      </c>
      <c r="W8" s="749"/>
      <c r="X8" s="749"/>
      <c r="Y8" s="749"/>
      <c r="Z8" s="749"/>
      <c r="AA8" s="749">
        <v>0</v>
      </c>
      <c r="AB8" s="749"/>
      <c r="AC8" s="749"/>
      <c r="AD8" s="749"/>
      <c r="AE8" s="750"/>
      <c r="AF8" s="751">
        <v>0</v>
      </c>
      <c r="AG8" s="752"/>
      <c r="AH8" s="752"/>
      <c r="AI8" s="752"/>
      <c r="AJ8" s="753"/>
      <c r="AK8" s="754" t="s">
        <v>537</v>
      </c>
      <c r="AL8" s="755"/>
      <c r="AM8" s="755"/>
      <c r="AN8" s="755"/>
      <c r="AO8" s="755"/>
      <c r="AP8" s="755" t="s">
        <v>538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553</v>
      </c>
      <c r="BT8" s="759"/>
      <c r="BU8" s="759"/>
      <c r="BV8" s="759"/>
      <c r="BW8" s="759"/>
      <c r="BX8" s="759"/>
      <c r="BY8" s="759"/>
      <c r="BZ8" s="759"/>
      <c r="CA8" s="759"/>
      <c r="CB8" s="759"/>
      <c r="CC8" s="759"/>
      <c r="CD8" s="759"/>
      <c r="CE8" s="759"/>
      <c r="CF8" s="759"/>
      <c r="CG8" s="760"/>
      <c r="CH8" s="771">
        <v>0</v>
      </c>
      <c r="CI8" s="772"/>
      <c r="CJ8" s="772"/>
      <c r="CK8" s="772"/>
      <c r="CL8" s="773"/>
      <c r="CM8" s="771">
        <v>10</v>
      </c>
      <c r="CN8" s="772"/>
      <c r="CO8" s="772"/>
      <c r="CP8" s="772"/>
      <c r="CQ8" s="773"/>
      <c r="CR8" s="771">
        <v>6</v>
      </c>
      <c r="CS8" s="772"/>
      <c r="CT8" s="772"/>
      <c r="CU8" s="772"/>
      <c r="CV8" s="773"/>
      <c r="CW8" s="771" t="s">
        <v>557</v>
      </c>
      <c r="CX8" s="772"/>
      <c r="CY8" s="772"/>
      <c r="CZ8" s="772"/>
      <c r="DA8" s="773"/>
      <c r="DB8" s="771" t="s">
        <v>557</v>
      </c>
      <c r="DC8" s="772"/>
      <c r="DD8" s="772"/>
      <c r="DE8" s="772"/>
      <c r="DF8" s="773"/>
      <c r="DG8" s="771" t="s">
        <v>557</v>
      </c>
      <c r="DH8" s="772"/>
      <c r="DI8" s="772"/>
      <c r="DJ8" s="772"/>
      <c r="DK8" s="773"/>
      <c r="DL8" s="771" t="s">
        <v>557</v>
      </c>
      <c r="DM8" s="772"/>
      <c r="DN8" s="772"/>
      <c r="DO8" s="772"/>
      <c r="DP8" s="773"/>
      <c r="DQ8" s="771" t="s">
        <v>557</v>
      </c>
      <c r="DR8" s="772"/>
      <c r="DS8" s="772"/>
      <c r="DT8" s="772"/>
      <c r="DU8" s="773"/>
      <c r="DV8" s="774"/>
      <c r="DW8" s="775"/>
      <c r="DX8" s="775"/>
      <c r="DY8" s="775"/>
      <c r="DZ8" s="776"/>
      <c r="EA8" s="207"/>
    </row>
    <row r="9" spans="1:131" s="208" customFormat="1" ht="26.25" customHeight="1" x14ac:dyDescent="0.15">
      <c r="A9" s="214">
        <v>3</v>
      </c>
      <c r="B9" s="745" t="s">
        <v>367</v>
      </c>
      <c r="C9" s="746"/>
      <c r="D9" s="746"/>
      <c r="E9" s="746"/>
      <c r="F9" s="746"/>
      <c r="G9" s="746"/>
      <c r="H9" s="746"/>
      <c r="I9" s="746"/>
      <c r="J9" s="746"/>
      <c r="K9" s="746"/>
      <c r="L9" s="746"/>
      <c r="M9" s="746"/>
      <c r="N9" s="746"/>
      <c r="O9" s="746"/>
      <c r="P9" s="747"/>
      <c r="Q9" s="748">
        <v>2</v>
      </c>
      <c r="R9" s="749"/>
      <c r="S9" s="749"/>
      <c r="T9" s="749"/>
      <c r="U9" s="749"/>
      <c r="V9" s="749">
        <v>2</v>
      </c>
      <c r="W9" s="749"/>
      <c r="X9" s="749"/>
      <c r="Y9" s="749"/>
      <c r="Z9" s="749"/>
      <c r="AA9" s="749" t="s">
        <v>560</v>
      </c>
      <c r="AB9" s="749"/>
      <c r="AC9" s="749"/>
      <c r="AD9" s="749"/>
      <c r="AE9" s="750"/>
      <c r="AF9" s="751" t="s">
        <v>112</v>
      </c>
      <c r="AG9" s="752"/>
      <c r="AH9" s="752"/>
      <c r="AI9" s="752"/>
      <c r="AJ9" s="753"/>
      <c r="AK9" s="754">
        <v>1</v>
      </c>
      <c r="AL9" s="755"/>
      <c r="AM9" s="755"/>
      <c r="AN9" s="755"/>
      <c r="AO9" s="755"/>
      <c r="AP9" s="755" t="s">
        <v>538</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554</v>
      </c>
      <c r="BT9" s="759"/>
      <c r="BU9" s="759"/>
      <c r="BV9" s="759"/>
      <c r="BW9" s="759"/>
      <c r="BX9" s="759"/>
      <c r="BY9" s="759"/>
      <c r="BZ9" s="759"/>
      <c r="CA9" s="759"/>
      <c r="CB9" s="759"/>
      <c r="CC9" s="759"/>
      <c r="CD9" s="759"/>
      <c r="CE9" s="759"/>
      <c r="CF9" s="759"/>
      <c r="CG9" s="760"/>
      <c r="CH9" s="771">
        <v>0</v>
      </c>
      <c r="CI9" s="772"/>
      <c r="CJ9" s="772"/>
      <c r="CK9" s="772"/>
      <c r="CL9" s="773"/>
      <c r="CM9" s="771">
        <v>-4</v>
      </c>
      <c r="CN9" s="772"/>
      <c r="CO9" s="772"/>
      <c r="CP9" s="772"/>
      <c r="CQ9" s="773"/>
      <c r="CR9" s="771">
        <v>3</v>
      </c>
      <c r="CS9" s="772"/>
      <c r="CT9" s="772"/>
      <c r="CU9" s="772"/>
      <c r="CV9" s="773"/>
      <c r="CW9" s="771" t="s">
        <v>557</v>
      </c>
      <c r="CX9" s="772"/>
      <c r="CY9" s="772"/>
      <c r="CZ9" s="772"/>
      <c r="DA9" s="773"/>
      <c r="DB9" s="771" t="s">
        <v>557</v>
      </c>
      <c r="DC9" s="772"/>
      <c r="DD9" s="772"/>
      <c r="DE9" s="772"/>
      <c r="DF9" s="773"/>
      <c r="DG9" s="771" t="s">
        <v>557</v>
      </c>
      <c r="DH9" s="772"/>
      <c r="DI9" s="772"/>
      <c r="DJ9" s="772"/>
      <c r="DK9" s="773"/>
      <c r="DL9" s="771" t="s">
        <v>557</v>
      </c>
      <c r="DM9" s="772"/>
      <c r="DN9" s="772"/>
      <c r="DO9" s="772"/>
      <c r="DP9" s="773"/>
      <c r="DQ9" s="771" t="s">
        <v>557</v>
      </c>
      <c r="DR9" s="772"/>
      <c r="DS9" s="772"/>
      <c r="DT9" s="772"/>
      <c r="DU9" s="773"/>
      <c r="DV9" s="774"/>
      <c r="DW9" s="775"/>
      <c r="DX9" s="775"/>
      <c r="DY9" s="775"/>
      <c r="DZ9" s="776"/>
      <c r="EA9" s="207"/>
    </row>
    <row r="10" spans="1:131" s="208" customFormat="1" ht="26.25" customHeight="1" x14ac:dyDescent="0.15">
      <c r="A10" s="214">
        <v>4</v>
      </c>
      <c r="B10" s="745" t="s">
        <v>368</v>
      </c>
      <c r="C10" s="746"/>
      <c r="D10" s="746"/>
      <c r="E10" s="746"/>
      <c r="F10" s="746"/>
      <c r="G10" s="746"/>
      <c r="H10" s="746"/>
      <c r="I10" s="746"/>
      <c r="J10" s="746"/>
      <c r="K10" s="746"/>
      <c r="L10" s="746"/>
      <c r="M10" s="746"/>
      <c r="N10" s="746"/>
      <c r="O10" s="746"/>
      <c r="P10" s="747"/>
      <c r="Q10" s="748">
        <v>1</v>
      </c>
      <c r="R10" s="749"/>
      <c r="S10" s="749"/>
      <c r="T10" s="749"/>
      <c r="U10" s="749"/>
      <c r="V10" s="749">
        <v>1</v>
      </c>
      <c r="W10" s="749"/>
      <c r="X10" s="749"/>
      <c r="Y10" s="749"/>
      <c r="Z10" s="749"/>
      <c r="AA10" s="749" t="s">
        <v>560</v>
      </c>
      <c r="AB10" s="749"/>
      <c r="AC10" s="749"/>
      <c r="AD10" s="749"/>
      <c r="AE10" s="750"/>
      <c r="AF10" s="751" t="s">
        <v>112</v>
      </c>
      <c r="AG10" s="752"/>
      <c r="AH10" s="752"/>
      <c r="AI10" s="752"/>
      <c r="AJ10" s="753"/>
      <c r="AK10" s="754">
        <v>1</v>
      </c>
      <c r="AL10" s="755"/>
      <c r="AM10" s="755"/>
      <c r="AN10" s="755"/>
      <c r="AO10" s="755"/>
      <c r="AP10" s="755" t="s">
        <v>539</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555</v>
      </c>
      <c r="BT10" s="759"/>
      <c r="BU10" s="759"/>
      <c r="BV10" s="759"/>
      <c r="BW10" s="759"/>
      <c r="BX10" s="759"/>
      <c r="BY10" s="759"/>
      <c r="BZ10" s="759"/>
      <c r="CA10" s="759"/>
      <c r="CB10" s="759"/>
      <c r="CC10" s="759"/>
      <c r="CD10" s="759"/>
      <c r="CE10" s="759"/>
      <c r="CF10" s="759"/>
      <c r="CG10" s="760"/>
      <c r="CH10" s="771">
        <v>113</v>
      </c>
      <c r="CI10" s="772"/>
      <c r="CJ10" s="772"/>
      <c r="CK10" s="772"/>
      <c r="CL10" s="773"/>
      <c r="CM10" s="771">
        <v>505</v>
      </c>
      <c r="CN10" s="772"/>
      <c r="CO10" s="772"/>
      <c r="CP10" s="772"/>
      <c r="CQ10" s="773"/>
      <c r="CR10" s="771">
        <v>250</v>
      </c>
      <c r="CS10" s="772"/>
      <c r="CT10" s="772"/>
      <c r="CU10" s="772"/>
      <c r="CV10" s="773"/>
      <c r="CW10" s="771">
        <v>1</v>
      </c>
      <c r="CX10" s="772"/>
      <c r="CY10" s="772"/>
      <c r="CZ10" s="772"/>
      <c r="DA10" s="773"/>
      <c r="DB10" s="771" t="s">
        <v>557</v>
      </c>
      <c r="DC10" s="772"/>
      <c r="DD10" s="772"/>
      <c r="DE10" s="772"/>
      <c r="DF10" s="773"/>
      <c r="DG10" s="771" t="s">
        <v>557</v>
      </c>
      <c r="DH10" s="772"/>
      <c r="DI10" s="772"/>
      <c r="DJ10" s="772"/>
      <c r="DK10" s="773"/>
      <c r="DL10" s="771" t="s">
        <v>557</v>
      </c>
      <c r="DM10" s="772"/>
      <c r="DN10" s="772"/>
      <c r="DO10" s="772"/>
      <c r="DP10" s="773"/>
      <c r="DQ10" s="771" t="s">
        <v>557</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9304</v>
      </c>
      <c r="R23" s="784"/>
      <c r="S23" s="784"/>
      <c r="T23" s="784"/>
      <c r="U23" s="784"/>
      <c r="V23" s="784">
        <v>8713</v>
      </c>
      <c r="W23" s="784"/>
      <c r="X23" s="784"/>
      <c r="Y23" s="784"/>
      <c r="Z23" s="784"/>
      <c r="AA23" s="784">
        <v>591</v>
      </c>
      <c r="AB23" s="784"/>
      <c r="AC23" s="784"/>
      <c r="AD23" s="784"/>
      <c r="AE23" s="785"/>
      <c r="AF23" s="786">
        <v>438</v>
      </c>
      <c r="AG23" s="784"/>
      <c r="AH23" s="784"/>
      <c r="AI23" s="784"/>
      <c r="AJ23" s="787"/>
      <c r="AK23" s="788"/>
      <c r="AL23" s="789"/>
      <c r="AM23" s="789"/>
      <c r="AN23" s="789"/>
      <c r="AO23" s="789"/>
      <c r="AP23" s="784">
        <v>9123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1607</v>
      </c>
      <c r="R28" s="813"/>
      <c r="S28" s="813"/>
      <c r="T28" s="813"/>
      <c r="U28" s="813"/>
      <c r="V28" s="813">
        <v>1572</v>
      </c>
      <c r="W28" s="813"/>
      <c r="X28" s="813"/>
      <c r="Y28" s="813"/>
      <c r="Z28" s="813"/>
      <c r="AA28" s="813">
        <v>35</v>
      </c>
      <c r="AB28" s="813"/>
      <c r="AC28" s="813"/>
      <c r="AD28" s="813"/>
      <c r="AE28" s="814"/>
      <c r="AF28" s="815">
        <v>35</v>
      </c>
      <c r="AG28" s="813"/>
      <c r="AH28" s="813"/>
      <c r="AI28" s="813"/>
      <c r="AJ28" s="816"/>
      <c r="AK28" s="817">
        <v>103</v>
      </c>
      <c r="AL28" s="808"/>
      <c r="AM28" s="808"/>
      <c r="AN28" s="808"/>
      <c r="AO28" s="808"/>
      <c r="AP28" s="808" t="s">
        <v>538</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444</v>
      </c>
      <c r="R29" s="749"/>
      <c r="S29" s="749"/>
      <c r="T29" s="749"/>
      <c r="U29" s="749"/>
      <c r="V29" s="749">
        <v>443</v>
      </c>
      <c r="W29" s="749"/>
      <c r="X29" s="749"/>
      <c r="Y29" s="749"/>
      <c r="Z29" s="749"/>
      <c r="AA29" s="749">
        <v>1</v>
      </c>
      <c r="AB29" s="749"/>
      <c r="AC29" s="749"/>
      <c r="AD29" s="749"/>
      <c r="AE29" s="750"/>
      <c r="AF29" s="751">
        <v>1</v>
      </c>
      <c r="AG29" s="752"/>
      <c r="AH29" s="752"/>
      <c r="AI29" s="752"/>
      <c r="AJ29" s="753"/>
      <c r="AK29" s="820">
        <v>277</v>
      </c>
      <c r="AL29" s="821"/>
      <c r="AM29" s="821"/>
      <c r="AN29" s="821"/>
      <c r="AO29" s="821"/>
      <c r="AP29" s="821" t="s">
        <v>538</v>
      </c>
      <c r="AQ29" s="821"/>
      <c r="AR29" s="821"/>
      <c r="AS29" s="821"/>
      <c r="AT29" s="821"/>
      <c r="AU29" s="821" t="s">
        <v>538</v>
      </c>
      <c r="AV29" s="821"/>
      <c r="AW29" s="821"/>
      <c r="AX29" s="821"/>
      <c r="AY29" s="821"/>
      <c r="AZ29" s="822" t="s">
        <v>538</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2759</v>
      </c>
      <c r="R30" s="749"/>
      <c r="S30" s="749"/>
      <c r="T30" s="749"/>
      <c r="U30" s="749"/>
      <c r="V30" s="749">
        <v>2825</v>
      </c>
      <c r="W30" s="749"/>
      <c r="X30" s="749"/>
      <c r="Y30" s="749"/>
      <c r="Z30" s="749"/>
      <c r="AA30" s="749">
        <v>-66</v>
      </c>
      <c r="AB30" s="749"/>
      <c r="AC30" s="749"/>
      <c r="AD30" s="749"/>
      <c r="AE30" s="750"/>
      <c r="AF30" s="751">
        <v>692</v>
      </c>
      <c r="AG30" s="752"/>
      <c r="AH30" s="752"/>
      <c r="AI30" s="752"/>
      <c r="AJ30" s="753"/>
      <c r="AK30" s="820">
        <v>625</v>
      </c>
      <c r="AL30" s="821"/>
      <c r="AM30" s="821"/>
      <c r="AN30" s="821"/>
      <c r="AO30" s="821"/>
      <c r="AP30" s="821">
        <v>4762</v>
      </c>
      <c r="AQ30" s="821"/>
      <c r="AR30" s="821"/>
      <c r="AS30" s="821"/>
      <c r="AT30" s="821"/>
      <c r="AU30" s="821">
        <v>3137</v>
      </c>
      <c r="AV30" s="821"/>
      <c r="AW30" s="821"/>
      <c r="AX30" s="821"/>
      <c r="AY30" s="821"/>
      <c r="AZ30" s="822" t="s">
        <v>538</v>
      </c>
      <c r="BA30" s="822"/>
      <c r="BB30" s="822"/>
      <c r="BC30" s="822"/>
      <c r="BD30" s="822"/>
      <c r="BE30" s="818" t="s">
        <v>385</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59</v>
      </c>
      <c r="R31" s="749"/>
      <c r="S31" s="749"/>
      <c r="T31" s="749"/>
      <c r="U31" s="749"/>
      <c r="V31" s="749">
        <v>38</v>
      </c>
      <c r="W31" s="749"/>
      <c r="X31" s="749"/>
      <c r="Y31" s="749"/>
      <c r="Z31" s="749"/>
      <c r="AA31" s="749">
        <v>20</v>
      </c>
      <c r="AB31" s="749"/>
      <c r="AC31" s="749"/>
      <c r="AD31" s="749"/>
      <c r="AE31" s="750"/>
      <c r="AF31" s="751">
        <v>20</v>
      </c>
      <c r="AG31" s="752"/>
      <c r="AH31" s="752"/>
      <c r="AI31" s="752"/>
      <c r="AJ31" s="753"/>
      <c r="AK31" s="820">
        <v>25</v>
      </c>
      <c r="AL31" s="821"/>
      <c r="AM31" s="821"/>
      <c r="AN31" s="821"/>
      <c r="AO31" s="821"/>
      <c r="AP31" s="821">
        <v>39</v>
      </c>
      <c r="AQ31" s="821"/>
      <c r="AR31" s="821"/>
      <c r="AS31" s="821"/>
      <c r="AT31" s="821"/>
      <c r="AU31" s="821">
        <v>31</v>
      </c>
      <c r="AV31" s="821"/>
      <c r="AW31" s="821"/>
      <c r="AX31" s="821"/>
      <c r="AY31" s="821"/>
      <c r="AZ31" s="822" t="s">
        <v>538</v>
      </c>
      <c r="BA31" s="822"/>
      <c r="BB31" s="822"/>
      <c r="BC31" s="822"/>
      <c r="BD31" s="822"/>
      <c r="BE31" s="818" t="s">
        <v>387</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388</v>
      </c>
      <c r="C32" s="746"/>
      <c r="D32" s="746"/>
      <c r="E32" s="746"/>
      <c r="F32" s="746"/>
      <c r="G32" s="746"/>
      <c r="H32" s="746"/>
      <c r="I32" s="746"/>
      <c r="J32" s="746"/>
      <c r="K32" s="746"/>
      <c r="L32" s="746"/>
      <c r="M32" s="746"/>
      <c r="N32" s="746"/>
      <c r="O32" s="746"/>
      <c r="P32" s="747"/>
      <c r="Q32" s="748">
        <v>1139</v>
      </c>
      <c r="R32" s="749"/>
      <c r="S32" s="749"/>
      <c r="T32" s="749"/>
      <c r="U32" s="749"/>
      <c r="V32" s="749">
        <v>1129</v>
      </c>
      <c r="W32" s="749"/>
      <c r="X32" s="749"/>
      <c r="Y32" s="749"/>
      <c r="Z32" s="749"/>
      <c r="AA32" s="749">
        <v>10</v>
      </c>
      <c r="AB32" s="749"/>
      <c r="AC32" s="749"/>
      <c r="AD32" s="749"/>
      <c r="AE32" s="750"/>
      <c r="AF32" s="751">
        <v>10</v>
      </c>
      <c r="AG32" s="752"/>
      <c r="AH32" s="752"/>
      <c r="AI32" s="752"/>
      <c r="AJ32" s="753"/>
      <c r="AK32" s="820">
        <v>213</v>
      </c>
      <c r="AL32" s="821"/>
      <c r="AM32" s="821"/>
      <c r="AN32" s="821"/>
      <c r="AO32" s="821"/>
      <c r="AP32" s="821">
        <v>5968</v>
      </c>
      <c r="AQ32" s="821"/>
      <c r="AR32" s="821"/>
      <c r="AS32" s="821"/>
      <c r="AT32" s="821"/>
      <c r="AU32" s="821">
        <v>3879</v>
      </c>
      <c r="AV32" s="821"/>
      <c r="AW32" s="821"/>
      <c r="AX32" s="821"/>
      <c r="AY32" s="821"/>
      <c r="AZ32" s="822" t="s">
        <v>538</v>
      </c>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758</v>
      </c>
      <c r="AG63" s="832"/>
      <c r="AH63" s="832"/>
      <c r="AI63" s="832"/>
      <c r="AJ63" s="833"/>
      <c r="AK63" s="834"/>
      <c r="AL63" s="829"/>
      <c r="AM63" s="829"/>
      <c r="AN63" s="829"/>
      <c r="AO63" s="829"/>
      <c r="AP63" s="832">
        <v>10769</v>
      </c>
      <c r="AQ63" s="832"/>
      <c r="AR63" s="832"/>
      <c r="AS63" s="832"/>
      <c r="AT63" s="832"/>
      <c r="AU63" s="832">
        <v>7047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393</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540</v>
      </c>
      <c r="C68" s="860"/>
      <c r="D68" s="860"/>
      <c r="E68" s="860"/>
      <c r="F68" s="860"/>
      <c r="G68" s="860"/>
      <c r="H68" s="860"/>
      <c r="I68" s="860"/>
      <c r="J68" s="860"/>
      <c r="K68" s="860"/>
      <c r="L68" s="860"/>
      <c r="M68" s="860"/>
      <c r="N68" s="860"/>
      <c r="O68" s="860"/>
      <c r="P68" s="861"/>
      <c r="Q68" s="862">
        <v>204</v>
      </c>
      <c r="R68" s="856"/>
      <c r="S68" s="856"/>
      <c r="T68" s="856"/>
      <c r="U68" s="856"/>
      <c r="V68" s="856">
        <v>178</v>
      </c>
      <c r="W68" s="856"/>
      <c r="X68" s="856"/>
      <c r="Y68" s="856"/>
      <c r="Z68" s="856"/>
      <c r="AA68" s="856">
        <v>26</v>
      </c>
      <c r="AB68" s="856"/>
      <c r="AC68" s="856"/>
      <c r="AD68" s="856"/>
      <c r="AE68" s="856"/>
      <c r="AF68" s="856">
        <v>26</v>
      </c>
      <c r="AG68" s="856"/>
      <c r="AH68" s="856"/>
      <c r="AI68" s="856"/>
      <c r="AJ68" s="856"/>
      <c r="AK68" s="856" t="s">
        <v>539</v>
      </c>
      <c r="AL68" s="856"/>
      <c r="AM68" s="856"/>
      <c r="AN68" s="856"/>
      <c r="AO68" s="856"/>
      <c r="AP68" s="856" t="s">
        <v>539</v>
      </c>
      <c r="AQ68" s="856"/>
      <c r="AR68" s="856"/>
      <c r="AS68" s="856"/>
      <c r="AT68" s="856"/>
      <c r="AU68" s="856" t="s">
        <v>539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541</v>
      </c>
      <c r="C69" s="864"/>
      <c r="D69" s="864"/>
      <c r="E69" s="864"/>
      <c r="F69" s="864"/>
      <c r="G69" s="864"/>
      <c r="H69" s="864"/>
      <c r="I69" s="864"/>
      <c r="J69" s="864"/>
      <c r="K69" s="864"/>
      <c r="L69" s="864"/>
      <c r="M69" s="864"/>
      <c r="N69" s="864"/>
      <c r="O69" s="864"/>
      <c r="P69" s="865"/>
      <c r="Q69" s="866">
        <v>1094</v>
      </c>
      <c r="R69" s="821"/>
      <c r="S69" s="821"/>
      <c r="T69" s="821"/>
      <c r="U69" s="821"/>
      <c r="V69" s="821">
        <v>1012</v>
      </c>
      <c r="W69" s="821"/>
      <c r="X69" s="821"/>
      <c r="Y69" s="821"/>
      <c r="Z69" s="821"/>
      <c r="AA69" s="821">
        <v>82</v>
      </c>
      <c r="AB69" s="821"/>
      <c r="AC69" s="821"/>
      <c r="AD69" s="821"/>
      <c r="AE69" s="821"/>
      <c r="AF69" s="821">
        <v>82</v>
      </c>
      <c r="AG69" s="821"/>
      <c r="AH69" s="821"/>
      <c r="AI69" s="821"/>
      <c r="AJ69" s="821"/>
      <c r="AK69" s="821" t="s">
        <v>539</v>
      </c>
      <c r="AL69" s="821"/>
      <c r="AM69" s="821"/>
      <c r="AN69" s="821"/>
      <c r="AO69" s="821"/>
      <c r="AP69" s="821" t="s">
        <v>539</v>
      </c>
      <c r="AQ69" s="821"/>
      <c r="AR69" s="821"/>
      <c r="AS69" s="821"/>
      <c r="AT69" s="821"/>
      <c r="AU69" s="821" t="s">
        <v>550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542</v>
      </c>
      <c r="C70" s="864"/>
      <c r="D70" s="864"/>
      <c r="E70" s="864"/>
      <c r="F70" s="864"/>
      <c r="G70" s="864"/>
      <c r="H70" s="864"/>
      <c r="I70" s="864"/>
      <c r="J70" s="864"/>
      <c r="K70" s="864"/>
      <c r="L70" s="864"/>
      <c r="M70" s="864"/>
      <c r="N70" s="864"/>
      <c r="O70" s="864"/>
      <c r="P70" s="865"/>
      <c r="Q70" s="866">
        <v>8128</v>
      </c>
      <c r="R70" s="821"/>
      <c r="S70" s="821"/>
      <c r="T70" s="821"/>
      <c r="U70" s="821"/>
      <c r="V70" s="821">
        <v>7520</v>
      </c>
      <c r="W70" s="821"/>
      <c r="X70" s="821"/>
      <c r="Y70" s="821"/>
      <c r="Z70" s="821"/>
      <c r="AA70" s="821">
        <v>608</v>
      </c>
      <c r="AB70" s="821"/>
      <c r="AC70" s="821"/>
      <c r="AD70" s="821"/>
      <c r="AE70" s="821"/>
      <c r="AF70" s="821">
        <v>608</v>
      </c>
      <c r="AG70" s="821"/>
      <c r="AH70" s="821"/>
      <c r="AI70" s="821"/>
      <c r="AJ70" s="821"/>
      <c r="AK70" s="821">
        <v>7</v>
      </c>
      <c r="AL70" s="821"/>
      <c r="AM70" s="821"/>
      <c r="AN70" s="821"/>
      <c r="AO70" s="821"/>
      <c r="AP70" s="821" t="s">
        <v>539</v>
      </c>
      <c r="AQ70" s="821"/>
      <c r="AR70" s="821"/>
      <c r="AS70" s="821"/>
      <c r="AT70" s="821"/>
      <c r="AU70" s="821" t="s">
        <v>539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543</v>
      </c>
      <c r="C71" s="864"/>
      <c r="D71" s="864"/>
      <c r="E71" s="864"/>
      <c r="F71" s="864"/>
      <c r="G71" s="864"/>
      <c r="H71" s="864"/>
      <c r="I71" s="864"/>
      <c r="J71" s="864"/>
      <c r="K71" s="864"/>
      <c r="L71" s="864"/>
      <c r="M71" s="864"/>
      <c r="N71" s="864"/>
      <c r="O71" s="864"/>
      <c r="P71" s="865"/>
      <c r="Q71" s="866">
        <v>1573</v>
      </c>
      <c r="R71" s="821"/>
      <c r="S71" s="821"/>
      <c r="T71" s="821"/>
      <c r="U71" s="821"/>
      <c r="V71" s="821">
        <v>1494</v>
      </c>
      <c r="W71" s="821"/>
      <c r="X71" s="821"/>
      <c r="Y71" s="821"/>
      <c r="Z71" s="821"/>
      <c r="AA71" s="821">
        <v>78</v>
      </c>
      <c r="AB71" s="821"/>
      <c r="AC71" s="821"/>
      <c r="AD71" s="821"/>
      <c r="AE71" s="821"/>
      <c r="AF71" s="821">
        <v>78</v>
      </c>
      <c r="AG71" s="821"/>
      <c r="AH71" s="821"/>
      <c r="AI71" s="821"/>
      <c r="AJ71" s="821"/>
      <c r="AK71" s="821">
        <v>49</v>
      </c>
      <c r="AL71" s="821"/>
      <c r="AM71" s="821"/>
      <c r="AN71" s="821"/>
      <c r="AO71" s="821"/>
      <c r="AP71" s="821">
        <v>2828</v>
      </c>
      <c r="AQ71" s="821"/>
      <c r="AR71" s="821"/>
      <c r="AS71" s="821"/>
      <c r="AT71" s="821"/>
      <c r="AU71" s="821">
        <v>386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544</v>
      </c>
      <c r="C72" s="864"/>
      <c r="D72" s="864"/>
      <c r="E72" s="864"/>
      <c r="F72" s="864"/>
      <c r="G72" s="864"/>
      <c r="H72" s="864"/>
      <c r="I72" s="864"/>
      <c r="J72" s="864"/>
      <c r="K72" s="864"/>
      <c r="L72" s="864"/>
      <c r="M72" s="864"/>
      <c r="N72" s="864"/>
      <c r="O72" s="864"/>
      <c r="P72" s="865"/>
      <c r="Q72" s="866">
        <v>563</v>
      </c>
      <c r="R72" s="821"/>
      <c r="S72" s="821"/>
      <c r="T72" s="821"/>
      <c r="U72" s="821"/>
      <c r="V72" s="821">
        <v>563</v>
      </c>
      <c r="W72" s="821"/>
      <c r="X72" s="821"/>
      <c r="Y72" s="821"/>
      <c r="Z72" s="821"/>
      <c r="AA72" s="821" t="s">
        <v>539</v>
      </c>
      <c r="AB72" s="821"/>
      <c r="AC72" s="821"/>
      <c r="AD72" s="821"/>
      <c r="AE72" s="821"/>
      <c r="AF72" s="821" t="s">
        <v>539</v>
      </c>
      <c r="AG72" s="821"/>
      <c r="AH72" s="821"/>
      <c r="AI72" s="821"/>
      <c r="AJ72" s="821"/>
      <c r="AK72" s="821">
        <v>514</v>
      </c>
      <c r="AL72" s="821"/>
      <c r="AM72" s="821"/>
      <c r="AN72" s="821"/>
      <c r="AO72" s="821"/>
      <c r="AP72" s="821" t="s">
        <v>539</v>
      </c>
      <c r="AQ72" s="821"/>
      <c r="AR72" s="821"/>
      <c r="AS72" s="821"/>
      <c r="AT72" s="821"/>
      <c r="AU72" s="821" t="s">
        <v>539</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558</v>
      </c>
      <c r="C73" s="864"/>
      <c r="D73" s="864"/>
      <c r="E73" s="864"/>
      <c r="F73" s="864"/>
      <c r="G73" s="864"/>
      <c r="H73" s="864"/>
      <c r="I73" s="864"/>
      <c r="J73" s="864"/>
      <c r="K73" s="864"/>
      <c r="L73" s="864"/>
      <c r="M73" s="864"/>
      <c r="N73" s="864"/>
      <c r="O73" s="864"/>
      <c r="P73" s="865"/>
      <c r="Q73" s="866">
        <v>8796</v>
      </c>
      <c r="R73" s="821"/>
      <c r="S73" s="821"/>
      <c r="T73" s="821"/>
      <c r="U73" s="821"/>
      <c r="V73" s="821">
        <v>7320</v>
      </c>
      <c r="W73" s="821"/>
      <c r="X73" s="821"/>
      <c r="Y73" s="821"/>
      <c r="Z73" s="821"/>
      <c r="AA73" s="821">
        <v>1475</v>
      </c>
      <c r="AB73" s="821"/>
      <c r="AC73" s="821"/>
      <c r="AD73" s="821"/>
      <c r="AE73" s="821"/>
      <c r="AF73" s="821">
        <v>1475</v>
      </c>
      <c r="AG73" s="821"/>
      <c r="AH73" s="821"/>
      <c r="AI73" s="821"/>
      <c r="AJ73" s="821"/>
      <c r="AK73" s="821">
        <v>2</v>
      </c>
      <c r="AL73" s="821"/>
      <c r="AM73" s="821"/>
      <c r="AN73" s="821"/>
      <c r="AO73" s="821"/>
      <c r="AP73" s="821" t="s">
        <v>548</v>
      </c>
      <c r="AQ73" s="821"/>
      <c r="AR73" s="821"/>
      <c r="AS73" s="821"/>
      <c r="AT73" s="821"/>
      <c r="AU73" s="821" t="s">
        <v>548</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545</v>
      </c>
      <c r="C74" s="864"/>
      <c r="D74" s="864"/>
      <c r="E74" s="864"/>
      <c r="F74" s="864"/>
      <c r="G74" s="864"/>
      <c r="H74" s="864"/>
      <c r="I74" s="864"/>
      <c r="J74" s="864"/>
      <c r="K74" s="864"/>
      <c r="L74" s="864"/>
      <c r="M74" s="864"/>
      <c r="N74" s="864"/>
      <c r="O74" s="864"/>
      <c r="P74" s="865"/>
      <c r="Q74" s="866">
        <v>182</v>
      </c>
      <c r="R74" s="821"/>
      <c r="S74" s="821"/>
      <c r="T74" s="821"/>
      <c r="U74" s="821"/>
      <c r="V74" s="821">
        <v>148</v>
      </c>
      <c r="W74" s="821"/>
      <c r="X74" s="821"/>
      <c r="Y74" s="821"/>
      <c r="Z74" s="821"/>
      <c r="AA74" s="821">
        <v>34</v>
      </c>
      <c r="AB74" s="821"/>
      <c r="AC74" s="821"/>
      <c r="AD74" s="821"/>
      <c r="AE74" s="821"/>
      <c r="AF74" s="821">
        <v>34</v>
      </c>
      <c r="AG74" s="821"/>
      <c r="AH74" s="821"/>
      <c r="AI74" s="821"/>
      <c r="AJ74" s="821"/>
      <c r="AK74" s="821" t="s">
        <v>537</v>
      </c>
      <c r="AL74" s="821"/>
      <c r="AM74" s="821"/>
      <c r="AN74" s="821"/>
      <c r="AO74" s="821"/>
      <c r="AP74" s="821" t="s">
        <v>537</v>
      </c>
      <c r="AQ74" s="821"/>
      <c r="AR74" s="821"/>
      <c r="AS74" s="821"/>
      <c r="AT74" s="821"/>
      <c r="AU74" s="821" t="s">
        <v>537</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546</v>
      </c>
      <c r="C75" s="864"/>
      <c r="D75" s="864"/>
      <c r="E75" s="864"/>
      <c r="F75" s="864"/>
      <c r="G75" s="864"/>
      <c r="H75" s="864"/>
      <c r="I75" s="864"/>
      <c r="J75" s="864"/>
      <c r="K75" s="864"/>
      <c r="L75" s="864"/>
      <c r="M75" s="864"/>
      <c r="N75" s="864"/>
      <c r="O75" s="864"/>
      <c r="P75" s="865"/>
      <c r="Q75" s="869">
        <v>141</v>
      </c>
      <c r="R75" s="870"/>
      <c r="S75" s="870"/>
      <c r="T75" s="870"/>
      <c r="U75" s="820"/>
      <c r="V75" s="871">
        <v>138</v>
      </c>
      <c r="W75" s="870"/>
      <c r="X75" s="870"/>
      <c r="Y75" s="870"/>
      <c r="Z75" s="820"/>
      <c r="AA75" s="871">
        <v>3</v>
      </c>
      <c r="AB75" s="870"/>
      <c r="AC75" s="870"/>
      <c r="AD75" s="870"/>
      <c r="AE75" s="820"/>
      <c r="AF75" s="871">
        <v>3</v>
      </c>
      <c r="AG75" s="870"/>
      <c r="AH75" s="870"/>
      <c r="AI75" s="870"/>
      <c r="AJ75" s="820"/>
      <c r="AK75" s="871" t="s">
        <v>537</v>
      </c>
      <c r="AL75" s="870"/>
      <c r="AM75" s="870"/>
      <c r="AN75" s="870"/>
      <c r="AO75" s="820"/>
      <c r="AP75" s="871" t="s">
        <v>537</v>
      </c>
      <c r="AQ75" s="870"/>
      <c r="AR75" s="870"/>
      <c r="AS75" s="870"/>
      <c r="AT75" s="820"/>
      <c r="AU75" s="871" t="s">
        <v>537</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547</v>
      </c>
      <c r="C76" s="864"/>
      <c r="D76" s="864"/>
      <c r="E76" s="864"/>
      <c r="F76" s="864"/>
      <c r="G76" s="864"/>
      <c r="H76" s="864"/>
      <c r="I76" s="864"/>
      <c r="J76" s="864"/>
      <c r="K76" s="864"/>
      <c r="L76" s="864"/>
      <c r="M76" s="864"/>
      <c r="N76" s="864"/>
      <c r="O76" s="864"/>
      <c r="P76" s="865"/>
      <c r="Q76" s="869">
        <v>146048</v>
      </c>
      <c r="R76" s="870"/>
      <c r="S76" s="870"/>
      <c r="T76" s="870"/>
      <c r="U76" s="820"/>
      <c r="V76" s="871">
        <v>144307</v>
      </c>
      <c r="W76" s="870"/>
      <c r="X76" s="870"/>
      <c r="Y76" s="870"/>
      <c r="Z76" s="820"/>
      <c r="AA76" s="871">
        <v>1742</v>
      </c>
      <c r="AB76" s="870"/>
      <c r="AC76" s="870"/>
      <c r="AD76" s="870"/>
      <c r="AE76" s="820"/>
      <c r="AF76" s="871">
        <v>1742</v>
      </c>
      <c r="AG76" s="870"/>
      <c r="AH76" s="870"/>
      <c r="AI76" s="870"/>
      <c r="AJ76" s="820"/>
      <c r="AK76" s="871" t="s">
        <v>537</v>
      </c>
      <c r="AL76" s="870"/>
      <c r="AM76" s="870"/>
      <c r="AN76" s="870"/>
      <c r="AO76" s="820"/>
      <c r="AP76" s="871" t="s">
        <v>537</v>
      </c>
      <c r="AQ76" s="870"/>
      <c r="AR76" s="870"/>
      <c r="AS76" s="870"/>
      <c r="AT76" s="820"/>
      <c r="AU76" s="871" t="s">
        <v>537</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549</v>
      </c>
      <c r="C77" s="864"/>
      <c r="D77" s="864"/>
      <c r="E77" s="864"/>
      <c r="F77" s="864"/>
      <c r="G77" s="864"/>
      <c r="H77" s="864"/>
      <c r="I77" s="864"/>
      <c r="J77" s="864"/>
      <c r="K77" s="864"/>
      <c r="L77" s="864"/>
      <c r="M77" s="864"/>
      <c r="N77" s="864"/>
      <c r="O77" s="864"/>
      <c r="P77" s="865"/>
      <c r="Q77" s="869">
        <v>6</v>
      </c>
      <c r="R77" s="870"/>
      <c r="S77" s="870"/>
      <c r="T77" s="870"/>
      <c r="U77" s="820"/>
      <c r="V77" s="871">
        <v>4</v>
      </c>
      <c r="W77" s="870"/>
      <c r="X77" s="870"/>
      <c r="Y77" s="870"/>
      <c r="Z77" s="820"/>
      <c r="AA77" s="871">
        <v>2</v>
      </c>
      <c r="AB77" s="870"/>
      <c r="AC77" s="870"/>
      <c r="AD77" s="870"/>
      <c r="AE77" s="820"/>
      <c r="AF77" s="871">
        <v>2</v>
      </c>
      <c r="AG77" s="870"/>
      <c r="AH77" s="870"/>
      <c r="AI77" s="870"/>
      <c r="AJ77" s="820"/>
      <c r="AK77" s="871" t="s">
        <v>537</v>
      </c>
      <c r="AL77" s="870"/>
      <c r="AM77" s="870"/>
      <c r="AN77" s="870"/>
      <c r="AO77" s="820"/>
      <c r="AP77" s="871" t="s">
        <v>537</v>
      </c>
      <c r="AQ77" s="870"/>
      <c r="AR77" s="870"/>
      <c r="AS77" s="870"/>
      <c r="AT77" s="820"/>
      <c r="AU77" s="871" t="s">
        <v>537</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551</v>
      </c>
      <c r="C78" s="864"/>
      <c r="D78" s="864"/>
      <c r="E78" s="864"/>
      <c r="F78" s="864"/>
      <c r="G78" s="864"/>
      <c r="H78" s="864"/>
      <c r="I78" s="864"/>
      <c r="J78" s="864"/>
      <c r="K78" s="864"/>
      <c r="L78" s="864"/>
      <c r="M78" s="864"/>
      <c r="N78" s="864"/>
      <c r="O78" s="864"/>
      <c r="P78" s="865"/>
      <c r="Q78" s="869">
        <v>6</v>
      </c>
      <c r="R78" s="870"/>
      <c r="S78" s="870"/>
      <c r="T78" s="870"/>
      <c r="U78" s="820"/>
      <c r="V78" s="871">
        <v>4</v>
      </c>
      <c r="W78" s="870"/>
      <c r="X78" s="870"/>
      <c r="Y78" s="870"/>
      <c r="Z78" s="820"/>
      <c r="AA78" s="871">
        <v>2</v>
      </c>
      <c r="AB78" s="870"/>
      <c r="AC78" s="870"/>
      <c r="AD78" s="870"/>
      <c r="AE78" s="820"/>
      <c r="AF78" s="871">
        <v>2</v>
      </c>
      <c r="AG78" s="870"/>
      <c r="AH78" s="870"/>
      <c r="AI78" s="870"/>
      <c r="AJ78" s="820"/>
      <c r="AK78" s="871" t="s">
        <v>537</v>
      </c>
      <c r="AL78" s="870"/>
      <c r="AM78" s="870"/>
      <c r="AN78" s="870"/>
      <c r="AO78" s="820"/>
      <c r="AP78" s="871" t="s">
        <v>537</v>
      </c>
      <c r="AQ78" s="870"/>
      <c r="AR78" s="870"/>
      <c r="AS78" s="870"/>
      <c r="AT78" s="820"/>
      <c r="AU78" s="871" t="s">
        <v>537</v>
      </c>
      <c r="AV78" s="870"/>
      <c r="AW78" s="870"/>
      <c r="AX78" s="870"/>
      <c r="AY78" s="820"/>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t="s">
        <v>552</v>
      </c>
      <c r="C79" s="864"/>
      <c r="D79" s="864"/>
      <c r="E79" s="864"/>
      <c r="F79" s="864"/>
      <c r="G79" s="864"/>
      <c r="H79" s="864"/>
      <c r="I79" s="864"/>
      <c r="J79" s="864"/>
      <c r="K79" s="864"/>
      <c r="L79" s="864"/>
      <c r="M79" s="864"/>
      <c r="N79" s="864"/>
      <c r="O79" s="864"/>
      <c r="P79" s="865"/>
      <c r="Q79" s="869">
        <v>1256</v>
      </c>
      <c r="R79" s="870"/>
      <c r="S79" s="870"/>
      <c r="T79" s="870"/>
      <c r="U79" s="820"/>
      <c r="V79" s="871">
        <v>1220</v>
      </c>
      <c r="W79" s="870"/>
      <c r="X79" s="870"/>
      <c r="Y79" s="870"/>
      <c r="Z79" s="820"/>
      <c r="AA79" s="871">
        <v>36</v>
      </c>
      <c r="AB79" s="870"/>
      <c r="AC79" s="870"/>
      <c r="AD79" s="870"/>
      <c r="AE79" s="820"/>
      <c r="AF79" s="871">
        <v>36</v>
      </c>
      <c r="AG79" s="870"/>
      <c r="AH79" s="870"/>
      <c r="AI79" s="870"/>
      <c r="AJ79" s="820"/>
      <c r="AK79" s="871" t="s">
        <v>537</v>
      </c>
      <c r="AL79" s="870"/>
      <c r="AM79" s="870"/>
      <c r="AN79" s="870"/>
      <c r="AO79" s="820"/>
      <c r="AP79" s="871">
        <v>416</v>
      </c>
      <c r="AQ79" s="870"/>
      <c r="AR79" s="870"/>
      <c r="AS79" s="870"/>
      <c r="AT79" s="820"/>
      <c r="AU79" s="871" t="s">
        <v>537</v>
      </c>
      <c r="AV79" s="870"/>
      <c r="AW79" s="870"/>
      <c r="AX79" s="870"/>
      <c r="AY79" s="820"/>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4088</v>
      </c>
      <c r="AG88" s="832"/>
      <c r="AH88" s="832"/>
      <c r="AI88" s="832"/>
      <c r="AJ88" s="832"/>
      <c r="AK88" s="829"/>
      <c r="AL88" s="829"/>
      <c r="AM88" s="829"/>
      <c r="AN88" s="829"/>
      <c r="AO88" s="829"/>
      <c r="AP88" s="832">
        <v>3244</v>
      </c>
      <c r="AQ88" s="832"/>
      <c r="AR88" s="832"/>
      <c r="AS88" s="832"/>
      <c r="AT88" s="832"/>
      <c r="AU88" s="832">
        <v>386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319</v>
      </c>
      <c r="CS102" s="840"/>
      <c r="CT102" s="840"/>
      <c r="CU102" s="840"/>
      <c r="CV102" s="883"/>
      <c r="CW102" s="882">
        <v>42</v>
      </c>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287</v>
      </c>
      <c r="AG109" s="885"/>
      <c r="AH109" s="885"/>
      <c r="AI109" s="885"/>
      <c r="AJ109" s="886"/>
      <c r="AK109" s="884" t="s">
        <v>286</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287</v>
      </c>
      <c r="BW109" s="885"/>
      <c r="BX109" s="885"/>
      <c r="BY109" s="885"/>
      <c r="BZ109" s="886"/>
      <c r="CA109" s="884" t="s">
        <v>286</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287</v>
      </c>
      <c r="DM109" s="885"/>
      <c r="DN109" s="885"/>
      <c r="DO109" s="885"/>
      <c r="DP109" s="886"/>
      <c r="DQ109" s="884" t="s">
        <v>286</v>
      </c>
      <c r="DR109" s="885"/>
      <c r="DS109" s="885"/>
      <c r="DT109" s="885"/>
      <c r="DU109" s="886"/>
      <c r="DV109" s="884" t="s">
        <v>404</v>
      </c>
      <c r="DW109" s="885"/>
      <c r="DX109" s="885"/>
      <c r="DY109" s="885"/>
      <c r="DZ109" s="887"/>
    </row>
    <row r="110" spans="1:131" s="199" customFormat="1" ht="26.25" customHeight="1" x14ac:dyDescent="0.15">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643016</v>
      </c>
      <c r="AB110" s="892"/>
      <c r="AC110" s="892"/>
      <c r="AD110" s="892"/>
      <c r="AE110" s="893"/>
      <c r="AF110" s="894">
        <v>698571</v>
      </c>
      <c r="AG110" s="892"/>
      <c r="AH110" s="892"/>
      <c r="AI110" s="892"/>
      <c r="AJ110" s="893"/>
      <c r="AK110" s="894">
        <v>861283</v>
      </c>
      <c r="AL110" s="892"/>
      <c r="AM110" s="892"/>
      <c r="AN110" s="892"/>
      <c r="AO110" s="893"/>
      <c r="AP110" s="895">
        <v>22.6</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8651568</v>
      </c>
      <c r="BR110" s="927"/>
      <c r="BS110" s="927"/>
      <c r="BT110" s="927"/>
      <c r="BU110" s="927"/>
      <c r="BV110" s="927">
        <v>8914036</v>
      </c>
      <c r="BW110" s="927"/>
      <c r="BX110" s="927"/>
      <c r="BY110" s="927"/>
      <c r="BZ110" s="927"/>
      <c r="CA110" s="927">
        <v>9123243</v>
      </c>
      <c r="CB110" s="927"/>
      <c r="CC110" s="927"/>
      <c r="CD110" s="927"/>
      <c r="CE110" s="927"/>
      <c r="CF110" s="941">
        <v>239.6</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v>561185</v>
      </c>
      <c r="BR111" s="920"/>
      <c r="BS111" s="920"/>
      <c r="BT111" s="920"/>
      <c r="BU111" s="920"/>
      <c r="BV111" s="920">
        <v>393122</v>
      </c>
      <c r="BW111" s="920"/>
      <c r="BX111" s="920"/>
      <c r="BY111" s="920"/>
      <c r="BZ111" s="920"/>
      <c r="CA111" s="920">
        <v>343697</v>
      </c>
      <c r="CB111" s="920"/>
      <c r="CC111" s="920"/>
      <c r="CD111" s="920"/>
      <c r="CE111" s="920"/>
      <c r="CF111" s="914">
        <v>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7038837</v>
      </c>
      <c r="BR112" s="920"/>
      <c r="BS112" s="920"/>
      <c r="BT112" s="920"/>
      <c r="BU112" s="920"/>
      <c r="BV112" s="920">
        <v>6835188</v>
      </c>
      <c r="BW112" s="920"/>
      <c r="BX112" s="920"/>
      <c r="BY112" s="920"/>
      <c r="BZ112" s="920"/>
      <c r="CA112" s="920">
        <v>7047480</v>
      </c>
      <c r="CB112" s="920"/>
      <c r="CC112" s="920"/>
      <c r="CD112" s="920"/>
      <c r="CE112" s="920"/>
      <c r="CF112" s="914">
        <v>185.1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468808</v>
      </c>
      <c r="AB113" s="934"/>
      <c r="AC113" s="934"/>
      <c r="AD113" s="934"/>
      <c r="AE113" s="935"/>
      <c r="AF113" s="936">
        <v>515193</v>
      </c>
      <c r="AG113" s="934"/>
      <c r="AH113" s="934"/>
      <c r="AI113" s="934"/>
      <c r="AJ113" s="935"/>
      <c r="AK113" s="936">
        <v>513526</v>
      </c>
      <c r="AL113" s="934"/>
      <c r="AM113" s="934"/>
      <c r="AN113" s="934"/>
      <c r="AO113" s="935"/>
      <c r="AP113" s="937">
        <v>13.5</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337031</v>
      </c>
      <c r="BR113" s="920"/>
      <c r="BS113" s="920"/>
      <c r="BT113" s="920"/>
      <c r="BU113" s="920"/>
      <c r="BV113" s="920">
        <v>411818</v>
      </c>
      <c r="BW113" s="920"/>
      <c r="BX113" s="920"/>
      <c r="BY113" s="920"/>
      <c r="BZ113" s="920"/>
      <c r="CA113" s="920">
        <v>385792</v>
      </c>
      <c r="CB113" s="920"/>
      <c r="CC113" s="920"/>
      <c r="CD113" s="920"/>
      <c r="CE113" s="920"/>
      <c r="CF113" s="914">
        <v>10.1</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29369</v>
      </c>
      <c r="AB114" s="959"/>
      <c r="AC114" s="959"/>
      <c r="AD114" s="959"/>
      <c r="AE114" s="960"/>
      <c r="AF114" s="961">
        <v>18667</v>
      </c>
      <c r="AG114" s="959"/>
      <c r="AH114" s="959"/>
      <c r="AI114" s="959"/>
      <c r="AJ114" s="960"/>
      <c r="AK114" s="961">
        <v>31674</v>
      </c>
      <c r="AL114" s="959"/>
      <c r="AM114" s="959"/>
      <c r="AN114" s="959"/>
      <c r="AO114" s="960"/>
      <c r="AP114" s="962">
        <v>0.8</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926885</v>
      </c>
      <c r="BR114" s="920"/>
      <c r="BS114" s="920"/>
      <c r="BT114" s="920"/>
      <c r="BU114" s="920"/>
      <c r="BV114" s="920">
        <v>797926</v>
      </c>
      <c r="BW114" s="920"/>
      <c r="BX114" s="920"/>
      <c r="BY114" s="920"/>
      <c r="BZ114" s="920"/>
      <c r="CA114" s="920">
        <v>802561</v>
      </c>
      <c r="CB114" s="920"/>
      <c r="CC114" s="920"/>
      <c r="CD114" s="920"/>
      <c r="CE114" s="920"/>
      <c r="CF114" s="914">
        <v>21.1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92053</v>
      </c>
      <c r="AB115" s="934"/>
      <c r="AC115" s="934"/>
      <c r="AD115" s="934"/>
      <c r="AE115" s="935"/>
      <c r="AF115" s="936">
        <v>49477</v>
      </c>
      <c r="AG115" s="934"/>
      <c r="AH115" s="934"/>
      <c r="AI115" s="934"/>
      <c r="AJ115" s="935"/>
      <c r="AK115" s="936">
        <v>49424</v>
      </c>
      <c r="AL115" s="934"/>
      <c r="AM115" s="934"/>
      <c r="AN115" s="934"/>
      <c r="AO115" s="935"/>
      <c r="AP115" s="937">
        <v>1.3</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421252</v>
      </c>
      <c r="DH116" s="959"/>
      <c r="DI116" s="959"/>
      <c r="DJ116" s="959"/>
      <c r="DK116" s="960"/>
      <c r="DL116" s="961">
        <v>382475</v>
      </c>
      <c r="DM116" s="959"/>
      <c r="DN116" s="959"/>
      <c r="DO116" s="959"/>
      <c r="DP116" s="960"/>
      <c r="DQ116" s="961">
        <v>343697</v>
      </c>
      <c r="DR116" s="959"/>
      <c r="DS116" s="959"/>
      <c r="DT116" s="959"/>
      <c r="DU116" s="960"/>
      <c r="DV116" s="962">
        <v>9</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1233246</v>
      </c>
      <c r="AB117" s="977"/>
      <c r="AC117" s="977"/>
      <c r="AD117" s="977"/>
      <c r="AE117" s="978"/>
      <c r="AF117" s="979">
        <v>1281908</v>
      </c>
      <c r="AG117" s="977"/>
      <c r="AH117" s="977"/>
      <c r="AI117" s="977"/>
      <c r="AJ117" s="978"/>
      <c r="AK117" s="979">
        <v>1455907</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287</v>
      </c>
      <c r="AG118" s="885"/>
      <c r="AH118" s="885"/>
      <c r="AI118" s="885"/>
      <c r="AJ118" s="886"/>
      <c r="AK118" s="884" t="s">
        <v>286</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434</v>
      </c>
      <c r="BP119" s="1006"/>
      <c r="BQ119" s="997">
        <v>17515506</v>
      </c>
      <c r="BR119" s="998"/>
      <c r="BS119" s="998"/>
      <c r="BT119" s="998"/>
      <c r="BU119" s="998"/>
      <c r="BV119" s="998">
        <v>17352090</v>
      </c>
      <c r="BW119" s="998"/>
      <c r="BX119" s="998"/>
      <c r="BY119" s="998"/>
      <c r="BZ119" s="998"/>
      <c r="CA119" s="998">
        <v>17702773</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139933</v>
      </c>
      <c r="DH119" s="984"/>
      <c r="DI119" s="984"/>
      <c r="DJ119" s="984"/>
      <c r="DK119" s="985"/>
      <c r="DL119" s="983">
        <v>10647</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7505384</v>
      </c>
      <c r="BR120" s="927"/>
      <c r="BS120" s="927"/>
      <c r="BT120" s="927"/>
      <c r="BU120" s="927"/>
      <c r="BV120" s="927">
        <v>7596931</v>
      </c>
      <c r="BW120" s="927"/>
      <c r="BX120" s="927"/>
      <c r="BY120" s="927"/>
      <c r="BZ120" s="927"/>
      <c r="CA120" s="927">
        <v>7000381</v>
      </c>
      <c r="CB120" s="927"/>
      <c r="CC120" s="927"/>
      <c r="CD120" s="927"/>
      <c r="CE120" s="927"/>
      <c r="CF120" s="941">
        <v>183.8</v>
      </c>
      <c r="CG120" s="942"/>
      <c r="CH120" s="942"/>
      <c r="CI120" s="942"/>
      <c r="CJ120" s="942"/>
      <c r="CK120" s="1007" t="s">
        <v>438</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3451432</v>
      </c>
      <c r="DH120" s="927"/>
      <c r="DI120" s="927"/>
      <c r="DJ120" s="927"/>
      <c r="DK120" s="927"/>
      <c r="DL120" s="927">
        <v>3489376</v>
      </c>
      <c r="DM120" s="927"/>
      <c r="DN120" s="927"/>
      <c r="DO120" s="927"/>
      <c r="DP120" s="927"/>
      <c r="DQ120" s="927">
        <v>3879387</v>
      </c>
      <c r="DR120" s="927"/>
      <c r="DS120" s="927"/>
      <c r="DT120" s="927"/>
      <c r="DU120" s="927"/>
      <c r="DV120" s="928">
        <v>101.9</v>
      </c>
      <c r="DW120" s="928"/>
      <c r="DX120" s="928"/>
      <c r="DY120" s="928"/>
      <c r="DZ120" s="929"/>
    </row>
    <row r="121" spans="1:130" s="199" customFormat="1" ht="26.25" customHeight="1" x14ac:dyDescent="0.15">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10753</v>
      </c>
      <c r="AB121" s="959"/>
      <c r="AC121" s="959"/>
      <c r="AD121" s="959"/>
      <c r="AE121" s="960"/>
      <c r="AF121" s="961">
        <v>10700</v>
      </c>
      <c r="AG121" s="959"/>
      <c r="AH121" s="959"/>
      <c r="AI121" s="959"/>
      <c r="AJ121" s="960"/>
      <c r="AK121" s="961">
        <v>10647</v>
      </c>
      <c r="AL121" s="959"/>
      <c r="AM121" s="959"/>
      <c r="AN121" s="959"/>
      <c r="AO121" s="960"/>
      <c r="AP121" s="962">
        <v>0.3</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t="s">
        <v>112</v>
      </c>
      <c r="BR121" s="920"/>
      <c r="BS121" s="920"/>
      <c r="BT121" s="920"/>
      <c r="BU121" s="920"/>
      <c r="BV121" s="920" t="s">
        <v>112</v>
      </c>
      <c r="BW121" s="920"/>
      <c r="BX121" s="920"/>
      <c r="BY121" s="920"/>
      <c r="BZ121" s="920"/>
      <c r="CA121" s="920" t="s">
        <v>112</v>
      </c>
      <c r="CB121" s="920"/>
      <c r="CC121" s="920"/>
      <c r="CD121" s="920"/>
      <c r="CE121" s="920"/>
      <c r="CF121" s="914" t="s">
        <v>112</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3549516</v>
      </c>
      <c r="DH121" s="920"/>
      <c r="DI121" s="920"/>
      <c r="DJ121" s="920"/>
      <c r="DK121" s="920"/>
      <c r="DL121" s="920">
        <v>3312004</v>
      </c>
      <c r="DM121" s="920"/>
      <c r="DN121" s="920"/>
      <c r="DO121" s="920"/>
      <c r="DP121" s="920"/>
      <c r="DQ121" s="920">
        <v>3136987</v>
      </c>
      <c r="DR121" s="920"/>
      <c r="DS121" s="920"/>
      <c r="DT121" s="920"/>
      <c r="DU121" s="920"/>
      <c r="DV121" s="921">
        <v>82.4</v>
      </c>
      <c r="DW121" s="921"/>
      <c r="DX121" s="921"/>
      <c r="DY121" s="921"/>
      <c r="DZ121" s="922"/>
    </row>
    <row r="122" spans="1:130" s="199" customFormat="1" ht="26.25" customHeight="1" x14ac:dyDescent="0.15">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11791542</v>
      </c>
      <c r="BR122" s="998"/>
      <c r="BS122" s="998"/>
      <c r="BT122" s="998"/>
      <c r="BU122" s="998"/>
      <c r="BV122" s="998">
        <v>11983942</v>
      </c>
      <c r="BW122" s="998"/>
      <c r="BX122" s="998"/>
      <c r="BY122" s="998"/>
      <c r="BZ122" s="998"/>
      <c r="CA122" s="998">
        <v>11801650</v>
      </c>
      <c r="CB122" s="998"/>
      <c r="CC122" s="998"/>
      <c r="CD122" s="998"/>
      <c r="CE122" s="998"/>
      <c r="CF122" s="1018">
        <v>309.89999999999998</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37889</v>
      </c>
      <c r="DH122" s="920"/>
      <c r="DI122" s="920"/>
      <c r="DJ122" s="920"/>
      <c r="DK122" s="920"/>
      <c r="DL122" s="920">
        <v>33943</v>
      </c>
      <c r="DM122" s="920"/>
      <c r="DN122" s="920"/>
      <c r="DO122" s="920"/>
      <c r="DP122" s="920"/>
      <c r="DQ122" s="920">
        <v>31106</v>
      </c>
      <c r="DR122" s="920"/>
      <c r="DS122" s="920"/>
      <c r="DT122" s="920"/>
      <c r="DU122" s="920"/>
      <c r="DV122" s="921">
        <v>0.8</v>
      </c>
      <c r="DW122" s="921"/>
      <c r="DX122" s="921"/>
      <c r="DY122" s="921"/>
      <c r="DZ122" s="922"/>
    </row>
    <row r="123" spans="1:130" s="199" customFormat="1" ht="26.25" customHeight="1" x14ac:dyDescent="0.15">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41354</v>
      </c>
      <c r="AB123" s="959"/>
      <c r="AC123" s="959"/>
      <c r="AD123" s="959"/>
      <c r="AE123" s="960"/>
      <c r="AF123" s="961">
        <v>38777</v>
      </c>
      <c r="AG123" s="959"/>
      <c r="AH123" s="959"/>
      <c r="AI123" s="959"/>
      <c r="AJ123" s="960"/>
      <c r="AK123" s="961">
        <v>38777</v>
      </c>
      <c r="AL123" s="959"/>
      <c r="AM123" s="959"/>
      <c r="AN123" s="959"/>
      <c r="AO123" s="960"/>
      <c r="AP123" s="962">
        <v>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442</v>
      </c>
      <c r="BP123" s="1006"/>
      <c r="BQ123" s="1065">
        <v>19296926</v>
      </c>
      <c r="BR123" s="1066"/>
      <c r="BS123" s="1066"/>
      <c r="BT123" s="1066"/>
      <c r="BU123" s="1066"/>
      <c r="BV123" s="1066">
        <v>19580873</v>
      </c>
      <c r="BW123" s="1066"/>
      <c r="BX123" s="1066"/>
      <c r="BY123" s="1066"/>
      <c r="BZ123" s="1066"/>
      <c r="CA123" s="1066">
        <v>18802031</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2">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39946</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t="s">
        <v>112</v>
      </c>
      <c r="AB128" s="1048"/>
      <c r="AC128" s="1048"/>
      <c r="AD128" s="1048"/>
      <c r="AE128" s="1049"/>
      <c r="AF128" s="1050" t="s">
        <v>112</v>
      </c>
      <c r="AG128" s="1048"/>
      <c r="AH128" s="1048"/>
      <c r="AI128" s="1048"/>
      <c r="AJ128" s="1049"/>
      <c r="AK128" s="1050" t="s">
        <v>112</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4622331</v>
      </c>
      <c r="AB129" s="959"/>
      <c r="AC129" s="959"/>
      <c r="AD129" s="959"/>
      <c r="AE129" s="960"/>
      <c r="AF129" s="961">
        <v>4774586</v>
      </c>
      <c r="AG129" s="959"/>
      <c r="AH129" s="959"/>
      <c r="AI129" s="959"/>
      <c r="AJ129" s="960"/>
      <c r="AK129" s="961">
        <v>4844258</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944974</v>
      </c>
      <c r="AB130" s="959"/>
      <c r="AC130" s="959"/>
      <c r="AD130" s="959"/>
      <c r="AE130" s="960"/>
      <c r="AF130" s="961">
        <v>957522</v>
      </c>
      <c r="AG130" s="959"/>
      <c r="AH130" s="959"/>
      <c r="AI130" s="959"/>
      <c r="AJ130" s="960"/>
      <c r="AK130" s="961">
        <v>1035971</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9.1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3677357</v>
      </c>
      <c r="AB131" s="984"/>
      <c r="AC131" s="984"/>
      <c r="AD131" s="984"/>
      <c r="AE131" s="985"/>
      <c r="AF131" s="983">
        <v>3817064</v>
      </c>
      <c r="AG131" s="984"/>
      <c r="AH131" s="984"/>
      <c r="AI131" s="984"/>
      <c r="AJ131" s="985"/>
      <c r="AK131" s="983">
        <v>3808287</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7.83910836</v>
      </c>
      <c r="AB132" s="1100"/>
      <c r="AC132" s="1100"/>
      <c r="AD132" s="1100"/>
      <c r="AE132" s="1101"/>
      <c r="AF132" s="1102">
        <v>8.4983117910000008</v>
      </c>
      <c r="AG132" s="1100"/>
      <c r="AH132" s="1100"/>
      <c r="AI132" s="1100"/>
      <c r="AJ132" s="1101"/>
      <c r="AK132" s="1102">
        <v>11.026900019999999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8.6</v>
      </c>
      <c r="AB133" s="1083"/>
      <c r="AC133" s="1083"/>
      <c r="AD133" s="1083"/>
      <c r="AE133" s="1084"/>
      <c r="AF133" s="1082">
        <v>7.9</v>
      </c>
      <c r="AG133" s="1083"/>
      <c r="AH133" s="1083"/>
      <c r="AI133" s="1083"/>
      <c r="AJ133" s="1084"/>
      <c r="AK133" s="1082">
        <v>9.1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0" t="s">
        <v>470</v>
      </c>
      <c r="L7" s="256"/>
      <c r="M7" s="257" t="s">
        <v>471</v>
      </c>
      <c r="N7" s="258"/>
    </row>
    <row r="8" spans="1:16" x14ac:dyDescent="0.15">
      <c r="A8" s="250"/>
      <c r="B8" s="246"/>
      <c r="C8" s="246"/>
      <c r="D8" s="246"/>
      <c r="E8" s="246"/>
      <c r="F8" s="246"/>
      <c r="G8" s="259"/>
      <c r="H8" s="260"/>
      <c r="I8" s="260"/>
      <c r="J8" s="261"/>
      <c r="K8" s="1121"/>
      <c r="L8" s="262" t="s">
        <v>472</v>
      </c>
      <c r="M8" s="263" t="s">
        <v>473</v>
      </c>
      <c r="N8" s="264" t="s">
        <v>474</v>
      </c>
    </row>
    <row r="9" spans="1:16" x14ac:dyDescent="0.15">
      <c r="A9" s="250"/>
      <c r="B9" s="246"/>
      <c r="C9" s="246"/>
      <c r="D9" s="246"/>
      <c r="E9" s="246"/>
      <c r="F9" s="246"/>
      <c r="G9" s="1122" t="s">
        <v>475</v>
      </c>
      <c r="H9" s="1123"/>
      <c r="I9" s="1123"/>
      <c r="J9" s="1124"/>
      <c r="K9" s="265">
        <v>1259980</v>
      </c>
      <c r="L9" s="266">
        <v>100823</v>
      </c>
      <c r="M9" s="267">
        <v>85150</v>
      </c>
      <c r="N9" s="268">
        <v>18.399999999999999</v>
      </c>
    </row>
    <row r="10" spans="1:16" x14ac:dyDescent="0.15">
      <c r="A10" s="250"/>
      <c r="B10" s="246"/>
      <c r="C10" s="246"/>
      <c r="D10" s="246"/>
      <c r="E10" s="246"/>
      <c r="F10" s="246"/>
      <c r="G10" s="1122" t="s">
        <v>476</v>
      </c>
      <c r="H10" s="1123"/>
      <c r="I10" s="1123"/>
      <c r="J10" s="1124"/>
      <c r="K10" s="269">
        <v>110875</v>
      </c>
      <c r="L10" s="270">
        <v>8872</v>
      </c>
      <c r="M10" s="271">
        <v>9032</v>
      </c>
      <c r="N10" s="272">
        <v>-1.8</v>
      </c>
    </row>
    <row r="11" spans="1:16" ht="13.5" customHeight="1" x14ac:dyDescent="0.15">
      <c r="A11" s="250"/>
      <c r="B11" s="246"/>
      <c r="C11" s="246"/>
      <c r="D11" s="246"/>
      <c r="E11" s="246"/>
      <c r="F11" s="246"/>
      <c r="G11" s="1122" t="s">
        <v>477</v>
      </c>
      <c r="H11" s="1123"/>
      <c r="I11" s="1123"/>
      <c r="J11" s="1124"/>
      <c r="K11" s="269">
        <v>257687</v>
      </c>
      <c r="L11" s="270">
        <v>20620</v>
      </c>
      <c r="M11" s="271">
        <v>13711</v>
      </c>
      <c r="N11" s="272">
        <v>50.4</v>
      </c>
    </row>
    <row r="12" spans="1:16" ht="13.5" customHeight="1" x14ac:dyDescent="0.15">
      <c r="A12" s="250"/>
      <c r="B12" s="246"/>
      <c r="C12" s="246"/>
      <c r="D12" s="246"/>
      <c r="E12" s="246"/>
      <c r="F12" s="246"/>
      <c r="G12" s="1122" t="s">
        <v>478</v>
      </c>
      <c r="H12" s="1123"/>
      <c r="I12" s="1123"/>
      <c r="J12" s="1124"/>
      <c r="K12" s="269">
        <v>28839</v>
      </c>
      <c r="L12" s="270">
        <v>2308</v>
      </c>
      <c r="M12" s="271">
        <v>641</v>
      </c>
      <c r="N12" s="272">
        <v>260.10000000000002</v>
      </c>
    </row>
    <row r="13" spans="1:16" ht="13.5" customHeight="1" x14ac:dyDescent="0.15">
      <c r="A13" s="250"/>
      <c r="B13" s="246"/>
      <c r="C13" s="246"/>
      <c r="D13" s="246"/>
      <c r="E13" s="246"/>
      <c r="F13" s="246"/>
      <c r="G13" s="1122" t="s">
        <v>479</v>
      </c>
      <c r="H13" s="1123"/>
      <c r="I13" s="1123"/>
      <c r="J13" s="1124"/>
      <c r="K13" s="269" t="s">
        <v>480</v>
      </c>
      <c r="L13" s="270" t="s">
        <v>480</v>
      </c>
      <c r="M13" s="271" t="s">
        <v>480</v>
      </c>
      <c r="N13" s="272" t="s">
        <v>480</v>
      </c>
    </row>
    <row r="14" spans="1:16" ht="13.5" customHeight="1" x14ac:dyDescent="0.15">
      <c r="A14" s="250"/>
      <c r="B14" s="246"/>
      <c r="C14" s="246"/>
      <c r="D14" s="246"/>
      <c r="E14" s="246"/>
      <c r="F14" s="246"/>
      <c r="G14" s="1122" t="s">
        <v>481</v>
      </c>
      <c r="H14" s="1123"/>
      <c r="I14" s="1123"/>
      <c r="J14" s="1124"/>
      <c r="K14" s="269">
        <v>61640</v>
      </c>
      <c r="L14" s="270">
        <v>4932</v>
      </c>
      <c r="M14" s="271">
        <v>4184</v>
      </c>
      <c r="N14" s="272">
        <v>17.899999999999999</v>
      </c>
    </row>
    <row r="15" spans="1:16" ht="13.5" customHeight="1" x14ac:dyDescent="0.15">
      <c r="A15" s="250"/>
      <c r="B15" s="246"/>
      <c r="C15" s="246"/>
      <c r="D15" s="246"/>
      <c r="E15" s="246"/>
      <c r="F15" s="246"/>
      <c r="G15" s="1122" t="s">
        <v>482</v>
      </c>
      <c r="H15" s="1123"/>
      <c r="I15" s="1123"/>
      <c r="J15" s="1124"/>
      <c r="K15" s="269">
        <v>15808</v>
      </c>
      <c r="L15" s="270">
        <v>1265</v>
      </c>
      <c r="M15" s="271">
        <v>2000</v>
      </c>
      <c r="N15" s="272">
        <v>-36.799999999999997</v>
      </c>
    </row>
    <row r="16" spans="1:16" x14ac:dyDescent="0.15">
      <c r="A16" s="250"/>
      <c r="B16" s="246"/>
      <c r="C16" s="246"/>
      <c r="D16" s="246"/>
      <c r="E16" s="246"/>
      <c r="F16" s="246"/>
      <c r="G16" s="1125" t="s">
        <v>483</v>
      </c>
      <c r="H16" s="1126"/>
      <c r="I16" s="1126"/>
      <c r="J16" s="1127"/>
      <c r="K16" s="270">
        <v>-141148</v>
      </c>
      <c r="L16" s="270">
        <v>-11295</v>
      </c>
      <c r="M16" s="271">
        <v>-8546</v>
      </c>
      <c r="N16" s="272">
        <v>32.200000000000003</v>
      </c>
    </row>
    <row r="17" spans="1:16" x14ac:dyDescent="0.15">
      <c r="A17" s="250"/>
      <c r="B17" s="246"/>
      <c r="C17" s="246"/>
      <c r="D17" s="246"/>
      <c r="E17" s="246"/>
      <c r="F17" s="246"/>
      <c r="G17" s="1125" t="s">
        <v>170</v>
      </c>
      <c r="H17" s="1126"/>
      <c r="I17" s="1126"/>
      <c r="J17" s="1127"/>
      <c r="K17" s="270">
        <v>1593681</v>
      </c>
      <c r="L17" s="270">
        <v>127525</v>
      </c>
      <c r="M17" s="271">
        <v>106172</v>
      </c>
      <c r="N17" s="272">
        <v>20.100000000000001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7" t="s">
        <v>488</v>
      </c>
      <c r="H21" s="1118"/>
      <c r="I21" s="1118"/>
      <c r="J21" s="1119"/>
      <c r="K21" s="282">
        <v>12.96</v>
      </c>
      <c r="L21" s="283">
        <v>10.19</v>
      </c>
      <c r="M21" s="284">
        <v>2.77</v>
      </c>
      <c r="N21" s="251"/>
      <c r="O21" s="285"/>
      <c r="P21" s="281"/>
    </row>
    <row r="22" spans="1:16" s="286" customFormat="1" x14ac:dyDescent="0.15">
      <c r="A22" s="281"/>
      <c r="B22" s="251"/>
      <c r="C22" s="251"/>
      <c r="D22" s="251"/>
      <c r="E22" s="251"/>
      <c r="F22" s="251"/>
      <c r="G22" s="1117" t="s">
        <v>489</v>
      </c>
      <c r="H22" s="1118"/>
      <c r="I22" s="1118"/>
      <c r="J22" s="1119"/>
      <c r="K22" s="287">
        <v>94.4</v>
      </c>
      <c r="L22" s="288">
        <v>96.4</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0" t="s">
        <v>470</v>
      </c>
      <c r="L30" s="256"/>
      <c r="M30" s="257" t="s">
        <v>471</v>
      </c>
      <c r="N30" s="258"/>
    </row>
    <row r="31" spans="1:16" x14ac:dyDescent="0.15">
      <c r="A31" s="250"/>
      <c r="B31" s="246"/>
      <c r="C31" s="246"/>
      <c r="D31" s="246"/>
      <c r="E31" s="246"/>
      <c r="F31" s="246"/>
      <c r="G31" s="259"/>
      <c r="H31" s="260"/>
      <c r="I31" s="260"/>
      <c r="J31" s="261"/>
      <c r="K31" s="1121"/>
      <c r="L31" s="262" t="s">
        <v>472</v>
      </c>
      <c r="M31" s="263" t="s">
        <v>473</v>
      </c>
      <c r="N31" s="264" t="s">
        <v>474</v>
      </c>
    </row>
    <row r="32" spans="1:16" ht="27" customHeight="1" x14ac:dyDescent="0.15">
      <c r="A32" s="250"/>
      <c r="B32" s="246"/>
      <c r="C32" s="246"/>
      <c r="D32" s="246"/>
      <c r="E32" s="246"/>
      <c r="F32" s="246"/>
      <c r="G32" s="1133" t="s">
        <v>493</v>
      </c>
      <c r="H32" s="1134"/>
      <c r="I32" s="1134"/>
      <c r="J32" s="1135"/>
      <c r="K32" s="296">
        <v>861283</v>
      </c>
      <c r="L32" s="296">
        <v>68919</v>
      </c>
      <c r="M32" s="297">
        <v>58921</v>
      </c>
      <c r="N32" s="298">
        <v>17</v>
      </c>
    </row>
    <row r="33" spans="1:16" ht="13.5" customHeight="1" x14ac:dyDescent="0.15">
      <c r="A33" s="250"/>
      <c r="B33" s="246"/>
      <c r="C33" s="246"/>
      <c r="D33" s="246"/>
      <c r="E33" s="246"/>
      <c r="F33" s="246"/>
      <c r="G33" s="1133" t="s">
        <v>494</v>
      </c>
      <c r="H33" s="1134"/>
      <c r="I33" s="1134"/>
      <c r="J33" s="1135"/>
      <c r="K33" s="296" t="s">
        <v>480</v>
      </c>
      <c r="L33" s="296" t="s">
        <v>480</v>
      </c>
      <c r="M33" s="297" t="s">
        <v>480</v>
      </c>
      <c r="N33" s="298" t="s">
        <v>480</v>
      </c>
    </row>
    <row r="34" spans="1:16" ht="27" customHeight="1" x14ac:dyDescent="0.15">
      <c r="A34" s="250"/>
      <c r="B34" s="246"/>
      <c r="C34" s="246"/>
      <c r="D34" s="246"/>
      <c r="E34" s="246"/>
      <c r="F34" s="246"/>
      <c r="G34" s="1133" t="s">
        <v>495</v>
      </c>
      <c r="H34" s="1134"/>
      <c r="I34" s="1134"/>
      <c r="J34" s="1135"/>
      <c r="K34" s="296" t="s">
        <v>480</v>
      </c>
      <c r="L34" s="296" t="s">
        <v>480</v>
      </c>
      <c r="M34" s="297">
        <v>1</v>
      </c>
      <c r="N34" s="298" t="s">
        <v>480</v>
      </c>
    </row>
    <row r="35" spans="1:16" ht="27" customHeight="1" x14ac:dyDescent="0.15">
      <c r="A35" s="250"/>
      <c r="B35" s="246"/>
      <c r="C35" s="246"/>
      <c r="D35" s="246"/>
      <c r="E35" s="246"/>
      <c r="F35" s="246"/>
      <c r="G35" s="1133" t="s">
        <v>496</v>
      </c>
      <c r="H35" s="1134"/>
      <c r="I35" s="1134"/>
      <c r="J35" s="1135"/>
      <c r="K35" s="296">
        <v>513526</v>
      </c>
      <c r="L35" s="296">
        <v>41092</v>
      </c>
      <c r="M35" s="297">
        <v>21946</v>
      </c>
      <c r="N35" s="298">
        <v>87.2</v>
      </c>
    </row>
    <row r="36" spans="1:16" ht="27" customHeight="1" x14ac:dyDescent="0.15">
      <c r="A36" s="250"/>
      <c r="B36" s="246"/>
      <c r="C36" s="246"/>
      <c r="D36" s="246"/>
      <c r="E36" s="246"/>
      <c r="F36" s="246"/>
      <c r="G36" s="1133" t="s">
        <v>497</v>
      </c>
      <c r="H36" s="1134"/>
      <c r="I36" s="1134"/>
      <c r="J36" s="1135"/>
      <c r="K36" s="296">
        <v>31674</v>
      </c>
      <c r="L36" s="296">
        <v>2535</v>
      </c>
      <c r="M36" s="297">
        <v>3467</v>
      </c>
      <c r="N36" s="298">
        <v>-26.9</v>
      </c>
    </row>
    <row r="37" spans="1:16" ht="13.5" customHeight="1" x14ac:dyDescent="0.15">
      <c r="A37" s="250"/>
      <c r="B37" s="246"/>
      <c r="C37" s="246"/>
      <c r="D37" s="246"/>
      <c r="E37" s="246"/>
      <c r="F37" s="246"/>
      <c r="G37" s="1133" t="s">
        <v>498</v>
      </c>
      <c r="H37" s="1134"/>
      <c r="I37" s="1134"/>
      <c r="J37" s="1135"/>
      <c r="K37" s="296">
        <v>49424</v>
      </c>
      <c r="L37" s="296">
        <v>3955</v>
      </c>
      <c r="M37" s="297">
        <v>1242</v>
      </c>
      <c r="N37" s="298">
        <v>218.4</v>
      </c>
    </row>
    <row r="38" spans="1:16" ht="27" customHeight="1" x14ac:dyDescent="0.15">
      <c r="A38" s="250"/>
      <c r="B38" s="246"/>
      <c r="C38" s="246"/>
      <c r="D38" s="246"/>
      <c r="E38" s="246"/>
      <c r="F38" s="246"/>
      <c r="G38" s="1136" t="s">
        <v>499</v>
      </c>
      <c r="H38" s="1137"/>
      <c r="I38" s="1137"/>
      <c r="J38" s="1138"/>
      <c r="K38" s="299" t="s">
        <v>480</v>
      </c>
      <c r="L38" s="299" t="s">
        <v>480</v>
      </c>
      <c r="M38" s="300">
        <v>1</v>
      </c>
      <c r="N38" s="301" t="s">
        <v>480</v>
      </c>
      <c r="O38" s="295"/>
    </row>
    <row r="39" spans="1:16" x14ac:dyDescent="0.15">
      <c r="A39" s="250"/>
      <c r="B39" s="246"/>
      <c r="C39" s="246"/>
      <c r="D39" s="246"/>
      <c r="E39" s="246"/>
      <c r="F39" s="246"/>
      <c r="G39" s="1136" t="s">
        <v>500</v>
      </c>
      <c r="H39" s="1137"/>
      <c r="I39" s="1137"/>
      <c r="J39" s="1138"/>
      <c r="K39" s="302" t="s">
        <v>480</v>
      </c>
      <c r="L39" s="302" t="s">
        <v>480</v>
      </c>
      <c r="M39" s="303">
        <v>-1780</v>
      </c>
      <c r="N39" s="304" t="s">
        <v>480</v>
      </c>
      <c r="O39" s="295"/>
    </row>
    <row r="40" spans="1:16" ht="27" customHeight="1" x14ac:dyDescent="0.15">
      <c r="A40" s="250"/>
      <c r="B40" s="246"/>
      <c r="C40" s="246"/>
      <c r="D40" s="246"/>
      <c r="E40" s="246"/>
      <c r="F40" s="246"/>
      <c r="G40" s="1133" t="s">
        <v>501</v>
      </c>
      <c r="H40" s="1134"/>
      <c r="I40" s="1134"/>
      <c r="J40" s="1135"/>
      <c r="K40" s="302">
        <v>-1035971</v>
      </c>
      <c r="L40" s="302">
        <v>-82898</v>
      </c>
      <c r="M40" s="303">
        <v>-57269</v>
      </c>
      <c r="N40" s="304">
        <v>44.8</v>
      </c>
      <c r="O40" s="295"/>
    </row>
    <row r="41" spans="1:16" x14ac:dyDescent="0.15">
      <c r="A41" s="250"/>
      <c r="B41" s="246"/>
      <c r="C41" s="246"/>
      <c r="D41" s="246"/>
      <c r="E41" s="246"/>
      <c r="F41" s="246"/>
      <c r="G41" s="1139" t="s">
        <v>281</v>
      </c>
      <c r="H41" s="1140"/>
      <c r="I41" s="1140"/>
      <c r="J41" s="1141"/>
      <c r="K41" s="296">
        <v>419936</v>
      </c>
      <c r="L41" s="302">
        <v>33603</v>
      </c>
      <c r="M41" s="303">
        <v>26530</v>
      </c>
      <c r="N41" s="304">
        <v>26.7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28" t="s">
        <v>470</v>
      </c>
      <c r="J49" s="1130" t="s">
        <v>505</v>
      </c>
      <c r="K49" s="1131"/>
      <c r="L49" s="1131"/>
      <c r="M49" s="1131"/>
      <c r="N49" s="1132"/>
    </row>
    <row r="50" spans="1:14" x14ac:dyDescent="0.15">
      <c r="A50" s="250"/>
      <c r="B50" s="246"/>
      <c r="C50" s="246"/>
      <c r="D50" s="246"/>
      <c r="E50" s="246"/>
      <c r="F50" s="246"/>
      <c r="G50" s="314"/>
      <c r="H50" s="315"/>
      <c r="I50" s="1129"/>
      <c r="J50" s="316" t="s">
        <v>506</v>
      </c>
      <c r="K50" s="317" t="s">
        <v>507</v>
      </c>
      <c r="L50" s="318" t="s">
        <v>508</v>
      </c>
      <c r="M50" s="319" t="s">
        <v>509</v>
      </c>
      <c r="N50" s="320" t="s">
        <v>510</v>
      </c>
    </row>
    <row r="51" spans="1:14" x14ac:dyDescent="0.15">
      <c r="A51" s="250"/>
      <c r="B51" s="246"/>
      <c r="C51" s="246"/>
      <c r="D51" s="246"/>
      <c r="E51" s="246"/>
      <c r="F51" s="246"/>
      <c r="G51" s="312" t="s">
        <v>511</v>
      </c>
      <c r="H51" s="313"/>
      <c r="I51" s="321">
        <v>824481</v>
      </c>
      <c r="J51" s="322">
        <v>60789</v>
      </c>
      <c r="K51" s="323">
        <v>-43.6</v>
      </c>
      <c r="L51" s="324">
        <v>66496</v>
      </c>
      <c r="M51" s="325">
        <v>-6.2</v>
      </c>
      <c r="N51" s="326">
        <v>-37.4</v>
      </c>
    </row>
    <row r="52" spans="1:14" x14ac:dyDescent="0.15">
      <c r="A52" s="250"/>
      <c r="B52" s="246"/>
      <c r="C52" s="246"/>
      <c r="D52" s="246"/>
      <c r="E52" s="246"/>
      <c r="F52" s="246"/>
      <c r="G52" s="327"/>
      <c r="H52" s="328" t="s">
        <v>512</v>
      </c>
      <c r="I52" s="329">
        <v>625391</v>
      </c>
      <c r="J52" s="330">
        <v>46110</v>
      </c>
      <c r="K52" s="331">
        <v>0.9</v>
      </c>
      <c r="L52" s="332">
        <v>36530</v>
      </c>
      <c r="M52" s="333">
        <v>-8.4</v>
      </c>
      <c r="N52" s="334">
        <v>9.3000000000000007</v>
      </c>
    </row>
    <row r="53" spans="1:14" x14ac:dyDescent="0.15">
      <c r="A53" s="250"/>
      <c r="B53" s="246"/>
      <c r="C53" s="246"/>
      <c r="D53" s="246"/>
      <c r="E53" s="246"/>
      <c r="F53" s="246"/>
      <c r="G53" s="312" t="s">
        <v>513</v>
      </c>
      <c r="H53" s="313"/>
      <c r="I53" s="321">
        <v>1662987</v>
      </c>
      <c r="J53" s="322">
        <v>124522</v>
      </c>
      <c r="K53" s="323">
        <v>104.8</v>
      </c>
      <c r="L53" s="324">
        <v>82748</v>
      </c>
      <c r="M53" s="325">
        <v>24.4</v>
      </c>
      <c r="N53" s="326">
        <v>80.400000000000006</v>
      </c>
    </row>
    <row r="54" spans="1:14" x14ac:dyDescent="0.15">
      <c r="A54" s="250"/>
      <c r="B54" s="246"/>
      <c r="C54" s="246"/>
      <c r="D54" s="246"/>
      <c r="E54" s="246"/>
      <c r="F54" s="246"/>
      <c r="G54" s="327"/>
      <c r="H54" s="328" t="s">
        <v>512</v>
      </c>
      <c r="I54" s="329">
        <v>1336257</v>
      </c>
      <c r="J54" s="330">
        <v>100057</v>
      </c>
      <c r="K54" s="331">
        <v>117</v>
      </c>
      <c r="L54" s="332">
        <v>44732</v>
      </c>
      <c r="M54" s="333">
        <v>22.5</v>
      </c>
      <c r="N54" s="334">
        <v>94.5</v>
      </c>
    </row>
    <row r="55" spans="1:14" x14ac:dyDescent="0.15">
      <c r="A55" s="250"/>
      <c r="B55" s="246"/>
      <c r="C55" s="246"/>
      <c r="D55" s="246"/>
      <c r="E55" s="246"/>
      <c r="F55" s="246"/>
      <c r="G55" s="312" t="s">
        <v>514</v>
      </c>
      <c r="H55" s="313"/>
      <c r="I55" s="321">
        <v>1851587</v>
      </c>
      <c r="J55" s="322">
        <v>141245</v>
      </c>
      <c r="K55" s="323">
        <v>13.4</v>
      </c>
      <c r="L55" s="324">
        <v>91837</v>
      </c>
      <c r="M55" s="325">
        <v>11</v>
      </c>
      <c r="N55" s="326">
        <v>2.4</v>
      </c>
    </row>
    <row r="56" spans="1:14" x14ac:dyDescent="0.15">
      <c r="A56" s="250"/>
      <c r="B56" s="246"/>
      <c r="C56" s="246"/>
      <c r="D56" s="246"/>
      <c r="E56" s="246"/>
      <c r="F56" s="246"/>
      <c r="G56" s="327"/>
      <c r="H56" s="328" t="s">
        <v>512</v>
      </c>
      <c r="I56" s="329">
        <v>1477344</v>
      </c>
      <c r="J56" s="330">
        <v>112697</v>
      </c>
      <c r="K56" s="331">
        <v>12.6</v>
      </c>
      <c r="L56" s="332">
        <v>54439</v>
      </c>
      <c r="M56" s="333">
        <v>21.7</v>
      </c>
      <c r="N56" s="334">
        <v>-9.1</v>
      </c>
    </row>
    <row r="57" spans="1:14" x14ac:dyDescent="0.15">
      <c r="A57" s="250"/>
      <c r="B57" s="246"/>
      <c r="C57" s="246"/>
      <c r="D57" s="246"/>
      <c r="E57" s="246"/>
      <c r="F57" s="246"/>
      <c r="G57" s="312" t="s">
        <v>515</v>
      </c>
      <c r="H57" s="313"/>
      <c r="I57" s="321">
        <v>1370282</v>
      </c>
      <c r="J57" s="322">
        <v>107103</v>
      </c>
      <c r="K57" s="323">
        <v>-24.2</v>
      </c>
      <c r="L57" s="324">
        <v>106092</v>
      </c>
      <c r="M57" s="325">
        <v>15.5</v>
      </c>
      <c r="N57" s="326">
        <v>-39.700000000000003</v>
      </c>
    </row>
    <row r="58" spans="1:14" x14ac:dyDescent="0.15">
      <c r="A58" s="250"/>
      <c r="B58" s="246"/>
      <c r="C58" s="246"/>
      <c r="D58" s="246"/>
      <c r="E58" s="246"/>
      <c r="F58" s="246"/>
      <c r="G58" s="327"/>
      <c r="H58" s="328" t="s">
        <v>512</v>
      </c>
      <c r="I58" s="329">
        <v>1002092</v>
      </c>
      <c r="J58" s="330">
        <v>78325</v>
      </c>
      <c r="K58" s="331">
        <v>-30.5</v>
      </c>
      <c r="L58" s="332">
        <v>44299</v>
      </c>
      <c r="M58" s="333">
        <v>-18.600000000000001</v>
      </c>
      <c r="N58" s="334">
        <v>-11.9</v>
      </c>
    </row>
    <row r="59" spans="1:14" x14ac:dyDescent="0.15">
      <c r="A59" s="250"/>
      <c r="B59" s="246"/>
      <c r="C59" s="246"/>
      <c r="D59" s="246"/>
      <c r="E59" s="246"/>
      <c r="F59" s="246"/>
      <c r="G59" s="312" t="s">
        <v>516</v>
      </c>
      <c r="H59" s="313"/>
      <c r="I59" s="321">
        <v>1481178</v>
      </c>
      <c r="J59" s="322">
        <v>118523</v>
      </c>
      <c r="K59" s="323">
        <v>10.7</v>
      </c>
      <c r="L59" s="324">
        <v>78903</v>
      </c>
      <c r="M59" s="325">
        <v>-25.6</v>
      </c>
      <c r="N59" s="326">
        <v>36.299999999999997</v>
      </c>
    </row>
    <row r="60" spans="1:14" x14ac:dyDescent="0.15">
      <c r="A60" s="250"/>
      <c r="B60" s="246"/>
      <c r="C60" s="246"/>
      <c r="D60" s="246"/>
      <c r="E60" s="246"/>
      <c r="F60" s="246"/>
      <c r="G60" s="327"/>
      <c r="H60" s="328" t="s">
        <v>512</v>
      </c>
      <c r="I60" s="335">
        <v>1019405</v>
      </c>
      <c r="J60" s="330">
        <v>81572</v>
      </c>
      <c r="K60" s="331">
        <v>4.0999999999999996</v>
      </c>
      <c r="L60" s="332">
        <v>49201</v>
      </c>
      <c r="M60" s="333">
        <v>11.1</v>
      </c>
      <c r="N60" s="334">
        <v>-7</v>
      </c>
    </row>
    <row r="61" spans="1:14" x14ac:dyDescent="0.15">
      <c r="A61" s="250"/>
      <c r="B61" s="246"/>
      <c r="C61" s="246"/>
      <c r="D61" s="246"/>
      <c r="E61" s="246"/>
      <c r="F61" s="246"/>
      <c r="G61" s="312" t="s">
        <v>517</v>
      </c>
      <c r="H61" s="336"/>
      <c r="I61" s="337">
        <v>1438103</v>
      </c>
      <c r="J61" s="338">
        <v>110436</v>
      </c>
      <c r="K61" s="339">
        <v>12.2</v>
      </c>
      <c r="L61" s="340">
        <v>85215</v>
      </c>
      <c r="M61" s="341">
        <v>3.8</v>
      </c>
      <c r="N61" s="326">
        <v>8.4</v>
      </c>
    </row>
    <row r="62" spans="1:14" x14ac:dyDescent="0.15">
      <c r="A62" s="250"/>
      <c r="B62" s="246"/>
      <c r="C62" s="246"/>
      <c r="D62" s="246"/>
      <c r="E62" s="246"/>
      <c r="F62" s="246"/>
      <c r="G62" s="327"/>
      <c r="H62" s="328" t="s">
        <v>512</v>
      </c>
      <c r="I62" s="329">
        <v>1092098</v>
      </c>
      <c r="J62" s="330">
        <v>83752</v>
      </c>
      <c r="K62" s="331">
        <v>20.8</v>
      </c>
      <c r="L62" s="332">
        <v>45840</v>
      </c>
      <c r="M62" s="333">
        <v>5.7</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43.99</v>
      </c>
      <c r="G47" s="12">
        <v>48.08</v>
      </c>
      <c r="H47" s="12">
        <v>53</v>
      </c>
      <c r="I47" s="12">
        <v>51.43</v>
      </c>
      <c r="J47" s="13">
        <v>45.71</v>
      </c>
    </row>
    <row r="48" spans="2:10" ht="57.75" customHeight="1" x14ac:dyDescent="0.15">
      <c r="B48" s="14"/>
      <c r="C48" s="1144" t="s">
        <v>4</v>
      </c>
      <c r="D48" s="1144"/>
      <c r="E48" s="1145"/>
      <c r="F48" s="15">
        <v>9.9600000000000009</v>
      </c>
      <c r="G48" s="16">
        <v>10.93</v>
      </c>
      <c r="H48" s="16">
        <v>8.7799999999999994</v>
      </c>
      <c r="I48" s="16">
        <v>6.07</v>
      </c>
      <c r="J48" s="17">
        <v>9.0299999999999994</v>
      </c>
    </row>
    <row r="49" spans="2:10" ht="57.75" customHeight="1" thickBot="1" x14ac:dyDescent="0.2">
      <c r="B49" s="18"/>
      <c r="C49" s="1146" t="s">
        <v>5</v>
      </c>
      <c r="D49" s="1146"/>
      <c r="E49" s="1147"/>
      <c r="F49" s="19" t="s">
        <v>524</v>
      </c>
      <c r="G49" s="20">
        <v>5.7</v>
      </c>
      <c r="H49" s="20">
        <v>2.25</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2018-03-05T08:01:47Z</cp:lastPrinted>
  <dcterms:created xsi:type="dcterms:W3CDTF">2018-01-24T04:45:18Z</dcterms:created>
  <dcterms:modified xsi:type="dcterms:W3CDTF">2018-11-29T02:06:05Z</dcterms:modified>
</cp:coreProperties>
</file>