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tserver\財務課\財政班\05財政指標\03財政状況資料集\H27決算\03回答\02追加修正\"/>
    </mc:Choice>
  </mc:AlternateContent>
  <bookViews>
    <workbookView xWindow="0" yWindow="0" windowWidth="28800" windowHeight="122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CR102" i="11" l="1"/>
  <c r="AA23" i="11"/>
  <c r="AU63" i="11"/>
  <c r="AP63" i="11"/>
  <c r="AP23" i="11"/>
  <c r="AA34" i="11"/>
  <c r="AA33" i="11"/>
  <c r="AA32" i="11"/>
  <c r="AA31" i="11"/>
  <c r="AA30" i="11"/>
  <c r="AA29" i="11"/>
  <c r="AA28" i="11"/>
  <c r="AA9" i="11"/>
  <c r="AA8" i="11"/>
  <c r="AA7" i="11"/>
  <c r="AU88" i="11"/>
  <c r="AP88" i="11"/>
  <c r="AF88" i="11"/>
  <c r="AA78" i="11"/>
  <c r="AA77" i="11"/>
  <c r="AA76" i="11"/>
  <c r="AA75" i="11"/>
  <c r="AA74" i="11"/>
  <c r="AA73" i="11"/>
  <c r="AA72" i="11"/>
  <c r="AA71" i="11"/>
  <c r="AA70" i="11"/>
  <c r="AA69" i="11"/>
  <c r="AA68" i="11"/>
  <c r="BG36" i="9" l="1"/>
  <c r="BG35" i="9"/>
  <c r="BG34" i="9"/>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U36" i="9"/>
  <c r="CO35" i="9"/>
  <c r="CO34" i="9"/>
  <c r="BW34" i="9"/>
  <c r="BW35" i="9" s="1"/>
  <c r="BW36" i="9" s="1"/>
  <c r="BW37" i="9" s="1"/>
  <c r="BW38" i="9" s="1"/>
  <c r="BW39" i="9" s="1"/>
  <c r="BW40" i="9" s="1"/>
  <c r="BW41" i="9" s="1"/>
  <c r="BW42" i="9" s="1"/>
  <c r="BW43" i="9" s="1"/>
  <c r="C34" i="9"/>
  <c r="C35" i="9" l="1"/>
  <c r="C36" i="9" s="1"/>
  <c r="U34" i="9"/>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alcChain>
</file>

<file path=xl/sharedStrings.xml><?xml version="1.0" encoding="utf-8"?>
<sst xmlns="http://schemas.openxmlformats.org/spreadsheetml/2006/main" count="1020" uniqueCount="566">
  <si>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</si>
  <si>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</si>
  <si>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</si>
  <si>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</si>
  <si>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</si>
  <si>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</si>
  <si>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</si>
  <si>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</si>
  <si>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</si>
  <si>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</si>
  <si>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</si>
  <si>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</si>
  <si>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</si>
  <si>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</si>
  <si>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</si>
  <si>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</si>
  <si>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</si>
  <si>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</si>
  <si>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</si>
  <si>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</si>
  <si>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</si>
  <si>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</si>
  <si>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</si>
  <si>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</si>
  <si>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</si>
  <si>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</si>
  <si>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</si>
  <si>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</si>
  <si>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</si>
  <si>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</si>
  <si>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</si>
  <si>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</si>
  <si>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</si>
  <si>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</si>
  <si>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</si>
  <si>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</si>
  <si>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</si>
  <si>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</si>
  <si>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</si>
  <si>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</si>
  <si>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</si>
  <si>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</si>
  <si>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</si>
  <si>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</si>
  <si>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</si>
  <si>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</si>
  <si>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</si>
  <si>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</si>
  <si>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</si>
  <si>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</si>
  <si>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</si>
  <si>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</si>
  <si>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</si>
  <si>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</si>
  <si>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</si>
  <si>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</si>
  <si>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</si>
  <si>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</si>
  <si>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</si>
  <si>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</si>
  <si>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</si>
  <si>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</si>
  <si>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</si>
  <si>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</si>
  <si>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</si>
  <si>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</si>
  <si>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</si>
  <si>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</si>
  <si>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</si>
  <si>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</si>
  <si>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</si>
  <si>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</si>
  <si>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</si>
  <si>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</si>
  <si>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</si>
  <si>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</si>
  <si>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</si>
  <si>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</si>
  <si>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</si>
  <si>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</si>
  <si>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</si>
  <si>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上市町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</si>
  <si>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</si>
  <si>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</si>
  <si>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</si>
  <si>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</si>
  <si>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</si>
  <si>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</si>
  <si>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</si>
  <si>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</si>
  <si>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</si>
  <si>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</si>
  <si>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</si>
  <si>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</si>
  <si>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</si>
  <si>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</si>
  <si>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</si>
  <si>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</si>
  <si>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</si>
  <si>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</si>
  <si>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</si>
  <si>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</si>
  <si>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</si>
  <si>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</si>
  <si>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</si>
  <si>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</si>
  <si>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</si>
  <si>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</si>
  <si>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</si>
  <si>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</si>
  <si>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</si>
  <si>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</si>
  <si>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</si>
  <si>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</si>
  <si>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</si>
  <si>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</si>
  <si>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</si>
  <si>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</si>
  <si>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</si>
  <si>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</si>
  <si>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</si>
  <si>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</si>
  <si>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</si>
  <si>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</si>
  <si>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</si>
  <si>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</si>
  <si>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</si>
  <si>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</si>
  <si>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</si>
  <si>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</si>
  <si>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</si>
  <si>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</si>
  <si>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</si>
  <si>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</si>
  <si>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</si>
  <si>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</si>
  <si>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</si>
  <si>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</si>
  <si>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</si>
  <si>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</si>
  <si>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</si>
  <si>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</si>
  <si>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</si>
  <si>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</si>
  <si>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</si>
  <si>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</si>
  <si>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</si>
  <si>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</si>
  <si>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</si>
  <si>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</si>
  <si>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</si>
  <si>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</si>
  <si>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</si>
  <si>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</si>
  <si>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</si>
  <si>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</si>
  <si>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</si>
  <si>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</si>
  <si>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</si>
  <si>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</si>
  <si>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</si>
  <si>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</si>
  <si>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</si>
  <si>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</si>
  <si>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</si>
  <si>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</si>
  <si>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</si>
  <si>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</si>
  <si>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</si>
  <si>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</si>
  <si>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</si>
  <si>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</si>
  <si>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</si>
  <si>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</si>
  <si>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</si>
  <si>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</si>
  <si>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</si>
  <si>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</si>
  <si>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</si>
  <si>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</si>
  <si>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</si>
  <si>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</si>
  <si>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</si>
  <si>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</si>
  <si>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</si>
  <si>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</si>
  <si>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</si>
  <si>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</si>
  <si>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</si>
  <si>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</si>
  <si>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</si>
  <si>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</si>
  <si>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</si>
  <si>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富山県上市町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</si>
  <si>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</si>
  <si>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</si>
  <si>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</si>
  <si>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</si>
  <si>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</si>
  <si>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</si>
  <si>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</si>
  <si>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</si>
  <si>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</si>
  <si>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</si>
  <si>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</si>
  <si>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</si>
  <si>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</si>
  <si>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</si>
  <si>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</si>
  <si>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</si>
  <si>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</si>
  <si>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</si>
  <si>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</si>
  <si>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</si>
  <si>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</si>
  <si>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</si>
  <si>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</si>
  <si>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</si>
  <si>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</si>
  <si>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</si>
  <si>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</si>
  <si>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</si>
  <si>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</si>
  <si>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</si>
  <si>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</si>
  <si>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</si>
  <si>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</si>
  <si>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</si>
  <si>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</si>
  <si>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</si>
  <si>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</si>
  <si>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</si>
  <si>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</si>
  <si>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</si>
  <si>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</si>
  <si>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</si>
  <si>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</si>
  <si>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</si>
  <si>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</si>
  <si>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</si>
  <si>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</si>
  <si>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</si>
  <si>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</si>
  <si>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</si>
  <si>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</si>
  <si>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</si>
  <si>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</si>
  <si>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</si>
  <si>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</si>
  <si>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</si>
  <si>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</si>
  <si>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</si>
  <si>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</si>
  <si>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</si>
  <si>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</si>
  <si>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</si>
  <si>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</si>
  <si>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</si>
  <si>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</si>
  <si>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</si>
  <si>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</si>
  <si>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</si>
  <si>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</si>
  <si>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</si>
  <si>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</si>
  <si>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</si>
  <si>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</si>
  <si>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</si>
  <si>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</si>
  <si>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</si>
  <si>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</si>
  <si>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</si>
  <si>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</si>
  <si>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</si>
  <si>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</si>
  <si>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</si>
  <si>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</si>
  <si>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</si>
  <si>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</si>
  <si>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</si>
  <si>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</si>
  <si>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</si>
  <si>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</si>
  <si>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</si>
  <si>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</si>
  <si>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</si>
  <si>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</si>
  <si>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</si>
  <si>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</si>
  <si>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</si>
  <si>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</si>
  <si>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</si>
  <si>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</si>
  <si>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</si>
  <si>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</si>
  <si>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</si>
  <si>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</si>
  <si>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</si>
  <si>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</si>
  <si>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</si>
  <si>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</si>
  <si>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</si>
  <si>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</si>
  <si>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</si>
  <si>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</si>
  <si>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</si>
  <si>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</si>
  <si>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</si>
  <si>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</si>
  <si>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</si>
  <si>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</si>
  <si>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</si>
  <si>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</si>
  <si>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</si>
  <si>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</si>
  <si>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</si>
  <si>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</si>
  <si>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</si>
  <si>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</si>
  <si>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</si>
  <si>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</si>
  <si>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</si>
  <si>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</si>
  <si>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</si>
  <si>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</si>
  <si>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</si>
  <si>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</si>
  <si>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</si>
  <si>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</si>
  <si>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</si>
  <si>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</si>
  <si>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</si>
  <si>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</si>
  <si>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</si>
  <si>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</si>
  <si>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</si>
  <si>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</si>
  <si>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</si>
  <si>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</si>
  <si>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</si>
  <si>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</si>
  <si>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富山県上市町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</si>
  <si>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</si>
  <si>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</si>
  <si>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</si>
  <si>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</si>
  <si>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</si>
  <si>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</si>
  <si>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</si>
  <si>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</si>
  <si>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</si>
  <si>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</si>
  <si>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</si>
  <si>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</si>
  <si>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</si>
  <si>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</si>
  <si>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</si>
  <si>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</si>
  <si>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</si>
  <si>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</si>
  <si>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</si>
  <si>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</si>
  <si>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</si>
  <si>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</si>
  <si>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</si>
  <si>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</si>
  <si>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</si>
  <si>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</si>
  <si>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</si>
  <si>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</si>
  <si>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</si>
  <si>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</si>
  <si>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</si>
  <si>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</si>
  <si>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</si>
  <si>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</si>
  <si>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</si>
  <si>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</si>
  <si>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</si>
  <si>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</si>
  <si>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</si>
  <si>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病院事業会計</t>
    <phoneticPr fontId="5"/>
  </si>
  <si>
    <t>農業集落排水事業特別会計</t>
    <phoneticPr fontId="5"/>
  </si>
  <si>
    <t>法非適用企業</t>
    <phoneticPr fontId="5"/>
  </si>
  <si>
    <t>下水道事業特別会計</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</si>
  <si>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</si>
  <si>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</si>
  <si>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</si>
  <si>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</si>
  <si>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</si>
  <si>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</si>
  <si>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</si>
  <si>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</si>
  <si>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</si>
  <si>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</si>
  <si>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</si>
  <si>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</si>
  <si>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</si>
  <si>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</si>
  <si>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</si>
  <si>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</si>
  <si>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</si>
  <si>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</si>
  <si>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</si>
  <si>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</si>
  <si>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</si>
  <si>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</si>
  <si>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</si>
  <si>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</si>
  <si>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</si>
  <si>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</si>
  <si>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</si>
  <si>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</si>
  <si>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</si>
  <si>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</si>
  <si>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</si>
  <si>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</si>
  <si>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</si>
  <si>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</si>
  <si>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</si>
  <si>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</si>
  <si>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</si>
  <si>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</si>
  <si>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</si>
  <si>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</si>
  <si>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</si>
  <si>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</si>
  <si>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</si>
  <si>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</si>
  <si>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</si>
  <si>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</si>
  <si>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</si>
  <si>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</si>
  <si>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</si>
  <si>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</si>
  <si>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</si>
  <si>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</si>
  <si>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</si>
  <si>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</si>
  <si>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</si>
  <si>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下水道事業特別会計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</si>
  <si>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</si>
  <si>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</si>
  <si>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</si>
  <si>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</si>
  <si>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</si>
  <si>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</si>
  <si>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</si>
  <si>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</si>
  <si>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</si>
  <si>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</si>
  <si>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</si>
  <si>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</si>
  <si>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</si>
  <si>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</si>
  <si>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</si>
  <si>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</si>
  <si>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</si>
  <si>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</si>
  <si>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</si>
  <si>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</si>
  <si>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</si>
  <si>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</si>
  <si>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</si>
  <si>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</si>
  <si>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</si>
  <si>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</si>
  <si>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</si>
  <si>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</si>
  <si>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</si>
  <si>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</si>
  <si>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</si>
  <si>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</si>
  <si>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</si>
  <si>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</si>
  <si>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</si>
  <si>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</si>
  <si>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</si>
  <si>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</si>
  <si>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</si>
  <si>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</si>
  <si>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</si>
  <si>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</si>
  <si>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</si>
  <si>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</si>
  <si>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</si>
  <si>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</si>
  <si>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</si>
  <si>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</si>
  <si>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</si>
  <si>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</si>
  <si>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</si>
  <si>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</si>
  <si>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</si>
  <si>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</si>
  <si>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</si>
  <si>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</si>
  <si>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</si>
  <si>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</si>
  <si>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</si>
  <si>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</si>
  <si>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</si>
  <si>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</si>
  <si>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</si>
  <si>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</si>
  <si>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</si>
  <si>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</si>
  <si>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</si>
  <si>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</si>
  <si>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</si>
  <si>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</si>
  <si>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</si>
  <si>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</si>
  <si>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</si>
  <si>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</si>
  <si>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</si>
  <si>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</si>
  <si>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</si>
  <si>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</si>
  <si>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</si>
  <si>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</si>
  <si>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</si>
  <si>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</si>
  <si>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</si>
  <si>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</si>
  <si>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</si>
  <si>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</si>
  <si>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</si>
  <si>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病院事業会計</t>
  </si>
  <si>
    <t>一般会計</t>
  </si>
  <si>
    <t>国民健康保険事業特別会計</t>
  </si>
  <si>
    <t>下水道事業特別会計</t>
  </si>
  <si>
    <t>農業集落排水事業特別会計</t>
  </si>
  <si>
    <t>後期高齢者医療事業特別会計</t>
  </si>
  <si>
    <t>土地取得事業特別会計</t>
  </si>
  <si>
    <t>その他会計（赤字）</t>
  </si>
  <si>
    <t>その他会計（黒字）</t>
  </si>
  <si>
    <t>富山県市町村会館管理組合（一般会計）</t>
  </si>
  <si>
    <t>富山市町村総合事務組合（一般会計）</t>
  </si>
  <si>
    <t>滑川中新川地区広域情報事務組合（一般会計）</t>
  </si>
  <si>
    <t>富山県後期高齢者医療広域連合（一般会計）</t>
  </si>
  <si>
    <t>富山県後期高齢者医療広域連合（後期高齢者医療事業特別会計）</t>
  </si>
  <si>
    <t>中新川広域行政事務組合（一般会計）</t>
  </si>
  <si>
    <t>中新川広域行政事務組合（介護保険事業特別会計）</t>
    <rPh sb="18" eb="20">
      <t>トクベツ</t>
    </rPh>
    <phoneticPr fontId="24"/>
  </si>
  <si>
    <t>中新川広域行政事務組合（公共下水道事業特別会計）</t>
    <rPh sb="19" eb="21">
      <t>トクベツ</t>
    </rPh>
    <phoneticPr fontId="24"/>
  </si>
  <si>
    <t>中新川広域行政事務組合（公共下水道関連特定環境保全公共下水道事業特別会計）</t>
    <rPh sb="19" eb="21">
      <t>トクテイ</t>
    </rPh>
    <rPh sb="21" eb="23">
      <t>カンキョウ</t>
    </rPh>
    <rPh sb="23" eb="25">
      <t>ホゼン</t>
    </rPh>
    <rPh sb="25" eb="27">
      <t>コウキョウ</t>
    </rPh>
    <rPh sb="32" eb="34">
      <t>トクベツ</t>
    </rPh>
    <rPh sb="34" eb="36">
      <t>カイケイ</t>
    </rPh>
    <phoneticPr fontId="24"/>
  </si>
  <si>
    <t>富山地区広域圏事務組合（一般会計）</t>
  </si>
  <si>
    <t>富山県東部消防組合（一般会計）</t>
    <rPh sb="2" eb="3">
      <t>ケン</t>
    </rPh>
    <rPh sb="3" eb="5">
      <t>トウブ</t>
    </rPh>
    <rPh sb="5" eb="7">
      <t>ショウボウ</t>
    </rPh>
    <rPh sb="7" eb="9">
      <t>クミアイ</t>
    </rPh>
    <phoneticPr fontId="2"/>
  </si>
  <si>
    <t>株式会社上市まちづくり公社</t>
    <rPh sb="0" eb="2">
      <t>カブシキ</t>
    </rPh>
    <rPh sb="2" eb="4">
      <t>カイシャ</t>
    </rPh>
    <rPh sb="4" eb="6">
      <t>カミイチ</t>
    </rPh>
    <rPh sb="11" eb="13">
      <t>コウシャ</t>
    </rPh>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</si>
  <si>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</si>
  <si>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</si>
  <si>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</si>
  <si>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</si>
  <si>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</si>
  <si>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</si>
  <si>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</si>
  <si>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</si>
  <si>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</si>
  <si>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ここに入力</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</si>
  <si>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</si>
  <si>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</si>
  <si>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</si>
  <si>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</si>
  <si>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</si>
  <si>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</si>
  <si>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将来負担比率及び実質公債費比率いずれの数値も、病院事業、下水道事業等で多額の起債残高及び償還を有していることから、類似団体内平均値を大きく上回っているものの、近年その差額が徐々に減少してきている。今後も、起債の抑制及び財政調整基金等の積立による充当可能基金の増額に努めることにより、両比率の減少を図る。
</t>
    <rPh sb="1" eb="3">
      <t>ショウライ</t>
    </rPh>
    <rPh sb="3" eb="5">
      <t>フタン</t>
    </rPh>
    <rPh sb="5" eb="7">
      <t>ヒリツ</t>
    </rPh>
    <rPh sb="7" eb="8">
      <t>オヨ</t>
    </rPh>
    <rPh sb="9" eb="11">
      <t>ジッシツ</t>
    </rPh>
    <rPh sb="11" eb="14">
      <t>コウサイヒ</t>
    </rPh>
    <rPh sb="14" eb="16">
      <t>ヒリツ</t>
    </rPh>
    <rPh sb="20" eb="22">
      <t>スウチ</t>
    </rPh>
    <rPh sb="24" eb="26">
      <t>ビョウイン</t>
    </rPh>
    <rPh sb="26" eb="28">
      <t>ジギョウ</t>
    </rPh>
    <rPh sb="29" eb="32">
      <t>ゲスイドウ</t>
    </rPh>
    <rPh sb="32" eb="34">
      <t>ジギョウ</t>
    </rPh>
    <rPh sb="34" eb="35">
      <t>ナド</t>
    </rPh>
    <rPh sb="36" eb="38">
      <t>タガク</t>
    </rPh>
    <rPh sb="39" eb="41">
      <t>キサイ</t>
    </rPh>
    <rPh sb="41" eb="43">
      <t>ザンダカ</t>
    </rPh>
    <rPh sb="43" eb="44">
      <t>オヨ</t>
    </rPh>
    <rPh sb="45" eb="47">
      <t>ショウカン</t>
    </rPh>
    <rPh sb="48" eb="49">
      <t>ユウ</t>
    </rPh>
    <rPh sb="58" eb="60">
      <t>ルイジ</t>
    </rPh>
    <rPh sb="60" eb="62">
      <t>ダンタイ</t>
    </rPh>
    <rPh sb="62" eb="63">
      <t>ナイ</t>
    </rPh>
    <rPh sb="63" eb="66">
      <t>ヘイキンチ</t>
    </rPh>
    <rPh sb="67" eb="68">
      <t>オオ</t>
    </rPh>
    <rPh sb="70" eb="72">
      <t>ウワマワ</t>
    </rPh>
    <rPh sb="80" eb="82">
      <t>キンネン</t>
    </rPh>
    <rPh sb="84" eb="86">
      <t>サガク</t>
    </rPh>
    <rPh sb="87" eb="89">
      <t>ジョジョ</t>
    </rPh>
    <rPh sb="90" eb="92">
      <t>ゲンショウ</t>
    </rPh>
    <rPh sb="108" eb="109">
      <t>オヨ</t>
    </rPh>
    <rPh sb="133" eb="134">
      <t>ツト</t>
    </rPh>
    <rPh sb="142" eb="143">
      <t>リョウ</t>
    </rPh>
    <rPh sb="149" eb="150">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</si>
</sst>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6"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1" xfId="34" applyFont="1" applyFill="1" applyBorder="1" applyAlignment="1" applyProtection="1">
      <alignment horizontal="left" vertical="top"/>
      <protection locked="0"/>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56894</c:v>
                </c:pt>
              </c:numCache>
            </c:numRef>
          </c:val>
          <c:smooth val="0"/>
          <c:extLst>
            <c:ext xmlns:c16="http://schemas.microsoft.com/office/drawing/2014/chart" uri="{C3380CC4-5D6E-409C-BE32-E72D297353CC}">
              <c16:uniqueId val="{00000000-C80A-4B7E-9ECD-49E74CA137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65361</c:v>
                </c:pt>
                <c:pt idx="1">
                  <c:v>57513</c:v>
                </c:pt>
                <c:pt idx="2">
                  <c:v>141539</c:v>
                </c:pt>
                <c:pt idx="3">
                  <c:v>48658</c:v>
                </c:pt>
                <c:pt idx="4">
                  <c:v>44880</c:v>
                </c:pt>
              </c:numCache>
            </c:numRef>
          </c:val>
          <c:smooth val="0"/>
          <c:extLst>
            <c:ext xmlns:c16="http://schemas.microsoft.com/office/drawing/2014/chart" uri="{C3380CC4-5D6E-409C-BE32-E72D297353CC}">
              <c16:uniqueId val="{00000001-C80A-4B7E-9ECD-49E74CA137E3}"/>
            </c:ext>
          </c:extLst>
        </c:ser>
        <c:dLbls>
          <c:showLegendKey val="0"/>
          <c:showVal val="0"/>
          <c:showCatName val="0"/>
          <c:showSerName val="0"/>
          <c:showPercent val="0"/>
          <c:showBubbleSize val="0"/>
        </c:dLbls>
        <c:marker val="1"/>
        <c:smooth val="0"/>
        <c:axId val="162435840"/>
        <c:axId val="162437760"/>
      </c:lineChart>
      <c:catAx>
        <c:axId val="162435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437760"/>
        <c:crosses val="autoZero"/>
        <c:auto val="1"/>
        <c:lblAlgn val="ctr"/>
        <c:lblOffset val="100"/>
        <c:tickLblSkip val="1"/>
        <c:tickMarkSkip val="1"/>
        <c:noMultiLvlLbl val="0"/>
      </c:catAx>
      <c:valAx>
        <c:axId val="16243776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435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3.25</c:v>
                </c:pt>
                <c:pt idx="1">
                  <c:v>3.85</c:v>
                </c:pt>
                <c:pt idx="2">
                  <c:v>4.25</c:v>
                </c:pt>
                <c:pt idx="3">
                  <c:v>4.42</c:v>
                </c:pt>
                <c:pt idx="4">
                  <c:v>3.76</c:v>
                </c:pt>
              </c:numCache>
            </c:numRef>
          </c:val>
          <c:extLst>
            <c:ext xmlns:c16="http://schemas.microsoft.com/office/drawing/2014/chart" uri="{C3380CC4-5D6E-409C-BE32-E72D297353CC}">
              <c16:uniqueId val="{00000000-8957-4474-AC09-00A9E6DD3A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10.46</c:v>
                </c:pt>
                <c:pt idx="1">
                  <c:v>13.7</c:v>
                </c:pt>
                <c:pt idx="2">
                  <c:v>17.46</c:v>
                </c:pt>
                <c:pt idx="3">
                  <c:v>16.57</c:v>
                </c:pt>
                <c:pt idx="4">
                  <c:v>19.11</c:v>
                </c:pt>
              </c:numCache>
            </c:numRef>
          </c:val>
          <c:extLst>
            <c:ext xmlns:c16="http://schemas.microsoft.com/office/drawing/2014/chart" uri="{C3380CC4-5D6E-409C-BE32-E72D297353CC}">
              <c16:uniqueId val="{00000001-8957-4474-AC09-00A9E6DD3A06}"/>
            </c:ext>
          </c:extLst>
        </c:ser>
        <c:dLbls>
          <c:showLegendKey val="0"/>
          <c:showVal val="0"/>
          <c:showCatName val="0"/>
          <c:showSerName val="0"/>
          <c:showPercent val="0"/>
          <c:showBubbleSize val="0"/>
        </c:dLbls>
        <c:gapWidth val="250"/>
        <c:overlap val="100"/>
        <c:axId val="157378432"/>
        <c:axId val="169381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4.09</c:v>
                </c:pt>
                <c:pt idx="1">
                  <c:v>3.85</c:v>
                </c:pt>
                <c:pt idx="2">
                  <c:v>4.3499999999999996</c:v>
                </c:pt>
                <c:pt idx="3">
                  <c:v>0.62</c:v>
                </c:pt>
                <c:pt idx="4">
                  <c:v>2.57</c:v>
                </c:pt>
              </c:numCache>
            </c:numRef>
          </c:val>
          <c:smooth val="0"/>
          <c:extLst>
            <c:ext xmlns:c16="http://schemas.microsoft.com/office/drawing/2014/chart" uri="{C3380CC4-5D6E-409C-BE32-E72D297353CC}">
              <c16:uniqueId val="{00000002-8957-4474-AC09-00A9E6DD3A06}"/>
            </c:ext>
          </c:extLst>
        </c:ser>
        <c:dLbls>
          <c:showLegendKey val="0"/>
          <c:showVal val="0"/>
          <c:showCatName val="0"/>
          <c:showSerName val="0"/>
          <c:showPercent val="0"/>
          <c:showBubbleSize val="0"/>
        </c:dLbls>
        <c:marker val="1"/>
        <c:smooth val="0"/>
        <c:axId val="157378432"/>
        <c:axId val="169381888"/>
      </c:lineChart>
      <c:catAx>
        <c:axId val="15737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9381888"/>
        <c:crosses val="autoZero"/>
        <c:auto val="1"/>
        <c:lblAlgn val="ctr"/>
        <c:lblOffset val="100"/>
        <c:tickLblSkip val="1"/>
        <c:tickMarkSkip val="1"/>
        <c:noMultiLvlLbl val="0"/>
      </c:catAx>
      <c:valAx>
        <c:axId val="16938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37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0.08</c:v>
                </c:pt>
                <c:pt idx="2">
                  <c:v>#N/A</c:v>
                </c:pt>
                <c:pt idx="3">
                  <c:v>0.13</c:v>
                </c:pt>
                <c:pt idx="4">
                  <c:v>#N/A</c:v>
                </c:pt>
                <c:pt idx="5">
                  <c:v>0.1</c:v>
                </c:pt>
                <c:pt idx="6">
                  <c:v>#N/A</c:v>
                </c:pt>
                <c:pt idx="7">
                  <c:v>0.02</c:v>
                </c:pt>
                <c:pt idx="8">
                  <c:v>#N/A</c:v>
                </c:pt>
                <c:pt idx="9">
                  <c:v>0.02</c:v>
                </c:pt>
              </c:numCache>
            </c:numRef>
          </c:val>
          <c:extLst>
            <c:ext xmlns:c16="http://schemas.microsoft.com/office/drawing/2014/chart" uri="{C3380CC4-5D6E-409C-BE32-E72D297353CC}">
              <c16:uniqueId val="{00000000-5829-473F-B4C4-869519105B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829-473F-B4C4-869519105B05}"/>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0.01</c:v>
                </c:pt>
                <c:pt idx="8">
                  <c:v>#N/A</c:v>
                </c:pt>
                <c:pt idx="9">
                  <c:v>0.04</c:v>
                </c:pt>
              </c:numCache>
            </c:numRef>
          </c:val>
          <c:extLst>
            <c:ext xmlns:c16="http://schemas.microsoft.com/office/drawing/2014/chart" uri="{C3380CC4-5D6E-409C-BE32-E72D297353CC}">
              <c16:uniqueId val="{00000002-5829-473F-B4C4-869519105B05}"/>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7.0000000000000007E-2</c:v>
                </c:pt>
                <c:pt idx="2">
                  <c:v>#N/A</c:v>
                </c:pt>
                <c:pt idx="3">
                  <c:v>0.05</c:v>
                </c:pt>
                <c:pt idx="4">
                  <c:v>#N/A</c:v>
                </c:pt>
                <c:pt idx="5">
                  <c:v>7.0000000000000007E-2</c:v>
                </c:pt>
                <c:pt idx="6">
                  <c:v>#N/A</c:v>
                </c:pt>
                <c:pt idx="7">
                  <c:v>0.04</c:v>
                </c:pt>
                <c:pt idx="8">
                  <c:v>#N/A</c:v>
                </c:pt>
                <c:pt idx="9">
                  <c:v>7.0000000000000007E-2</c:v>
                </c:pt>
              </c:numCache>
            </c:numRef>
          </c:val>
          <c:extLst>
            <c:ext xmlns:c16="http://schemas.microsoft.com/office/drawing/2014/chart" uri="{C3380CC4-5D6E-409C-BE32-E72D297353CC}">
              <c16:uniqueId val="{00000003-5829-473F-B4C4-869519105B05}"/>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0.05</c:v>
                </c:pt>
                <c:pt idx="4">
                  <c:v>#N/A</c:v>
                </c:pt>
                <c:pt idx="5">
                  <c:v>0.04</c:v>
                </c:pt>
                <c:pt idx="6">
                  <c:v>#N/A</c:v>
                </c:pt>
                <c:pt idx="7">
                  <c:v>0.04</c:v>
                </c:pt>
                <c:pt idx="8">
                  <c:v>#N/A</c:v>
                </c:pt>
                <c:pt idx="9">
                  <c:v>0.1</c:v>
                </c:pt>
              </c:numCache>
            </c:numRef>
          </c:val>
          <c:extLst>
            <c:ext xmlns:c16="http://schemas.microsoft.com/office/drawing/2014/chart" uri="{C3380CC4-5D6E-409C-BE32-E72D297353CC}">
              <c16:uniqueId val="{00000004-5829-473F-B4C4-869519105B05}"/>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0.25</c:v>
                </c:pt>
                <c:pt idx="2">
                  <c:v>#N/A</c:v>
                </c:pt>
                <c:pt idx="3">
                  <c:v>0.59</c:v>
                </c:pt>
                <c:pt idx="4">
                  <c:v>#N/A</c:v>
                </c:pt>
                <c:pt idx="5">
                  <c:v>0.11</c:v>
                </c:pt>
                <c:pt idx="6">
                  <c:v>#N/A</c:v>
                </c:pt>
                <c:pt idx="7">
                  <c:v>0.1</c:v>
                </c:pt>
                <c:pt idx="8">
                  <c:v>#N/A</c:v>
                </c:pt>
                <c:pt idx="9">
                  <c:v>0.13</c:v>
                </c:pt>
              </c:numCache>
            </c:numRef>
          </c:val>
          <c:extLst>
            <c:ext xmlns:c16="http://schemas.microsoft.com/office/drawing/2014/chart" uri="{C3380CC4-5D6E-409C-BE32-E72D297353CC}">
              <c16:uniqueId val="{00000005-5829-473F-B4C4-869519105B0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c:v>
                </c:pt>
                <c:pt idx="2">
                  <c:v>#N/A</c:v>
                </c:pt>
                <c:pt idx="3">
                  <c:v>0.17</c:v>
                </c:pt>
                <c:pt idx="4">
                  <c:v>#N/A</c:v>
                </c:pt>
                <c:pt idx="5">
                  <c:v>0.84</c:v>
                </c:pt>
                <c:pt idx="6">
                  <c:v>#N/A</c:v>
                </c:pt>
                <c:pt idx="7">
                  <c:v>0.99</c:v>
                </c:pt>
                <c:pt idx="8">
                  <c:v>#N/A</c:v>
                </c:pt>
                <c:pt idx="9">
                  <c:v>1.1299999999999999</c:v>
                </c:pt>
              </c:numCache>
            </c:numRef>
          </c:val>
          <c:extLst>
            <c:ext xmlns:c16="http://schemas.microsoft.com/office/drawing/2014/chart" uri="{C3380CC4-5D6E-409C-BE32-E72D297353CC}">
              <c16:uniqueId val="{00000006-5829-473F-B4C4-869519105B0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3.21</c:v>
                </c:pt>
                <c:pt idx="2">
                  <c:v>#N/A</c:v>
                </c:pt>
                <c:pt idx="3">
                  <c:v>3.76</c:v>
                </c:pt>
                <c:pt idx="4">
                  <c:v>#N/A</c:v>
                </c:pt>
                <c:pt idx="5">
                  <c:v>4.1500000000000004</c:v>
                </c:pt>
                <c:pt idx="6">
                  <c:v>#N/A</c:v>
                </c:pt>
                <c:pt idx="7">
                  <c:v>4.37</c:v>
                </c:pt>
                <c:pt idx="8">
                  <c:v>#N/A</c:v>
                </c:pt>
                <c:pt idx="9">
                  <c:v>3.68</c:v>
                </c:pt>
              </c:numCache>
            </c:numRef>
          </c:val>
          <c:extLst>
            <c:ext xmlns:c16="http://schemas.microsoft.com/office/drawing/2014/chart" uri="{C3380CC4-5D6E-409C-BE32-E72D297353CC}">
              <c16:uniqueId val="{00000007-5829-473F-B4C4-869519105B05}"/>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6.7</c:v>
                </c:pt>
                <c:pt idx="2">
                  <c:v>#N/A</c:v>
                </c:pt>
                <c:pt idx="3">
                  <c:v>6.84</c:v>
                </c:pt>
                <c:pt idx="4">
                  <c:v>#N/A</c:v>
                </c:pt>
                <c:pt idx="5">
                  <c:v>8.32</c:v>
                </c:pt>
                <c:pt idx="6">
                  <c:v>#N/A</c:v>
                </c:pt>
                <c:pt idx="7">
                  <c:v>9.4600000000000009</c:v>
                </c:pt>
                <c:pt idx="8">
                  <c:v>#N/A</c:v>
                </c:pt>
                <c:pt idx="9">
                  <c:v>11.12</c:v>
                </c:pt>
              </c:numCache>
            </c:numRef>
          </c:val>
          <c:extLst>
            <c:ext xmlns:c16="http://schemas.microsoft.com/office/drawing/2014/chart" uri="{C3380CC4-5D6E-409C-BE32-E72D297353CC}">
              <c16:uniqueId val="{00000008-5829-473F-B4C4-869519105B0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13.02</c:v>
                </c:pt>
                <c:pt idx="2">
                  <c:v>#N/A</c:v>
                </c:pt>
                <c:pt idx="3">
                  <c:v>13.14</c:v>
                </c:pt>
                <c:pt idx="4">
                  <c:v>#N/A</c:v>
                </c:pt>
                <c:pt idx="5">
                  <c:v>13.38</c:v>
                </c:pt>
                <c:pt idx="6">
                  <c:v>#N/A</c:v>
                </c:pt>
                <c:pt idx="7">
                  <c:v>14.75</c:v>
                </c:pt>
                <c:pt idx="8">
                  <c:v>#N/A</c:v>
                </c:pt>
                <c:pt idx="9">
                  <c:v>15.23</c:v>
                </c:pt>
              </c:numCache>
            </c:numRef>
          </c:val>
          <c:extLst>
            <c:ext xmlns:c16="http://schemas.microsoft.com/office/drawing/2014/chart" uri="{C3380CC4-5D6E-409C-BE32-E72D297353CC}">
              <c16:uniqueId val="{00000009-5829-473F-B4C4-869519105B05}"/>
            </c:ext>
          </c:extLst>
        </c:ser>
        <c:dLbls>
          <c:showLegendKey val="0"/>
          <c:showVal val="0"/>
          <c:showCatName val="0"/>
          <c:showSerName val="0"/>
          <c:showPercent val="0"/>
          <c:showBubbleSize val="0"/>
        </c:dLbls>
        <c:gapWidth val="150"/>
        <c:overlap val="100"/>
        <c:axId val="193707392"/>
        <c:axId val="157549696"/>
      </c:barChart>
      <c:catAx>
        <c:axId val="19370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549696"/>
        <c:crosses val="autoZero"/>
        <c:auto val="1"/>
        <c:lblAlgn val="ctr"/>
        <c:lblOffset val="100"/>
        <c:tickLblSkip val="1"/>
        <c:tickMarkSkip val="1"/>
        <c:noMultiLvlLbl val="0"/>
      </c:catAx>
      <c:valAx>
        <c:axId val="157549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707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1177</c:v>
                </c:pt>
                <c:pt idx="5">
                  <c:v>1207</c:v>
                </c:pt>
                <c:pt idx="8">
                  <c:v>1174</c:v>
                </c:pt>
                <c:pt idx="11">
                  <c:v>1246</c:v>
                </c:pt>
                <c:pt idx="14">
                  <c:v>1215</c:v>
                </c:pt>
              </c:numCache>
            </c:numRef>
          </c:val>
          <c:extLst>
            <c:ext xmlns:c16="http://schemas.microsoft.com/office/drawing/2014/chart" uri="{C3380CC4-5D6E-409C-BE32-E72D297353CC}">
              <c16:uniqueId val="{00000000-F919-4AFC-BCE2-AD3A00D6DE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19-4AFC-BCE2-AD3A00D6DE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42</c:v>
                </c:pt>
                <c:pt idx="3">
                  <c:v>38</c:v>
                </c:pt>
                <c:pt idx="6">
                  <c:v>36</c:v>
                </c:pt>
                <c:pt idx="9">
                  <c:v>33</c:v>
                </c:pt>
                <c:pt idx="12">
                  <c:v>31</c:v>
                </c:pt>
              </c:numCache>
            </c:numRef>
          </c:val>
          <c:extLst>
            <c:ext xmlns:c16="http://schemas.microsoft.com/office/drawing/2014/chart" uri="{C3380CC4-5D6E-409C-BE32-E72D297353CC}">
              <c16:uniqueId val="{00000002-F919-4AFC-BCE2-AD3A00D6DE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552</c:v>
                </c:pt>
                <c:pt idx="3">
                  <c:v>561</c:v>
                </c:pt>
                <c:pt idx="6">
                  <c:v>565</c:v>
                </c:pt>
                <c:pt idx="9">
                  <c:v>573</c:v>
                </c:pt>
                <c:pt idx="12">
                  <c:v>582</c:v>
                </c:pt>
              </c:numCache>
            </c:numRef>
          </c:val>
          <c:extLst>
            <c:ext xmlns:c16="http://schemas.microsoft.com/office/drawing/2014/chart" uri="{C3380CC4-5D6E-409C-BE32-E72D297353CC}">
              <c16:uniqueId val="{00000003-F919-4AFC-BCE2-AD3A00D6DE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446</c:v>
                </c:pt>
                <c:pt idx="3">
                  <c:v>459</c:v>
                </c:pt>
                <c:pt idx="6">
                  <c:v>394</c:v>
                </c:pt>
                <c:pt idx="9">
                  <c:v>388</c:v>
                </c:pt>
                <c:pt idx="12">
                  <c:v>384</c:v>
                </c:pt>
              </c:numCache>
            </c:numRef>
          </c:val>
          <c:extLst>
            <c:ext xmlns:c16="http://schemas.microsoft.com/office/drawing/2014/chart" uri="{C3380CC4-5D6E-409C-BE32-E72D297353CC}">
              <c16:uniqueId val="{00000004-F919-4AFC-BCE2-AD3A00D6DE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19-4AFC-BCE2-AD3A00D6DE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19-4AFC-BCE2-AD3A00D6DE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1104</c:v>
                </c:pt>
                <c:pt idx="3">
                  <c:v>1081</c:v>
                </c:pt>
                <c:pt idx="6">
                  <c:v>979</c:v>
                </c:pt>
                <c:pt idx="9">
                  <c:v>992</c:v>
                </c:pt>
                <c:pt idx="12">
                  <c:v>960</c:v>
                </c:pt>
              </c:numCache>
            </c:numRef>
          </c:val>
          <c:extLst>
            <c:ext xmlns:c16="http://schemas.microsoft.com/office/drawing/2014/chart" uri="{C3380CC4-5D6E-409C-BE32-E72D297353CC}">
              <c16:uniqueId val="{00000007-F919-4AFC-BCE2-AD3A00D6DEF8}"/>
            </c:ext>
          </c:extLst>
        </c:ser>
        <c:dLbls>
          <c:showLegendKey val="0"/>
          <c:showVal val="0"/>
          <c:showCatName val="0"/>
          <c:showSerName val="0"/>
          <c:showPercent val="0"/>
          <c:showBubbleSize val="0"/>
        </c:dLbls>
        <c:gapWidth val="100"/>
        <c:overlap val="100"/>
        <c:axId val="169501440"/>
        <c:axId val="169503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967</c:v>
                </c:pt>
                <c:pt idx="2">
                  <c:v>#N/A</c:v>
                </c:pt>
                <c:pt idx="3">
                  <c:v>#N/A</c:v>
                </c:pt>
                <c:pt idx="4">
                  <c:v>932</c:v>
                </c:pt>
                <c:pt idx="5">
                  <c:v>#N/A</c:v>
                </c:pt>
                <c:pt idx="6">
                  <c:v>#N/A</c:v>
                </c:pt>
                <c:pt idx="7">
                  <c:v>800</c:v>
                </c:pt>
                <c:pt idx="8">
                  <c:v>#N/A</c:v>
                </c:pt>
                <c:pt idx="9">
                  <c:v>#N/A</c:v>
                </c:pt>
                <c:pt idx="10">
                  <c:v>740</c:v>
                </c:pt>
                <c:pt idx="11">
                  <c:v>#N/A</c:v>
                </c:pt>
                <c:pt idx="12">
                  <c:v>#N/A</c:v>
                </c:pt>
                <c:pt idx="13">
                  <c:v>742</c:v>
                </c:pt>
                <c:pt idx="14">
                  <c:v>#N/A</c:v>
                </c:pt>
              </c:numCache>
            </c:numRef>
          </c:val>
          <c:smooth val="0"/>
          <c:extLst>
            <c:ext xmlns:c16="http://schemas.microsoft.com/office/drawing/2014/chart" uri="{C3380CC4-5D6E-409C-BE32-E72D297353CC}">
              <c16:uniqueId val="{00000008-F919-4AFC-BCE2-AD3A00D6DEF8}"/>
            </c:ext>
          </c:extLst>
        </c:ser>
        <c:dLbls>
          <c:showLegendKey val="0"/>
          <c:showVal val="0"/>
          <c:showCatName val="0"/>
          <c:showSerName val="0"/>
          <c:showPercent val="0"/>
          <c:showBubbleSize val="0"/>
        </c:dLbls>
        <c:marker val="1"/>
        <c:smooth val="0"/>
        <c:axId val="169501440"/>
        <c:axId val="169503360"/>
      </c:lineChart>
      <c:catAx>
        <c:axId val="16950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503360"/>
        <c:crosses val="autoZero"/>
        <c:auto val="1"/>
        <c:lblAlgn val="ctr"/>
        <c:lblOffset val="100"/>
        <c:tickLblSkip val="1"/>
        <c:tickMarkSkip val="1"/>
        <c:noMultiLvlLbl val="0"/>
      </c:catAx>
      <c:valAx>
        <c:axId val="169503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501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13849</c:v>
                </c:pt>
                <c:pt idx="5">
                  <c:v>14067</c:v>
                </c:pt>
                <c:pt idx="8">
                  <c:v>14181</c:v>
                </c:pt>
                <c:pt idx="11">
                  <c:v>13957</c:v>
                </c:pt>
                <c:pt idx="14">
                  <c:v>13776</c:v>
                </c:pt>
              </c:numCache>
            </c:numRef>
          </c:val>
          <c:extLst>
            <c:ext xmlns:c16="http://schemas.microsoft.com/office/drawing/2014/chart" uri="{C3380CC4-5D6E-409C-BE32-E72D297353CC}">
              <c16:uniqueId val="{00000000-AECD-4B3D-B044-A0BC11444C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678</c:v>
                </c:pt>
                <c:pt idx="5">
                  <c:v>719</c:v>
                </c:pt>
                <c:pt idx="8">
                  <c:v>785</c:v>
                </c:pt>
                <c:pt idx="11">
                  <c:v>869</c:v>
                </c:pt>
                <c:pt idx="14">
                  <c:v>898</c:v>
                </c:pt>
              </c:numCache>
            </c:numRef>
          </c:val>
          <c:extLst>
            <c:ext xmlns:c16="http://schemas.microsoft.com/office/drawing/2014/chart" uri="{C3380CC4-5D6E-409C-BE32-E72D297353CC}">
              <c16:uniqueId val="{00000001-AECD-4B3D-B044-A0BC11444C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1514</c:v>
                </c:pt>
                <c:pt idx="5">
                  <c:v>1756</c:v>
                </c:pt>
                <c:pt idx="8">
                  <c:v>2008</c:v>
                </c:pt>
                <c:pt idx="11">
                  <c:v>2126</c:v>
                </c:pt>
                <c:pt idx="14">
                  <c:v>2542</c:v>
                </c:pt>
              </c:numCache>
            </c:numRef>
          </c:val>
          <c:extLst>
            <c:ext xmlns:c16="http://schemas.microsoft.com/office/drawing/2014/chart" uri="{C3380CC4-5D6E-409C-BE32-E72D297353CC}">
              <c16:uniqueId val="{00000002-AECD-4B3D-B044-A0BC11444C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CD-4B3D-B044-A0BC11444C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CD-4B3D-B044-A0BC11444C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CD-4B3D-B044-A0BC11444C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1514</c:v>
                </c:pt>
                <c:pt idx="3">
                  <c:v>1411</c:v>
                </c:pt>
                <c:pt idx="6">
                  <c:v>1294</c:v>
                </c:pt>
                <c:pt idx="9">
                  <c:v>1128</c:v>
                </c:pt>
                <c:pt idx="12">
                  <c:v>1053</c:v>
                </c:pt>
              </c:numCache>
            </c:numRef>
          </c:val>
          <c:extLst>
            <c:ext xmlns:c16="http://schemas.microsoft.com/office/drawing/2014/chart" uri="{C3380CC4-5D6E-409C-BE32-E72D297353CC}">
              <c16:uniqueId val="{00000006-AECD-4B3D-B044-A0BC11444C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8513</c:v>
                </c:pt>
                <c:pt idx="3">
                  <c:v>8518</c:v>
                </c:pt>
                <c:pt idx="6">
                  <c:v>8530</c:v>
                </c:pt>
                <c:pt idx="9">
                  <c:v>8593</c:v>
                </c:pt>
                <c:pt idx="12">
                  <c:v>8368</c:v>
                </c:pt>
              </c:numCache>
            </c:numRef>
          </c:val>
          <c:extLst>
            <c:ext xmlns:c16="http://schemas.microsoft.com/office/drawing/2014/chart" uri="{C3380CC4-5D6E-409C-BE32-E72D297353CC}">
              <c16:uniqueId val="{00000007-AECD-4B3D-B044-A0BC11444C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6135</c:v>
                </c:pt>
                <c:pt idx="3">
                  <c:v>6056</c:v>
                </c:pt>
                <c:pt idx="6">
                  <c:v>5710</c:v>
                </c:pt>
                <c:pt idx="9">
                  <c:v>5607</c:v>
                </c:pt>
                <c:pt idx="12">
                  <c:v>5568</c:v>
                </c:pt>
              </c:numCache>
            </c:numRef>
          </c:val>
          <c:extLst>
            <c:ext xmlns:c16="http://schemas.microsoft.com/office/drawing/2014/chart" uri="{C3380CC4-5D6E-409C-BE32-E72D297353CC}">
              <c16:uniqueId val="{00000008-AECD-4B3D-B044-A0BC11444C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254</c:v>
                </c:pt>
                <c:pt idx="3">
                  <c:v>219</c:v>
                </c:pt>
                <c:pt idx="6">
                  <c:v>186</c:v>
                </c:pt>
                <c:pt idx="9">
                  <c:v>154</c:v>
                </c:pt>
                <c:pt idx="12">
                  <c:v>125</c:v>
                </c:pt>
              </c:numCache>
            </c:numRef>
          </c:val>
          <c:extLst>
            <c:ext xmlns:c16="http://schemas.microsoft.com/office/drawing/2014/chart" uri="{C3380CC4-5D6E-409C-BE32-E72D297353CC}">
              <c16:uniqueId val="{00000009-AECD-4B3D-B044-A0BC11444C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9290</c:v>
                </c:pt>
                <c:pt idx="3">
                  <c:v>9221</c:v>
                </c:pt>
                <c:pt idx="6">
                  <c:v>9810</c:v>
                </c:pt>
                <c:pt idx="9">
                  <c:v>9573</c:v>
                </c:pt>
                <c:pt idx="12">
                  <c:v>9440</c:v>
                </c:pt>
              </c:numCache>
            </c:numRef>
          </c:val>
          <c:extLst>
            <c:ext xmlns:c16="http://schemas.microsoft.com/office/drawing/2014/chart" uri="{C3380CC4-5D6E-409C-BE32-E72D297353CC}">
              <c16:uniqueId val="{0000000A-AECD-4B3D-B044-A0BC11444CA2}"/>
            </c:ext>
          </c:extLst>
        </c:ser>
        <c:dLbls>
          <c:showLegendKey val="0"/>
          <c:showVal val="0"/>
          <c:showCatName val="0"/>
          <c:showSerName val="0"/>
          <c:showPercent val="0"/>
          <c:showBubbleSize val="0"/>
        </c:dLbls>
        <c:gapWidth val="100"/>
        <c:overlap val="100"/>
        <c:axId val="169470592"/>
        <c:axId val="194450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9665</c:v>
                </c:pt>
                <c:pt idx="2">
                  <c:v>#N/A</c:v>
                </c:pt>
                <c:pt idx="3">
                  <c:v>#N/A</c:v>
                </c:pt>
                <c:pt idx="4">
                  <c:v>8883</c:v>
                </c:pt>
                <c:pt idx="5">
                  <c:v>#N/A</c:v>
                </c:pt>
                <c:pt idx="6">
                  <c:v>#N/A</c:v>
                </c:pt>
                <c:pt idx="7">
                  <c:v>8557</c:v>
                </c:pt>
                <c:pt idx="8">
                  <c:v>#N/A</c:v>
                </c:pt>
                <c:pt idx="9">
                  <c:v>#N/A</c:v>
                </c:pt>
                <c:pt idx="10">
                  <c:v>8104</c:v>
                </c:pt>
                <c:pt idx="11">
                  <c:v>#N/A</c:v>
                </c:pt>
                <c:pt idx="12">
                  <c:v>#N/A</c:v>
                </c:pt>
                <c:pt idx="13">
                  <c:v>7337</c:v>
                </c:pt>
                <c:pt idx="14">
                  <c:v>#N/A</c:v>
                </c:pt>
              </c:numCache>
            </c:numRef>
          </c:val>
          <c:smooth val="0"/>
          <c:extLst>
            <c:ext xmlns:c16="http://schemas.microsoft.com/office/drawing/2014/chart" uri="{C3380CC4-5D6E-409C-BE32-E72D297353CC}">
              <c16:uniqueId val="{0000000B-AECD-4B3D-B044-A0BC11444CA2}"/>
            </c:ext>
          </c:extLst>
        </c:ser>
        <c:dLbls>
          <c:showLegendKey val="0"/>
          <c:showVal val="0"/>
          <c:showCatName val="0"/>
          <c:showSerName val="0"/>
          <c:showPercent val="0"/>
          <c:showBubbleSize val="0"/>
        </c:dLbls>
        <c:marker val="1"/>
        <c:smooth val="0"/>
        <c:axId val="169470592"/>
        <c:axId val="194450176"/>
      </c:lineChart>
      <c:catAx>
        <c:axId val="16947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4450176"/>
        <c:crosses val="autoZero"/>
        <c:auto val="1"/>
        <c:lblAlgn val="ctr"/>
        <c:lblOffset val="100"/>
        <c:tickLblSkip val="1"/>
        <c:tickMarkSkip val="1"/>
        <c:noMultiLvlLbl val="0"/>
      </c:catAx>
      <c:valAx>
        <c:axId val="194450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47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{BB9624EC-5A63-4E17-905D-9872C5138142}</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F963-4E2B-8FCA-4667503D734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{42ED04C5-7057-450F-B2D5-2AE3C9F9C3BA}</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F963-4E2B-8FCA-4667503D734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{D2602E5D-4E05-4727-9DAC-733C3AF0AD03}</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F963-4E2B-8FCA-4667503D734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{AF0D49DB-3514-4988-8C6B-2D1559644BD5}</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F963-4E2B-8FCA-4667503D734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{0971A4D5-7BEC-4AE7-8923-F7AE5F59AC9F}</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F963-4E2B-8FCA-4667503D734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F963-4E2B-8FCA-4667503D734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{293D855B-DEBE-41F9-8B40-4E05B2A75B49}</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F963-4E2B-8FCA-4667503D734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{EA975264-5467-4627-9D52-196E2D631CE9}</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F963-4E2B-8FCA-4667503D734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{E42CFDD9-9B28-45D8-A1C9-BC4BBDBA27DA}</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F963-4E2B-8FCA-4667503D734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{0968482B-B599-4A44-AE48-192E31210159}</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F963-4E2B-8FCA-4667503D734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{EEB2A356-1568-4CD5-A17C-E240A7636EEE}</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F963-4E2B-8FCA-4667503D734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F963-4E2B-8FCA-4667503D7340}"/>
            </c:ext>
          </c:extLst>
        </c:ser>
        <c:dLbls>
          <c:showLegendKey val="0"/>
          <c:showVal val="0"/>
          <c:showCatName val="0"/>
          <c:showSerName val="0"/>
          <c:showPercent val="0"/>
          <c:showBubbleSize val="0"/>
        </c:dLbls>
        <c:axId val="90944640"/>
        <c:axId val="90946560"/>
      </c:scatterChart>
      <c:valAx>
        <c:axId val="909446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946560"/>
        <c:crosses val="autoZero"/>
        <c:crossBetween val="midCat"/>
      </c:valAx>
      <c:valAx>
        <c:axId val="909465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9446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{CE204367-07DF-4A26-9099-7EBD2AC9A263}</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6BDE-4E72-A988-1F5D9EA13DEA}"/>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{015D93E0-A35D-41A6-8602-3B9FD18166E9}</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6BDE-4E72-A988-1F5D9EA13DEA}"/>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{269E6957-6B1F-40AB-A98E-78DC714AF65B}</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6BDE-4E72-A988-1F5D9EA13DEA}"/>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{39FEA600-BEE9-4EFA-8D92-067340821405}</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6BDE-4E72-A988-1F5D9EA13DEA}"/>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{8B72A70E-4857-4519-9029-2633DE0525A8}</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6BDE-4E72-A988-1F5D9EA13DEA}"/>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19.899999999999999</c:v>
                </c:pt>
                <c:pt idx="1">
                  <c:v>19.100000000000001</c:v>
                </c:pt>
                <c:pt idx="2">
                  <c:v>17.600000000000001</c:v>
                </c:pt>
                <c:pt idx="3">
                  <c:v>16.2</c:v>
                </c:pt>
                <c:pt idx="4">
                  <c:v>14.7</c:v>
                </c:pt>
              </c:numCache>
            </c:numRef>
          </c:xVal>
          <c:yVal>
            <c:numRef>
              <c:f>公会計指標分析・財政指標組合せ分析表!$K$73:$O$73</c:f>
              <c:numCache>
                <c:formatCode>#,##0.0;"▲ "#,##0.0</c:formatCode>
                <c:ptCount val="5"/>
                <c:pt idx="0">
                  <c:v>189.5</c:v>
                </c:pt>
                <c:pt idx="1">
                  <c:v>174.8</c:v>
                </c:pt>
                <c:pt idx="2">
                  <c:v>165.6</c:v>
                </c:pt>
                <c:pt idx="3">
                  <c:v>161.6</c:v>
                </c:pt>
                <c:pt idx="4">
                  <c:v>139.4</c:v>
                </c:pt>
              </c:numCache>
            </c:numRef>
          </c:yVal>
          <c:smooth val="0"/>
          <c:extLst>
            <c:ext xmlns:c16="http://schemas.microsoft.com/office/drawing/2014/chart" uri="{C3380CC4-5D6E-409C-BE32-E72D297353CC}">
              <c16:uniqueId val="{00000005-6BDE-4E72-A988-1F5D9EA13DE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{100B1816-B266-4C90-96E0-3209E179C96E}</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6BDE-4E72-A988-1F5D9EA13DEA}"/>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{8704F733-EE2A-4FF8-8C37-72C2E39CD468}</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6BDE-4E72-A988-1F5D9EA13DEA}"/>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{89502267-0AA5-4379-AA15-A3B71AE24654}</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6BDE-4E72-A988-1F5D9EA13DEA}"/>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{657A570B-13FD-4CDB-8B5A-FDAEBBA2D837}</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6BDE-4E72-A988-1F5D9EA13DEA}"/>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{EB85705B-B423-4777-A350-77969EF49992}</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6BDE-4E72-A988-1F5D9EA13DEA}"/>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7.1</c:v>
                </c:pt>
              </c:numCache>
            </c:numRef>
          </c:xVal>
          <c:yVal>
            <c:numRef>
              <c:f>公会計指標分析・財政指標組合せ分析表!$K$77:$O$77</c:f>
              <c:numCache>
                <c:formatCode>#,##0.0;"▲ "#,##0.0</c:formatCode>
                <c:ptCount val="5"/>
                <c:pt idx="0">
                  <c:v>40.200000000000003</c:v>
                </c:pt>
                <c:pt idx="1">
                  <c:v>30.7</c:v>
                </c:pt>
                <c:pt idx="2">
                  <c:v>22.3</c:v>
                </c:pt>
                <c:pt idx="3">
                  <c:v>20.3</c:v>
                </c:pt>
                <c:pt idx="4">
                  <c:v>20.2</c:v>
                </c:pt>
              </c:numCache>
            </c:numRef>
          </c:yVal>
          <c:smooth val="0"/>
          <c:extLst>
            <c:ext xmlns:c16="http://schemas.microsoft.com/office/drawing/2014/chart" uri="{C3380CC4-5D6E-409C-BE32-E72D297353CC}">
              <c16:uniqueId val="{0000000B-6BDE-4E72-A988-1F5D9EA13DEA}"/>
            </c:ext>
          </c:extLst>
        </c:ser>
        <c:dLbls>
          <c:showLegendKey val="0"/>
          <c:showVal val="0"/>
          <c:showCatName val="0"/>
          <c:showSerName val="0"/>
          <c:showPercent val="0"/>
          <c:showBubbleSize val="0"/>
        </c:dLbls>
        <c:axId val="91066368"/>
        <c:axId val="91068288"/>
      </c:scatterChart>
      <c:valAx>
        <c:axId val="91066368"/>
        <c:scaling>
          <c:orientation val="minMax"/>
          <c:max val="21"/>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068288"/>
        <c:crosses val="autoZero"/>
        <c:crossBetween val="midCat"/>
      </c:valAx>
      <c:valAx>
        <c:axId val="91068288"/>
        <c:scaling>
          <c:orientation val="minMax"/>
          <c:max val="22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10663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富山県上市町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年度以前は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億円台で推移していたが、平成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年度には９億円台まで減少し、平成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は７億円台となっている。普通会計分は、減税補てん債等の償還進捗に伴い減となっているが、公営企業会計分については、病院事業、下水道事業について依然として多額の償還が発生している。今後も、起債の抑制を図るなど着実に比率の減少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富山県上市町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将来負担額（分子）は、平成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年度以降徐々に減少し、平成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億円を下回っている。元金償還に伴う一部の地方債残高の減、下水道事業に係る公営企業債償還に係る繰出見込額の減及び充当可能基金の増等により、比率は年々減少傾向にあり、平成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年度は昨年度より</a:t>
          </a:r>
          <a:r>
            <a:rPr kumimoji="1" lang="en-US" altLang="ja-JP" sz="1400">
              <a:latin typeface="ＭＳ ゴシック" pitchFamily="49" charset="-128"/>
              <a:ea typeface="ＭＳ ゴシック" pitchFamily="49" charset="-128"/>
            </a:rPr>
            <a:t>22.2</a:t>
          </a:r>
          <a:r>
            <a:rPr kumimoji="1" lang="ja-JP" altLang="en-US" sz="1400">
              <a:latin typeface="ＭＳ ゴシック" pitchFamily="49" charset="-128"/>
              <a:ea typeface="ＭＳ ゴシック" pitchFamily="49" charset="-128"/>
            </a:rPr>
            <a:t>ポイントの減となっている。しかし、平成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年度において国補正事業に伴う起債を発行したことで残高が増となったほか、平成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年度においては病院事業における起債発行に伴い繰出見込額が増となっており、今後も行財政改革を進め、起債の発行の抑制を図り、起債残高の縮減に努めていく。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富山県上市町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21,523
21,303
236.71
10,013,662
9,754,110
240,915
6,407,560
9,439,573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139.4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富山県上市町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21,523
21,303
236.71
10,013,662
9,754,110
240,915
6,407,560
9,439,573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139.4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富山県上市町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21,523
21,303
236.71
10,013,662
9,754,110
240,915
6,407,560
9,439,573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139.4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富山県上市町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21,523
21,303
236.71
10,013,662
9,754,110
240,915
6,407,560
9,439,573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139.4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昨年度から</a:t>
          </a:r>
          <a:r>
            <a:rPr kumimoji="1" lang="en-US" altLang="ja-JP" sz="1300">
              <a:latin typeface="ＭＳ Ｐゴシック"/>
            </a:rPr>
            <a:t>0.02</a:t>
          </a:r>
          <a:r>
            <a:rPr kumimoji="1" lang="ja-JP" altLang="en-US" sz="1300">
              <a:latin typeface="ＭＳ Ｐゴシック"/>
            </a:rPr>
            <a:t>ポイント増加したものの、依然として類似団体内平均値を大きく下回る厳しい財政状況が続いている。単年度の財政力指数（</a:t>
          </a:r>
          <a:r>
            <a:rPr kumimoji="1" lang="en-US" altLang="ja-JP" sz="1300">
              <a:latin typeface="ＭＳ Ｐゴシック"/>
            </a:rPr>
            <a:t>0.466</a:t>
          </a:r>
          <a:r>
            <a:rPr kumimoji="1" lang="ja-JP" altLang="en-US" sz="1300">
              <a:latin typeface="ＭＳ Ｐゴシック"/>
            </a:rPr>
            <a:t>）は対前年度比＋</a:t>
          </a:r>
          <a:r>
            <a:rPr kumimoji="1" lang="en-US" altLang="ja-JP" sz="1300">
              <a:latin typeface="ＭＳ Ｐゴシック"/>
            </a:rPr>
            <a:t>0.003</a:t>
          </a:r>
          <a:r>
            <a:rPr kumimoji="1" lang="ja-JP" altLang="en-US" sz="1300">
              <a:latin typeface="ＭＳ Ｐゴシック"/>
            </a:rPr>
            <a:t>ポイントとほぼ変わらないが、３か年平均の結果、若干の増となっている。引き続き、税の徴収強化を図る等歳入の確保に努め、一般財源の安定確保に努めていく。</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9072</xdr:rowOff>
    </xdr:from>
    <xdr:to>
      <xdr:col>7</xdr:col>
      <xdr:colOff>152400</xdr:colOff>
      <xdr:row>43</xdr:row>
      <xdr:rowOff>43543</xdr:rowOff>
    </xdr:to>
    <xdr:cxnSp macro="">
      <xdr:nvCxnSpPr>
        <xdr:cNvPr id="70" name="直線コネクタ 69"/>
        <xdr:cNvCxnSpPr/>
      </xdr:nvCxnSpPr>
      <xdr:spPr>
        <a:xfrm flipV="1">
          <a:off x="4114800" y="738142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144434</xdr:rowOff>
    </xdr:from>
    <xdr:ext cx="762000" cy="259045"/>
    <xdr:sp macro="" textlink="">
      <xdr:nvSpPr>
        <xdr:cNvPr id="71" name="財政力平均値テキスト"/>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43543</xdr:rowOff>
    </xdr:from>
    <xdr:to>
      <xdr:col>6</xdr:col>
      <xdr:colOff>0</xdr:colOff>
      <xdr:row>43</xdr:row>
      <xdr:rowOff>60778</xdr:rowOff>
    </xdr:to>
    <xdr:cxnSp macro="">
      <xdr:nvCxnSpPr>
        <xdr:cNvPr id="73" name="直線コネクタ 72"/>
        <xdr:cNvCxnSpPr/>
      </xdr:nvCxnSpPr>
      <xdr:spPr>
        <a:xfrm flipV="1">
          <a:off x="3225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5" name="テキスト ボックス 74"/>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78015</xdr:rowOff>
    </xdr:to>
    <xdr:cxnSp macro="">
      <xdr:nvCxnSpPr>
        <xdr:cNvPr id="76" name="直線コネクタ 75"/>
        <xdr:cNvCxnSpPr/>
      </xdr:nvCxnSpPr>
      <xdr:spPr>
        <a:xfrm flipV="1">
          <a:off x="2336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43543</xdr:rowOff>
    </xdr:from>
    <xdr:to>
      <xdr:col>3</xdr:col>
      <xdr:colOff>279400</xdr:colOff>
      <xdr:row>43</xdr:row>
      <xdr:rowOff>78015</xdr:rowOff>
    </xdr:to>
    <xdr:cxnSp macro="">
      <xdr:nvCxnSpPr>
        <xdr:cNvPr id="79" name="直線コネクタ 78"/>
        <xdr:cNvCxnSpPr/>
      </xdr:nvCxnSpPr>
      <xdr:spPr>
        <a:xfrm>
          <a:off x="1447800" y="74158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2" name="フローチャート : 判断 81"/>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83" name="テキスト ボックス 82"/>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89" name="円/楕円 88"/>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101799</xdr:rowOff>
    </xdr:from>
    <xdr:ext cx="762000" cy="259045"/>
    <xdr:sp macro="" textlink="">
      <xdr:nvSpPr>
        <xdr:cNvPr id="90" name="財政力該当値テキスト"/>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164193</xdr:rowOff>
    </xdr:from>
    <xdr:to>
      <xdr:col>6</xdr:col>
      <xdr:colOff>50800</xdr:colOff>
      <xdr:row>43</xdr:row>
      <xdr:rowOff>94343</xdr:rowOff>
    </xdr:to>
    <xdr:sp macro="" textlink="">
      <xdr:nvSpPr>
        <xdr:cNvPr id="91" name="円/楕円 90"/>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92" name="テキスト ボックス 91"/>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3" name="円/楕円 92"/>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4" name="テキスト ボックス 93"/>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27215</xdr:rowOff>
    </xdr:from>
    <xdr:to>
      <xdr:col>3</xdr:col>
      <xdr:colOff>330200</xdr:colOff>
      <xdr:row>43</xdr:row>
      <xdr:rowOff>128815</xdr:rowOff>
    </xdr:to>
    <xdr:sp macro="" textlink="">
      <xdr:nvSpPr>
        <xdr:cNvPr id="95" name="円/楕円 94"/>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96" name="テキスト ボックス 95"/>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97" name="円/楕円 96"/>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98" name="テキスト ボックス 97"/>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税収が町民法人税を中心に減となったものの、地方消費税交付金及び地方交付税が増となったことに伴い、経常一般財源全体が増となり、比率としては昨年度より</a:t>
          </a:r>
          <a:r>
            <a:rPr kumimoji="1" lang="en-US" altLang="ja-JP" sz="1300">
              <a:latin typeface="ＭＳ Ｐゴシック"/>
            </a:rPr>
            <a:t>0.6</a:t>
          </a:r>
          <a:r>
            <a:rPr kumimoji="1" lang="ja-JP" altLang="en-US" sz="1300">
              <a:latin typeface="ＭＳ Ｐゴシック"/>
            </a:rPr>
            <a:t>ポイント減少している。ただし、類似団体内平均値との比較では、近年は平均を下回っていたが、類似団体区分の変更に伴い、本年度は同数値となっている。今後も、歳入の確保に努めるとともに、定員管理適正化計画による人事管理や継続的な事務事業の見直し、指定管理者制度等による民間活用の推進等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150622</xdr:rowOff>
    </xdr:from>
    <xdr:to>
      <xdr:col>7</xdr:col>
      <xdr:colOff>152400</xdr:colOff>
      <xdr:row>63</xdr:row>
      <xdr:rowOff>8128</xdr:rowOff>
    </xdr:to>
    <xdr:cxnSp macro="">
      <xdr:nvCxnSpPr>
        <xdr:cNvPr id="131" name="直線コネクタ 130"/>
        <xdr:cNvCxnSpPr/>
      </xdr:nvCxnSpPr>
      <xdr:spPr>
        <a:xfrm flipV="1">
          <a:off x="4114800" y="1078052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116349</xdr:rowOff>
    </xdr:from>
    <xdr:ext cx="762000" cy="259045"/>
    <xdr:sp macro="" textlink="">
      <xdr:nvSpPr>
        <xdr:cNvPr id="132" name="財政構造の弾力性平均値テキスト"/>
        <xdr:cNvSpPr txBox="1"/>
      </xdr:nvSpPr>
      <xdr:spPr>
        <a:xfrm>
          <a:off x="5041900" y="1057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102362</xdr:rowOff>
    </xdr:from>
    <xdr:to>
      <xdr:col>6</xdr:col>
      <xdr:colOff>0</xdr:colOff>
      <xdr:row>63</xdr:row>
      <xdr:rowOff>8128</xdr:rowOff>
    </xdr:to>
    <xdr:cxnSp macro="">
      <xdr:nvCxnSpPr>
        <xdr:cNvPr id="134" name="直線コネクタ 133"/>
        <xdr:cNvCxnSpPr/>
      </xdr:nvCxnSpPr>
      <xdr:spPr>
        <a:xfrm>
          <a:off x="3225800" y="1073226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5" name="フローチャート :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6" name="テキスト ボックス 135"/>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87884</xdr:rowOff>
    </xdr:from>
    <xdr:to>
      <xdr:col>4</xdr:col>
      <xdr:colOff>482600</xdr:colOff>
      <xdr:row>62</xdr:row>
      <xdr:rowOff>102362</xdr:rowOff>
    </xdr:to>
    <xdr:cxnSp macro="">
      <xdr:nvCxnSpPr>
        <xdr:cNvPr id="137" name="直線コネクタ 136"/>
        <xdr:cNvCxnSpPr/>
      </xdr:nvCxnSpPr>
      <xdr:spPr>
        <a:xfrm>
          <a:off x="2336800" y="1071778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8" name="フローチャート : 判断 137"/>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9" name="テキスト ボックス 138"/>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87884</xdr:rowOff>
    </xdr:from>
    <xdr:to>
      <xdr:col>3</xdr:col>
      <xdr:colOff>279400</xdr:colOff>
      <xdr:row>62</xdr:row>
      <xdr:rowOff>121666</xdr:rowOff>
    </xdr:to>
    <xdr:cxnSp macro="">
      <xdr:nvCxnSpPr>
        <xdr:cNvPr id="140" name="直線コネクタ 139"/>
        <xdr:cNvCxnSpPr/>
      </xdr:nvCxnSpPr>
      <xdr:spPr>
        <a:xfrm flipV="1">
          <a:off x="1447800" y="1071778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41" name="フローチャート : 判断 140"/>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2" name="テキスト ボックス 141"/>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50" name="円/楕円 149"/>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71899</xdr:rowOff>
    </xdr:from>
    <xdr:ext cx="762000" cy="259045"/>
    <xdr:sp macro="" textlink="">
      <xdr:nvSpPr>
        <xdr:cNvPr id="151" name="財政構造の弾力性該当値テキスト"/>
        <xdr:cNvSpPr txBox="1"/>
      </xdr:nvSpPr>
      <xdr:spPr>
        <a:xfrm>
          <a:off x="5041900" y="1070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128778</xdr:rowOff>
    </xdr:from>
    <xdr:to>
      <xdr:col>6</xdr:col>
      <xdr:colOff>50800</xdr:colOff>
      <xdr:row>63</xdr:row>
      <xdr:rowOff>58928</xdr:rowOff>
    </xdr:to>
    <xdr:sp macro="" textlink="">
      <xdr:nvSpPr>
        <xdr:cNvPr id="152" name="円/楕円 151"/>
        <xdr:cNvSpPr/>
      </xdr:nvSpPr>
      <xdr:spPr>
        <a:xfrm>
          <a:off x="4064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69105</xdr:rowOff>
    </xdr:from>
    <xdr:ext cx="736600" cy="259045"/>
    <xdr:sp macro="" textlink="">
      <xdr:nvSpPr>
        <xdr:cNvPr id="153" name="テキスト ボックス 152"/>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51562</xdr:rowOff>
    </xdr:from>
    <xdr:to>
      <xdr:col>4</xdr:col>
      <xdr:colOff>533400</xdr:colOff>
      <xdr:row>62</xdr:row>
      <xdr:rowOff>153162</xdr:rowOff>
    </xdr:to>
    <xdr:sp macro="" textlink="">
      <xdr:nvSpPr>
        <xdr:cNvPr id="154" name="円/楕円 153"/>
        <xdr:cNvSpPr/>
      </xdr:nvSpPr>
      <xdr:spPr>
        <a:xfrm>
          <a:off x="3175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163339</xdr:rowOff>
    </xdr:from>
    <xdr:ext cx="762000" cy="259045"/>
    <xdr:sp macro="" textlink="">
      <xdr:nvSpPr>
        <xdr:cNvPr id="155" name="テキスト ボックス 154"/>
        <xdr:cNvSpPr txBox="1"/>
      </xdr:nvSpPr>
      <xdr:spPr>
        <a:xfrm>
          <a:off x="2844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37084</xdr:rowOff>
    </xdr:from>
    <xdr:to>
      <xdr:col>3</xdr:col>
      <xdr:colOff>330200</xdr:colOff>
      <xdr:row>62</xdr:row>
      <xdr:rowOff>138684</xdr:rowOff>
    </xdr:to>
    <xdr:sp macro="" textlink="">
      <xdr:nvSpPr>
        <xdr:cNvPr id="156" name="円/楕円 155"/>
        <xdr:cNvSpPr/>
      </xdr:nvSpPr>
      <xdr:spPr>
        <a:xfrm>
          <a:off x="2286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148861</xdr:rowOff>
    </xdr:from>
    <xdr:ext cx="762000" cy="259045"/>
    <xdr:sp macro="" textlink="">
      <xdr:nvSpPr>
        <xdr:cNvPr id="157" name="テキスト ボックス 156"/>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58" name="円/楕円 157"/>
        <xdr:cNvSpPr/>
      </xdr:nvSpPr>
      <xdr:spPr>
        <a:xfrm>
          <a:off x="1397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11193</xdr:rowOff>
    </xdr:from>
    <xdr:ext cx="762000" cy="259045"/>
    <xdr:sp macro="" textlink="">
      <xdr:nvSpPr>
        <xdr:cNvPr id="159" name="テキスト ボックス 158"/>
        <xdr:cNvSpPr txBox="1"/>
      </xdr:nvSpPr>
      <xdr:spPr>
        <a:xfrm>
          <a:off x="1066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[134,222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普通会計職員数の減に伴い、昨年度より減となっている。物件費については、マイナンバー制度対応に係るシステム改修委託料や公設民営保育所運営委託料等が増となっている。類似団体内平均値との比較では、昨年度に比べて数値の乖離が小さくなっており、全国的な対応となるマイナンバー制度対応システム改修業務等の影響と推定される。類似団体内平均値を上回る要因である公立保育所の運営については、平成</a:t>
          </a:r>
          <a:r>
            <a:rPr kumimoji="1" lang="en-US" altLang="ja-JP" sz="1300">
              <a:latin typeface="ＭＳ Ｐゴシック"/>
            </a:rPr>
            <a:t>27</a:t>
          </a:r>
          <a:r>
            <a:rPr kumimoji="1" lang="ja-JP" altLang="en-US" sz="1300">
              <a:latin typeface="ＭＳ Ｐゴシック"/>
            </a:rPr>
            <a:t>年度末で全６か所中２か所の民営化を実施しており、今後も民間活力の活用を図る等効率的な行財政運営に努める。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10331</xdr:rowOff>
    </xdr:from>
    <xdr:to>
      <xdr:col>7</xdr:col>
      <xdr:colOff>152400</xdr:colOff>
      <xdr:row>82</xdr:row>
      <xdr:rowOff>11664</xdr:rowOff>
    </xdr:to>
    <xdr:cxnSp macro="">
      <xdr:nvCxnSpPr>
        <xdr:cNvPr id="193" name="直線コネクタ 192"/>
        <xdr:cNvCxnSpPr/>
      </xdr:nvCxnSpPr>
      <xdr:spPr>
        <a:xfrm>
          <a:off x="4114800" y="14069231"/>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145401</xdr:rowOff>
    </xdr:from>
    <xdr:ext cx="762000" cy="259045"/>
    <xdr:sp macro="" textlink="">
      <xdr:nvSpPr>
        <xdr:cNvPr id="194" name="人件費・物件費等の状況平均値テキスト"/>
        <xdr:cNvSpPr txBox="1"/>
      </xdr:nvSpPr>
      <xdr:spPr>
        <a:xfrm>
          <a:off x="5041900" y="138614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161038</xdr:rowOff>
    </xdr:from>
    <xdr:to>
      <xdr:col>6</xdr:col>
      <xdr:colOff>0</xdr:colOff>
      <xdr:row>82</xdr:row>
      <xdr:rowOff>10331</xdr:rowOff>
    </xdr:to>
    <xdr:cxnSp macro="">
      <xdr:nvCxnSpPr>
        <xdr:cNvPr id="196" name="直線コネクタ 195"/>
        <xdr:cNvCxnSpPr/>
      </xdr:nvCxnSpPr>
      <xdr:spPr>
        <a:xfrm>
          <a:off x="3225800" y="14048488"/>
          <a:ext cx="889000" cy="2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89705</xdr:rowOff>
    </xdr:from>
    <xdr:to>
      <xdr:col>6</xdr:col>
      <xdr:colOff>50800</xdr:colOff>
      <xdr:row>82</xdr:row>
      <xdr:rowOff>19855</xdr:rowOff>
    </xdr:to>
    <xdr:sp macro="" textlink="">
      <xdr:nvSpPr>
        <xdr:cNvPr id="197" name="フローチャート : 判断 196"/>
        <xdr:cNvSpPr/>
      </xdr:nvSpPr>
      <xdr:spPr>
        <a:xfrm>
          <a:off x="4064000" y="139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30032</xdr:rowOff>
    </xdr:from>
    <xdr:ext cx="736600" cy="259045"/>
    <xdr:sp macro="" textlink="">
      <xdr:nvSpPr>
        <xdr:cNvPr id="198" name="テキスト ボックス 197"/>
        <xdr:cNvSpPr txBox="1"/>
      </xdr:nvSpPr>
      <xdr:spPr>
        <a:xfrm>
          <a:off x="3733800" y="13746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161038</xdr:rowOff>
    </xdr:from>
    <xdr:to>
      <xdr:col>4</xdr:col>
      <xdr:colOff>482600</xdr:colOff>
      <xdr:row>82</xdr:row>
      <xdr:rowOff>3325</xdr:rowOff>
    </xdr:to>
    <xdr:cxnSp macro="">
      <xdr:nvCxnSpPr>
        <xdr:cNvPr id="199" name="直線コネクタ 198"/>
        <xdr:cNvCxnSpPr/>
      </xdr:nvCxnSpPr>
      <xdr:spPr>
        <a:xfrm flipV="1">
          <a:off x="2336800" y="14048488"/>
          <a:ext cx="889000" cy="1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80753</xdr:rowOff>
    </xdr:from>
    <xdr:to>
      <xdr:col>4</xdr:col>
      <xdr:colOff>533400</xdr:colOff>
      <xdr:row>82</xdr:row>
      <xdr:rowOff>10903</xdr:rowOff>
    </xdr:to>
    <xdr:sp macro="" textlink="">
      <xdr:nvSpPr>
        <xdr:cNvPr id="200" name="フローチャート : 判断 199"/>
        <xdr:cNvSpPr/>
      </xdr:nvSpPr>
      <xdr:spPr>
        <a:xfrm>
          <a:off x="3175000" y="1396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21080</xdr:rowOff>
    </xdr:from>
    <xdr:ext cx="762000" cy="259045"/>
    <xdr:sp macro="" textlink="">
      <xdr:nvSpPr>
        <xdr:cNvPr id="201" name="テキスト ボックス 200"/>
        <xdr:cNvSpPr txBox="1"/>
      </xdr:nvSpPr>
      <xdr:spPr>
        <a:xfrm>
          <a:off x="2844800" y="1373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3325</xdr:rowOff>
    </xdr:from>
    <xdr:to>
      <xdr:col>3</xdr:col>
      <xdr:colOff>279400</xdr:colOff>
      <xdr:row>82</xdr:row>
      <xdr:rowOff>6896</xdr:rowOff>
    </xdr:to>
    <xdr:cxnSp macro="">
      <xdr:nvCxnSpPr>
        <xdr:cNvPr id="202" name="直線コネクタ 201"/>
        <xdr:cNvCxnSpPr/>
      </xdr:nvCxnSpPr>
      <xdr:spPr>
        <a:xfrm flipV="1">
          <a:off x="1447800" y="14062225"/>
          <a:ext cx="889000" cy="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81601</xdr:rowOff>
    </xdr:from>
    <xdr:to>
      <xdr:col>3</xdr:col>
      <xdr:colOff>330200</xdr:colOff>
      <xdr:row>82</xdr:row>
      <xdr:rowOff>11751</xdr:rowOff>
    </xdr:to>
    <xdr:sp macro="" textlink="">
      <xdr:nvSpPr>
        <xdr:cNvPr id="203" name="フローチャート : 判断 202"/>
        <xdr:cNvSpPr/>
      </xdr:nvSpPr>
      <xdr:spPr>
        <a:xfrm>
          <a:off x="2286000" y="139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21928</xdr:rowOff>
    </xdr:from>
    <xdr:ext cx="762000" cy="259045"/>
    <xdr:sp macro="" textlink="">
      <xdr:nvSpPr>
        <xdr:cNvPr id="204" name="テキスト ボックス 203"/>
        <xdr:cNvSpPr txBox="1"/>
      </xdr:nvSpPr>
      <xdr:spPr>
        <a:xfrm>
          <a:off x="1955800" y="137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88334</xdr:rowOff>
    </xdr:from>
    <xdr:to>
      <xdr:col>2</xdr:col>
      <xdr:colOff>127000</xdr:colOff>
      <xdr:row>82</xdr:row>
      <xdr:rowOff>18484</xdr:rowOff>
    </xdr:to>
    <xdr:sp macro="" textlink="">
      <xdr:nvSpPr>
        <xdr:cNvPr id="205" name="フローチャート : 判断 204"/>
        <xdr:cNvSpPr/>
      </xdr:nvSpPr>
      <xdr:spPr>
        <a:xfrm>
          <a:off x="1397000" y="139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28661</xdr:rowOff>
    </xdr:from>
    <xdr:ext cx="762000" cy="259045"/>
    <xdr:sp macro="" textlink="">
      <xdr:nvSpPr>
        <xdr:cNvPr id="206" name="テキスト ボックス 205"/>
        <xdr:cNvSpPr txBox="1"/>
      </xdr:nvSpPr>
      <xdr:spPr>
        <a:xfrm>
          <a:off x="1066800" y="1374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132314</xdr:rowOff>
    </xdr:from>
    <xdr:to>
      <xdr:col>7</xdr:col>
      <xdr:colOff>203200</xdr:colOff>
      <xdr:row>82</xdr:row>
      <xdr:rowOff>62464</xdr:rowOff>
    </xdr:to>
    <xdr:sp macro="" textlink="">
      <xdr:nvSpPr>
        <xdr:cNvPr id="212" name="円/楕円 211"/>
        <xdr:cNvSpPr/>
      </xdr:nvSpPr>
      <xdr:spPr>
        <a:xfrm>
          <a:off x="4902200" y="1401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9141</xdr:rowOff>
    </xdr:from>
    <xdr:ext cx="762000" cy="259045"/>
    <xdr:sp macro="" textlink="">
      <xdr:nvSpPr>
        <xdr:cNvPr id="213" name="人件費・物件費等の状況該当値テキスト"/>
        <xdr:cNvSpPr txBox="1"/>
      </xdr:nvSpPr>
      <xdr:spPr>
        <a:xfrm>
          <a:off x="5041900" y="1406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134,222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130981</xdr:rowOff>
    </xdr:from>
    <xdr:to>
      <xdr:col>6</xdr:col>
      <xdr:colOff>50800</xdr:colOff>
      <xdr:row>82</xdr:row>
      <xdr:rowOff>61131</xdr:rowOff>
    </xdr:to>
    <xdr:sp macro="" textlink="">
      <xdr:nvSpPr>
        <xdr:cNvPr id="214" name="円/楕円 213"/>
        <xdr:cNvSpPr/>
      </xdr:nvSpPr>
      <xdr:spPr>
        <a:xfrm>
          <a:off x="4064000" y="140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45908</xdr:rowOff>
    </xdr:from>
    <xdr:ext cx="736600" cy="259045"/>
    <xdr:sp macro="" textlink="">
      <xdr:nvSpPr>
        <xdr:cNvPr id="215" name="テキスト ボックス 214"/>
        <xdr:cNvSpPr txBox="1"/>
      </xdr:nvSpPr>
      <xdr:spPr>
        <a:xfrm>
          <a:off x="3733800" y="14104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133,559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110238</xdr:rowOff>
    </xdr:from>
    <xdr:to>
      <xdr:col>4</xdr:col>
      <xdr:colOff>533400</xdr:colOff>
      <xdr:row>82</xdr:row>
      <xdr:rowOff>40388</xdr:rowOff>
    </xdr:to>
    <xdr:sp macro="" textlink="">
      <xdr:nvSpPr>
        <xdr:cNvPr id="216" name="円/楕円 215"/>
        <xdr:cNvSpPr/>
      </xdr:nvSpPr>
      <xdr:spPr>
        <a:xfrm>
          <a:off x="3175000" y="1399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25165</xdr:rowOff>
    </xdr:from>
    <xdr:ext cx="762000" cy="259045"/>
    <xdr:sp macro="" textlink="">
      <xdr:nvSpPr>
        <xdr:cNvPr id="217" name="テキスト ボックス 216"/>
        <xdr:cNvSpPr txBox="1"/>
      </xdr:nvSpPr>
      <xdr:spPr>
        <a:xfrm>
          <a:off x="2844800" y="1408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123,243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123975</xdr:rowOff>
    </xdr:from>
    <xdr:to>
      <xdr:col>3</xdr:col>
      <xdr:colOff>330200</xdr:colOff>
      <xdr:row>82</xdr:row>
      <xdr:rowOff>54125</xdr:rowOff>
    </xdr:to>
    <xdr:sp macro="" textlink="">
      <xdr:nvSpPr>
        <xdr:cNvPr id="218" name="円/楕円 217"/>
        <xdr:cNvSpPr/>
      </xdr:nvSpPr>
      <xdr:spPr>
        <a:xfrm>
          <a:off x="2286000" y="1401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38902</xdr:rowOff>
    </xdr:from>
    <xdr:ext cx="762000" cy="259045"/>
    <xdr:sp macro="" textlink="">
      <xdr:nvSpPr>
        <xdr:cNvPr id="219" name="テキスト ボックス 218"/>
        <xdr:cNvSpPr txBox="1"/>
      </xdr:nvSpPr>
      <xdr:spPr>
        <a:xfrm>
          <a:off x="1955800" y="1409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130,075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127546</xdr:rowOff>
    </xdr:from>
    <xdr:to>
      <xdr:col>2</xdr:col>
      <xdr:colOff>127000</xdr:colOff>
      <xdr:row>82</xdr:row>
      <xdr:rowOff>57696</xdr:rowOff>
    </xdr:to>
    <xdr:sp macro="" textlink="">
      <xdr:nvSpPr>
        <xdr:cNvPr id="220" name="円/楕円 219"/>
        <xdr:cNvSpPr/>
      </xdr:nvSpPr>
      <xdr:spPr>
        <a:xfrm>
          <a:off x="1397000" y="1401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42473</xdr:rowOff>
    </xdr:from>
    <xdr:ext cx="762000" cy="259045"/>
    <xdr:sp macro="" textlink="">
      <xdr:nvSpPr>
        <xdr:cNvPr id="221" name="テキスト ボックス 220"/>
        <xdr:cNvSpPr txBox="1"/>
      </xdr:nvSpPr>
      <xdr:spPr>
        <a:xfrm>
          <a:off x="1066800" y="1410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131,850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定員管理適正化計画に基づく人事管理や給与の適正運用等により、昨年度より</a:t>
          </a:r>
          <a:r>
            <a:rPr kumimoji="1" lang="en-US" altLang="ja-JP" sz="1300">
              <a:latin typeface="ＭＳ Ｐゴシック"/>
            </a:rPr>
            <a:t>1.1</a:t>
          </a:r>
          <a:r>
            <a:rPr kumimoji="1" lang="ja-JP" altLang="en-US" sz="1300">
              <a:latin typeface="ＭＳ Ｐゴシック"/>
            </a:rPr>
            <a:t>ポイントの減となっており、類似団体平均値との比較においても下回っている。今後も、給与及び職員数の適正化に努める必要がある。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88</xdr:row>
      <xdr:rowOff>34471</xdr:rowOff>
    </xdr:to>
    <xdr:cxnSp macro="">
      <xdr:nvCxnSpPr>
        <xdr:cNvPr id="252" name="直線コネクタ 251"/>
        <xdr:cNvCxnSpPr/>
      </xdr:nvCxnSpPr>
      <xdr:spPr>
        <a:xfrm flipV="1">
          <a:off x="17018000" y="13708743"/>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6548</xdr:rowOff>
    </xdr:from>
    <xdr:ext cx="762000" cy="259045"/>
    <xdr:sp macro="" textlink="">
      <xdr:nvSpPr>
        <xdr:cNvPr id="253" name="給与水準   （国との比較）最小値テキスト"/>
        <xdr:cNvSpPr txBox="1"/>
      </xdr:nvSpPr>
      <xdr:spPr>
        <a:xfrm>
          <a:off x="17106900" y="1509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88</xdr:row>
      <xdr:rowOff>34471</xdr:rowOff>
    </xdr:from>
    <xdr:to>
      <xdr:col>24</xdr:col>
      <xdr:colOff>647700</xdr:colOff>
      <xdr:row>88</xdr:row>
      <xdr:rowOff>34471</xdr:rowOff>
    </xdr:to>
    <xdr:cxnSp macro="">
      <xdr:nvCxnSpPr>
        <xdr:cNvPr id="254" name="直線コネクタ 253"/>
        <xdr:cNvCxnSpPr/>
      </xdr:nvCxnSpPr>
      <xdr:spPr>
        <a:xfrm>
          <a:off x="16929100" y="1512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5"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6" name="直線コネクタ 255"/>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83</xdr:row>
      <xdr:rowOff>156332</xdr:rowOff>
    </xdr:to>
    <xdr:cxnSp macro="">
      <xdr:nvCxnSpPr>
        <xdr:cNvPr id="257" name="直線コネクタ 256"/>
        <xdr:cNvCxnSpPr/>
      </xdr:nvCxnSpPr>
      <xdr:spPr>
        <a:xfrm flipV="1">
          <a:off x="16179800" y="14260286"/>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8"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9" name="フローチャート : 判断 258"/>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156332</xdr:rowOff>
    </xdr:from>
    <xdr:to>
      <xdr:col>23</xdr:col>
      <xdr:colOff>406400</xdr:colOff>
      <xdr:row>84</xdr:row>
      <xdr:rowOff>53823</xdr:rowOff>
    </xdr:to>
    <xdr:cxnSp macro="">
      <xdr:nvCxnSpPr>
        <xdr:cNvPr id="260" name="直線コネクタ 259"/>
        <xdr:cNvCxnSpPr/>
      </xdr:nvCxnSpPr>
      <xdr:spPr>
        <a:xfrm flipV="1">
          <a:off x="15290800" y="14386682"/>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1" name="フローチャート : 判断 260"/>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2" name="テキスト ボックス 261"/>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53823</xdr:rowOff>
    </xdr:from>
    <xdr:to>
      <xdr:col>22</xdr:col>
      <xdr:colOff>203200</xdr:colOff>
      <xdr:row>88</xdr:row>
      <xdr:rowOff>149377</xdr:rowOff>
    </xdr:to>
    <xdr:cxnSp macro="">
      <xdr:nvCxnSpPr>
        <xdr:cNvPr id="263" name="直線コネクタ 262"/>
        <xdr:cNvCxnSpPr/>
      </xdr:nvCxnSpPr>
      <xdr:spPr>
        <a:xfrm flipV="1">
          <a:off x="14401800" y="14455623"/>
          <a:ext cx="889000" cy="78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4" name="フローチャート : 判断 263"/>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5" name="テキスト ボックス 264"/>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149377</xdr:rowOff>
    </xdr:from>
    <xdr:to>
      <xdr:col>21</xdr:col>
      <xdr:colOff>0</xdr:colOff>
      <xdr:row>88</xdr:row>
      <xdr:rowOff>160866</xdr:rowOff>
    </xdr:to>
    <xdr:cxnSp macro="">
      <xdr:nvCxnSpPr>
        <xdr:cNvPr id="266" name="直線コネクタ 265"/>
        <xdr:cNvCxnSpPr/>
      </xdr:nvCxnSpPr>
      <xdr:spPr>
        <a:xfrm flipV="1">
          <a:off x="13512800" y="152369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7" name="フローチャート : 判断 266"/>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8" name="テキスト ボックス 267"/>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9" name="フローチャート : 判断 268"/>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0" name="テキスト ボックス 269"/>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76" name="円/楕円 275"/>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167113</xdr:rowOff>
    </xdr:from>
    <xdr:ext cx="762000" cy="259045"/>
    <xdr:sp macro="" textlink="">
      <xdr:nvSpPr>
        <xdr:cNvPr id="277"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105532</xdr:rowOff>
    </xdr:from>
    <xdr:to>
      <xdr:col>23</xdr:col>
      <xdr:colOff>457200</xdr:colOff>
      <xdr:row>84</xdr:row>
      <xdr:rowOff>35682</xdr:rowOff>
    </xdr:to>
    <xdr:sp macro="" textlink="">
      <xdr:nvSpPr>
        <xdr:cNvPr id="278" name="円/楕円 277"/>
        <xdr:cNvSpPr/>
      </xdr:nvSpPr>
      <xdr:spPr>
        <a:xfrm>
          <a:off x="16129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45859</xdr:rowOff>
    </xdr:from>
    <xdr:ext cx="736600" cy="259045"/>
    <xdr:sp macro="" textlink="">
      <xdr:nvSpPr>
        <xdr:cNvPr id="279" name="テキスト ボックス 278"/>
        <xdr:cNvSpPr txBox="1"/>
      </xdr:nvSpPr>
      <xdr:spPr>
        <a:xfrm>
          <a:off x="15798800" y="1410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3023</xdr:rowOff>
    </xdr:from>
    <xdr:to>
      <xdr:col>22</xdr:col>
      <xdr:colOff>254000</xdr:colOff>
      <xdr:row>84</xdr:row>
      <xdr:rowOff>104623</xdr:rowOff>
    </xdr:to>
    <xdr:sp macro="" textlink="">
      <xdr:nvSpPr>
        <xdr:cNvPr id="280" name="円/楕円 279"/>
        <xdr:cNvSpPr/>
      </xdr:nvSpPr>
      <xdr:spPr>
        <a:xfrm>
          <a:off x="15240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114800</xdr:rowOff>
    </xdr:from>
    <xdr:ext cx="762000" cy="259045"/>
    <xdr:sp macro="" textlink="">
      <xdr:nvSpPr>
        <xdr:cNvPr id="281" name="テキスト ボックス 280"/>
        <xdr:cNvSpPr txBox="1"/>
      </xdr:nvSpPr>
      <xdr:spPr>
        <a:xfrm>
          <a:off x="14909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98577</xdr:rowOff>
    </xdr:from>
    <xdr:to>
      <xdr:col>21</xdr:col>
      <xdr:colOff>50800</xdr:colOff>
      <xdr:row>89</xdr:row>
      <xdr:rowOff>28727</xdr:rowOff>
    </xdr:to>
    <xdr:sp macro="" textlink="">
      <xdr:nvSpPr>
        <xdr:cNvPr id="282" name="円/楕円 281"/>
        <xdr:cNvSpPr/>
      </xdr:nvSpPr>
      <xdr:spPr>
        <a:xfrm>
          <a:off x="14351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38904</xdr:rowOff>
    </xdr:from>
    <xdr:ext cx="762000" cy="259045"/>
    <xdr:sp macro="" textlink="">
      <xdr:nvSpPr>
        <xdr:cNvPr id="283" name="テキスト ボックス 282"/>
        <xdr:cNvSpPr txBox="1"/>
      </xdr:nvSpPr>
      <xdr:spPr>
        <a:xfrm>
          <a:off x="14020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4" name="円/楕円 283"/>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85" name="テキスト ボックス 284"/>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普通会計の職員数は、平成</a:t>
          </a:r>
          <a:r>
            <a:rPr kumimoji="1" lang="en-US" altLang="ja-JP" sz="1300">
              <a:latin typeface="ＭＳ Ｐゴシック"/>
            </a:rPr>
            <a:t>28</a:t>
          </a:r>
          <a:r>
            <a:rPr kumimoji="1" lang="ja-JP" altLang="en-US" sz="1300">
              <a:latin typeface="ＭＳ Ｐゴシック"/>
            </a:rPr>
            <a:t>年４月１日現在で前年度より２人減となり、人口千人当たりの数値としては昨年よりわずかに減となっている。類似団体平均値との比較では、従来、公立保育所運営等の要因により若干上回っていたが、本年度は類似団体区分の変更に伴い、下回る結果となっている。公立保育所の運営については、平成</a:t>
          </a:r>
          <a:r>
            <a:rPr kumimoji="1" lang="en-US" altLang="ja-JP" sz="1300">
              <a:latin typeface="ＭＳ Ｐゴシック"/>
            </a:rPr>
            <a:t>27</a:t>
          </a:r>
          <a:r>
            <a:rPr kumimoji="1" lang="ja-JP" altLang="en-US" sz="1300">
              <a:latin typeface="ＭＳ Ｐゴシック"/>
            </a:rPr>
            <a:t>年度末で全６か所中２か所の民営化を実施しており、今後も民間活力の活用等方策を検討・実施し、組織のスリム化を図っていく。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7" name="直線コネクタ 316"/>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8"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9" name="直線コネクタ 318"/>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0"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1" name="直線コネクタ 320"/>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158115</xdr:rowOff>
    </xdr:from>
    <xdr:to>
      <xdr:col>24</xdr:col>
      <xdr:colOff>558800</xdr:colOff>
      <xdr:row>60</xdr:row>
      <xdr:rowOff>163285</xdr:rowOff>
    </xdr:to>
    <xdr:cxnSp macro="">
      <xdr:nvCxnSpPr>
        <xdr:cNvPr id="322" name="直線コネクタ 321"/>
        <xdr:cNvCxnSpPr/>
      </xdr:nvCxnSpPr>
      <xdr:spPr>
        <a:xfrm flipV="1">
          <a:off x="16179800" y="10445115"/>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169018</xdr:rowOff>
    </xdr:from>
    <xdr:ext cx="762000" cy="259045"/>
    <xdr:sp macro="" textlink="">
      <xdr:nvSpPr>
        <xdr:cNvPr id="323"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4" name="フローチャート :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163285</xdr:rowOff>
    </xdr:from>
    <xdr:to>
      <xdr:col>23</xdr:col>
      <xdr:colOff>406400</xdr:colOff>
      <xdr:row>61</xdr:row>
      <xdr:rowOff>19413</xdr:rowOff>
    </xdr:to>
    <xdr:cxnSp macro="">
      <xdr:nvCxnSpPr>
        <xdr:cNvPr id="325" name="直線コネクタ 324"/>
        <xdr:cNvCxnSpPr/>
      </xdr:nvCxnSpPr>
      <xdr:spPr>
        <a:xfrm flipV="1">
          <a:off x="15290800" y="10450285"/>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6" name="フローチャート : 判断 325"/>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7" name="テキスト ボックス 326"/>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17690</xdr:rowOff>
    </xdr:from>
    <xdr:to>
      <xdr:col>22</xdr:col>
      <xdr:colOff>203200</xdr:colOff>
      <xdr:row>61</xdr:row>
      <xdr:rowOff>19413</xdr:rowOff>
    </xdr:to>
    <xdr:cxnSp macro="">
      <xdr:nvCxnSpPr>
        <xdr:cNvPr id="328" name="直線コネクタ 327"/>
        <xdr:cNvCxnSpPr/>
      </xdr:nvCxnSpPr>
      <xdr:spPr>
        <a:xfrm>
          <a:off x="14401800" y="10476140"/>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9" name="フローチャート : 判断 328"/>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30" name="テキスト ボックス 329"/>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17690</xdr:rowOff>
    </xdr:from>
    <xdr:to>
      <xdr:col>21</xdr:col>
      <xdr:colOff>0</xdr:colOff>
      <xdr:row>62</xdr:row>
      <xdr:rowOff>78922</xdr:rowOff>
    </xdr:to>
    <xdr:cxnSp macro="">
      <xdr:nvCxnSpPr>
        <xdr:cNvPr id="331" name="直線コネクタ 330"/>
        <xdr:cNvCxnSpPr/>
      </xdr:nvCxnSpPr>
      <xdr:spPr>
        <a:xfrm flipV="1">
          <a:off x="13512800" y="10476140"/>
          <a:ext cx="889000" cy="23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2" name="フローチャート : 判断 331"/>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3" name="テキスト ボックス 332"/>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4" name="フローチャート : 判断 333"/>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5" name="テキスト ボックス 334"/>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41" name="円/楕円 340"/>
        <xdr:cNvSpPr/>
      </xdr:nvSpPr>
      <xdr:spPr>
        <a:xfrm>
          <a:off x="169672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123842</xdr:rowOff>
    </xdr:from>
    <xdr:ext cx="762000" cy="259045"/>
    <xdr:sp macro="" textlink="">
      <xdr:nvSpPr>
        <xdr:cNvPr id="342" name="定員管理の状況該当値テキスト"/>
        <xdr:cNvSpPr txBox="1"/>
      </xdr:nvSpPr>
      <xdr:spPr>
        <a:xfrm>
          <a:off x="171069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112485</xdr:rowOff>
    </xdr:from>
    <xdr:to>
      <xdr:col>23</xdr:col>
      <xdr:colOff>457200</xdr:colOff>
      <xdr:row>61</xdr:row>
      <xdr:rowOff>42635</xdr:rowOff>
    </xdr:to>
    <xdr:sp macro="" textlink="">
      <xdr:nvSpPr>
        <xdr:cNvPr id="343" name="円/楕円 342"/>
        <xdr:cNvSpPr/>
      </xdr:nvSpPr>
      <xdr:spPr>
        <a:xfrm>
          <a:off x="16129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27412</xdr:rowOff>
    </xdr:from>
    <xdr:ext cx="736600" cy="259045"/>
    <xdr:sp macro="" textlink="">
      <xdr:nvSpPr>
        <xdr:cNvPr id="344" name="テキスト ボックス 343"/>
        <xdr:cNvSpPr txBox="1"/>
      </xdr:nvSpPr>
      <xdr:spPr>
        <a:xfrm>
          <a:off x="15798800" y="1048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140063</xdr:rowOff>
    </xdr:from>
    <xdr:to>
      <xdr:col>22</xdr:col>
      <xdr:colOff>254000</xdr:colOff>
      <xdr:row>61</xdr:row>
      <xdr:rowOff>70213</xdr:rowOff>
    </xdr:to>
    <xdr:sp macro="" textlink="">
      <xdr:nvSpPr>
        <xdr:cNvPr id="345" name="円/楕円 344"/>
        <xdr:cNvSpPr/>
      </xdr:nvSpPr>
      <xdr:spPr>
        <a:xfrm>
          <a:off x="15240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54990</xdr:rowOff>
    </xdr:from>
    <xdr:ext cx="762000" cy="259045"/>
    <xdr:sp macro="" textlink="">
      <xdr:nvSpPr>
        <xdr:cNvPr id="346" name="テキスト ボックス 345"/>
        <xdr:cNvSpPr txBox="1"/>
      </xdr:nvSpPr>
      <xdr:spPr>
        <a:xfrm>
          <a:off x="149098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138340</xdr:rowOff>
    </xdr:from>
    <xdr:to>
      <xdr:col>21</xdr:col>
      <xdr:colOff>50800</xdr:colOff>
      <xdr:row>61</xdr:row>
      <xdr:rowOff>68490</xdr:rowOff>
    </xdr:to>
    <xdr:sp macro="" textlink="">
      <xdr:nvSpPr>
        <xdr:cNvPr id="347" name="円/楕円 346"/>
        <xdr:cNvSpPr/>
      </xdr:nvSpPr>
      <xdr:spPr>
        <a:xfrm>
          <a:off x="143510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53267</xdr:rowOff>
    </xdr:from>
    <xdr:ext cx="762000" cy="259045"/>
    <xdr:sp macro="" textlink="">
      <xdr:nvSpPr>
        <xdr:cNvPr id="348" name="テキスト ボックス 347"/>
        <xdr:cNvSpPr txBox="1"/>
      </xdr:nvSpPr>
      <xdr:spPr>
        <a:xfrm>
          <a:off x="14020800" y="1051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49" name="円/楕円 348"/>
        <xdr:cNvSpPr/>
      </xdr:nvSpPr>
      <xdr:spPr>
        <a:xfrm>
          <a:off x="13462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114499</xdr:rowOff>
    </xdr:from>
    <xdr:ext cx="762000" cy="259045"/>
    <xdr:sp macro="" textlink="">
      <xdr:nvSpPr>
        <xdr:cNvPr id="350" name="テキスト ボックス 349"/>
        <xdr:cNvSpPr txBox="1"/>
      </xdr:nvSpPr>
      <xdr:spPr>
        <a:xfrm>
          <a:off x="13131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３か年平均で、昨年度より</a:t>
          </a:r>
          <a:r>
            <a:rPr kumimoji="1" lang="en-US" altLang="ja-JP" sz="1300">
              <a:latin typeface="ＭＳ Ｐゴシック"/>
            </a:rPr>
            <a:t>1.5</a:t>
          </a:r>
          <a:r>
            <a:rPr kumimoji="1" lang="ja-JP" altLang="en-US" sz="1300">
              <a:latin typeface="ＭＳ Ｐゴシック"/>
            </a:rPr>
            <a:t>ポイントの減となり、起債許可の基準となる</a:t>
          </a:r>
          <a:r>
            <a:rPr kumimoji="1" lang="en-US" altLang="ja-JP" sz="1300">
              <a:latin typeface="ＭＳ Ｐゴシック"/>
            </a:rPr>
            <a:t>18</a:t>
          </a:r>
          <a:r>
            <a:rPr kumimoji="1" lang="ja-JP" altLang="en-US" sz="1300">
              <a:latin typeface="ＭＳ Ｐゴシック"/>
            </a:rPr>
            <a:t>％を下回っているものの、依然として類似団体平均値を上回っている。普通会計分は、減税補てん債等の償還進捗に伴い減となっている。公営企業会計分については、病院事業分及び下水道事業分について、依然として多額の償還がある。今後も、起債の抑制を図るなど着実に比率の減少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54864</xdr:rowOff>
    </xdr:from>
    <xdr:to>
      <xdr:col>24</xdr:col>
      <xdr:colOff>558800</xdr:colOff>
      <xdr:row>43</xdr:row>
      <xdr:rowOff>129032</xdr:rowOff>
    </xdr:to>
    <xdr:cxnSp macro="">
      <xdr:nvCxnSpPr>
        <xdr:cNvPr id="376" name="直線コネクタ 375"/>
        <xdr:cNvCxnSpPr/>
      </xdr:nvCxnSpPr>
      <xdr:spPr>
        <a:xfrm flipV="1">
          <a:off x="17018000" y="6569964"/>
          <a:ext cx="0" cy="931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101109</xdr:rowOff>
    </xdr:from>
    <xdr:ext cx="762000" cy="259045"/>
    <xdr:sp macro="" textlink="">
      <xdr:nvSpPr>
        <xdr:cNvPr id="377" name="公債費負担の状況最小値テキスト"/>
        <xdr:cNvSpPr txBox="1"/>
      </xdr:nvSpPr>
      <xdr:spPr>
        <a:xfrm>
          <a:off x="17106900" y="747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43</xdr:row>
      <xdr:rowOff>129032</xdr:rowOff>
    </xdr:from>
    <xdr:to>
      <xdr:col>24</xdr:col>
      <xdr:colOff>647700</xdr:colOff>
      <xdr:row>43</xdr:row>
      <xdr:rowOff>129032</xdr:rowOff>
    </xdr:to>
    <xdr:cxnSp macro="">
      <xdr:nvCxnSpPr>
        <xdr:cNvPr id="378" name="直線コネクタ 377"/>
        <xdr:cNvCxnSpPr/>
      </xdr:nvCxnSpPr>
      <xdr:spPr>
        <a:xfrm>
          <a:off x="16929100" y="750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38</xdr:row>
      <xdr:rowOff>54864</xdr:rowOff>
    </xdr:from>
    <xdr:to>
      <xdr:col>24</xdr:col>
      <xdr:colOff>647700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80772</xdr:rowOff>
    </xdr:from>
    <xdr:to>
      <xdr:col>24</xdr:col>
      <xdr:colOff>558800</xdr:colOff>
      <xdr:row>43</xdr:row>
      <xdr:rowOff>153162</xdr:rowOff>
    </xdr:to>
    <xdr:cxnSp macro="">
      <xdr:nvCxnSpPr>
        <xdr:cNvPr id="381" name="直線コネクタ 380"/>
        <xdr:cNvCxnSpPr/>
      </xdr:nvCxnSpPr>
      <xdr:spPr>
        <a:xfrm flipV="1">
          <a:off x="16179800" y="745312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22623</xdr:rowOff>
    </xdr:from>
    <xdr:ext cx="762000" cy="259045"/>
    <xdr:sp macro="" textlink="">
      <xdr:nvSpPr>
        <xdr:cNvPr id="382" name="公債費負担の状況平均値テキスト"/>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6096</xdr:rowOff>
    </xdr:from>
    <xdr:to>
      <xdr:col>24</xdr:col>
      <xdr:colOff>609600</xdr:colOff>
      <xdr:row>41</xdr:row>
      <xdr:rowOff>107696</xdr:rowOff>
    </xdr:to>
    <xdr:sp macro="" textlink="">
      <xdr:nvSpPr>
        <xdr:cNvPr id="383" name="フローチャート : 判断 382"/>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153162</xdr:rowOff>
    </xdr:from>
    <xdr:to>
      <xdr:col>23</xdr:col>
      <xdr:colOff>406400</xdr:colOff>
      <xdr:row>44</xdr:row>
      <xdr:rowOff>49276</xdr:rowOff>
    </xdr:to>
    <xdr:cxnSp macro="">
      <xdr:nvCxnSpPr>
        <xdr:cNvPr id="384" name="直線コネクタ 383"/>
        <xdr:cNvCxnSpPr/>
      </xdr:nvCxnSpPr>
      <xdr:spPr>
        <a:xfrm flipV="1">
          <a:off x="15290800" y="752551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35052</xdr:rowOff>
    </xdr:from>
    <xdr:to>
      <xdr:col>23</xdr:col>
      <xdr:colOff>457200</xdr:colOff>
      <xdr:row>41</xdr:row>
      <xdr:rowOff>136652</xdr:rowOff>
    </xdr:to>
    <xdr:sp macro="" textlink="">
      <xdr:nvSpPr>
        <xdr:cNvPr id="385" name="フローチャート : 判断 384"/>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146829</xdr:rowOff>
    </xdr:from>
    <xdr:ext cx="736600" cy="259045"/>
    <xdr:sp macro="" textlink="">
      <xdr:nvSpPr>
        <xdr:cNvPr id="386" name="テキスト ボックス 385"/>
        <xdr:cNvSpPr txBox="1"/>
      </xdr:nvSpPr>
      <xdr:spPr>
        <a:xfrm>
          <a:off x="15798800" y="683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49276</xdr:rowOff>
    </xdr:from>
    <xdr:to>
      <xdr:col>22</xdr:col>
      <xdr:colOff>203200</xdr:colOff>
      <xdr:row>44</xdr:row>
      <xdr:rowOff>121666</xdr:rowOff>
    </xdr:to>
    <xdr:cxnSp macro="">
      <xdr:nvCxnSpPr>
        <xdr:cNvPr id="387" name="直線コネクタ 386"/>
        <xdr:cNvCxnSpPr/>
      </xdr:nvCxnSpPr>
      <xdr:spPr>
        <a:xfrm flipV="1">
          <a:off x="14401800" y="759307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8" name="フローチャート : 判断 387"/>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13987</xdr:rowOff>
    </xdr:from>
    <xdr:ext cx="762000" cy="259045"/>
    <xdr:sp macro="" textlink="">
      <xdr:nvSpPr>
        <xdr:cNvPr id="389" name="テキスト ボックス 388"/>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121666</xdr:rowOff>
    </xdr:from>
    <xdr:to>
      <xdr:col>21</xdr:col>
      <xdr:colOff>0</xdr:colOff>
      <xdr:row>44</xdr:row>
      <xdr:rowOff>160274</xdr:rowOff>
    </xdr:to>
    <xdr:cxnSp macro="">
      <xdr:nvCxnSpPr>
        <xdr:cNvPr id="390" name="直線コネクタ 389"/>
        <xdr:cNvCxnSpPr/>
      </xdr:nvCxnSpPr>
      <xdr:spPr>
        <a:xfrm flipV="1">
          <a:off x="13512800" y="766546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1" name="フローチャート : 判断 39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2" name="テキスト ボックス 391"/>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93" name="フローチャート : 判断 392"/>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94" name="テキスト ボックス 393"/>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29972</xdr:rowOff>
    </xdr:from>
    <xdr:to>
      <xdr:col>24</xdr:col>
      <xdr:colOff>609600</xdr:colOff>
      <xdr:row>43</xdr:row>
      <xdr:rowOff>131572</xdr:rowOff>
    </xdr:to>
    <xdr:sp macro="" textlink="">
      <xdr:nvSpPr>
        <xdr:cNvPr id="400" name="円/楕円 399"/>
        <xdr:cNvSpPr/>
      </xdr:nvSpPr>
      <xdr:spPr>
        <a:xfrm>
          <a:off x="16967200" y="740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97299</xdr:rowOff>
    </xdr:from>
    <xdr:ext cx="762000" cy="259045"/>
    <xdr:sp macro="" textlink="">
      <xdr:nvSpPr>
        <xdr:cNvPr id="401" name="公債費負担の状況該当値テキスト"/>
        <xdr:cNvSpPr txBox="1"/>
      </xdr:nvSpPr>
      <xdr:spPr>
        <a:xfrm>
          <a:off x="17106900" y="729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102362</xdr:rowOff>
    </xdr:from>
    <xdr:to>
      <xdr:col>23</xdr:col>
      <xdr:colOff>457200</xdr:colOff>
      <xdr:row>44</xdr:row>
      <xdr:rowOff>32512</xdr:rowOff>
    </xdr:to>
    <xdr:sp macro="" textlink="">
      <xdr:nvSpPr>
        <xdr:cNvPr id="402" name="円/楕円 401"/>
        <xdr:cNvSpPr/>
      </xdr:nvSpPr>
      <xdr:spPr>
        <a:xfrm>
          <a:off x="16129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17289</xdr:rowOff>
    </xdr:from>
    <xdr:ext cx="736600" cy="259045"/>
    <xdr:sp macro="" textlink="">
      <xdr:nvSpPr>
        <xdr:cNvPr id="403" name="テキスト ボックス 402"/>
        <xdr:cNvSpPr txBox="1"/>
      </xdr:nvSpPr>
      <xdr:spPr>
        <a:xfrm>
          <a:off x="15798800" y="756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169926</xdr:rowOff>
    </xdr:from>
    <xdr:to>
      <xdr:col>22</xdr:col>
      <xdr:colOff>254000</xdr:colOff>
      <xdr:row>44</xdr:row>
      <xdr:rowOff>100076</xdr:rowOff>
    </xdr:to>
    <xdr:sp macro="" textlink="">
      <xdr:nvSpPr>
        <xdr:cNvPr id="404" name="円/楕円 403"/>
        <xdr:cNvSpPr/>
      </xdr:nvSpPr>
      <xdr:spPr>
        <a:xfrm>
          <a:off x="15240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84853</xdr:rowOff>
    </xdr:from>
    <xdr:ext cx="762000" cy="259045"/>
    <xdr:sp macro="" textlink="">
      <xdr:nvSpPr>
        <xdr:cNvPr id="405" name="テキスト ボックス 404"/>
        <xdr:cNvSpPr txBox="1"/>
      </xdr:nvSpPr>
      <xdr:spPr>
        <a:xfrm>
          <a:off x="14909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70866</xdr:rowOff>
    </xdr:from>
    <xdr:to>
      <xdr:col>21</xdr:col>
      <xdr:colOff>50800</xdr:colOff>
      <xdr:row>45</xdr:row>
      <xdr:rowOff>1016</xdr:rowOff>
    </xdr:to>
    <xdr:sp macro="" textlink="">
      <xdr:nvSpPr>
        <xdr:cNvPr id="406" name="円/楕円 405"/>
        <xdr:cNvSpPr/>
      </xdr:nvSpPr>
      <xdr:spPr>
        <a:xfrm>
          <a:off x="14351000" y="761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157243</xdr:rowOff>
    </xdr:from>
    <xdr:ext cx="762000" cy="259045"/>
    <xdr:sp macro="" textlink="">
      <xdr:nvSpPr>
        <xdr:cNvPr id="407" name="テキスト ボックス 406"/>
        <xdr:cNvSpPr txBox="1"/>
      </xdr:nvSpPr>
      <xdr:spPr>
        <a:xfrm>
          <a:off x="14020800" y="770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109474</xdr:rowOff>
    </xdr:from>
    <xdr:to>
      <xdr:col>19</xdr:col>
      <xdr:colOff>533400</xdr:colOff>
      <xdr:row>45</xdr:row>
      <xdr:rowOff>39624</xdr:rowOff>
    </xdr:to>
    <xdr:sp macro="" textlink="">
      <xdr:nvSpPr>
        <xdr:cNvPr id="408" name="円/楕円 407"/>
        <xdr:cNvSpPr/>
      </xdr:nvSpPr>
      <xdr:spPr>
        <a:xfrm>
          <a:off x="13462000" y="765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24401</xdr:rowOff>
    </xdr:from>
    <xdr:ext cx="762000" cy="259045"/>
    <xdr:sp macro="" textlink="">
      <xdr:nvSpPr>
        <xdr:cNvPr id="409" name="テキスト ボックス 408"/>
        <xdr:cNvSpPr txBox="1"/>
      </xdr:nvSpPr>
      <xdr:spPr>
        <a:xfrm>
          <a:off x="13131800" y="773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比率算定の基礎となる将来負担額につき、元金償還に伴う一部の地方債残高の減、下水道事業会計等公営企業債償還に係る繰出見込額の減及び充当可能基金の増等により、将来負担比率は昨年度より</a:t>
          </a:r>
          <a:r>
            <a:rPr kumimoji="1" lang="en-US" altLang="ja-JP" sz="1300">
              <a:latin typeface="ＭＳ Ｐゴシック"/>
            </a:rPr>
            <a:t>22.2</a:t>
          </a:r>
          <a:r>
            <a:rPr kumimoji="1" lang="ja-JP" altLang="en-US" sz="1300">
              <a:latin typeface="ＭＳ Ｐゴシック"/>
            </a:rPr>
            <a:t>ポイントと大きく減となっている。しかし、依然として下水道事業及び病院事業で多くの地方債残高を有しているほか、将来負担額から控除となる財政調整基金の積立額が他団体と比較して少額であることなどから、比率は類似団体平均値を大きく上回っている。今後も起債の抑制を図るとともに、財政調整基金等の積立による充当可能基金の増額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20</xdr:row>
      <xdr:rowOff>167471</xdr:rowOff>
    </xdr:to>
    <xdr:cxnSp macro="">
      <xdr:nvCxnSpPr>
        <xdr:cNvPr id="438" name="直線コネクタ 437"/>
        <xdr:cNvCxnSpPr/>
      </xdr:nvCxnSpPr>
      <xdr:spPr>
        <a:xfrm flipV="1">
          <a:off x="17018000" y="2370667"/>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139548</xdr:rowOff>
    </xdr:from>
    <xdr:ext cx="762000" cy="259045"/>
    <xdr:sp macro="" textlink="">
      <xdr:nvSpPr>
        <xdr:cNvPr id="439" name="将来負担の状況最小値テキスト"/>
        <xdr:cNvSpPr txBox="1"/>
      </xdr:nvSpPr>
      <xdr:spPr>
        <a:xfrm>
          <a:off x="17106900" y="356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20</xdr:row>
      <xdr:rowOff>167471</xdr:rowOff>
    </xdr:from>
    <xdr:to>
      <xdr:col>24</xdr:col>
      <xdr:colOff>647700</xdr:colOff>
      <xdr:row>20</xdr:row>
      <xdr:rowOff>167471</xdr:rowOff>
    </xdr:to>
    <xdr:cxnSp macro="">
      <xdr:nvCxnSpPr>
        <xdr:cNvPr id="440" name="直線コネクタ 439"/>
        <xdr:cNvCxnSpPr/>
      </xdr:nvCxnSpPr>
      <xdr:spPr>
        <a:xfrm>
          <a:off x="16929100" y="359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62907</xdr:rowOff>
    </xdr:from>
    <xdr:to>
      <xdr:col>24</xdr:col>
      <xdr:colOff>558800</xdr:colOff>
      <xdr:row>21</xdr:row>
      <xdr:rowOff>70019</xdr:rowOff>
    </xdr:to>
    <xdr:cxnSp macro="">
      <xdr:nvCxnSpPr>
        <xdr:cNvPr id="443" name="直線コネクタ 442"/>
        <xdr:cNvCxnSpPr/>
      </xdr:nvCxnSpPr>
      <xdr:spPr>
        <a:xfrm flipV="1">
          <a:off x="16179800" y="3491907"/>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98569</xdr:rowOff>
    </xdr:from>
    <xdr:ext cx="762000" cy="259045"/>
    <xdr:sp macro="" textlink="">
      <xdr:nvSpPr>
        <xdr:cNvPr id="444" name="将来負担の状況平均値テキスト"/>
        <xdr:cNvSpPr txBox="1"/>
      </xdr:nvSpPr>
      <xdr:spPr>
        <a:xfrm>
          <a:off x="17106900" y="232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45" name="フローチャート : 判断 444"/>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70019</xdr:rowOff>
    </xdr:from>
    <xdr:to>
      <xdr:col>23</xdr:col>
      <xdr:colOff>406400</xdr:colOff>
      <xdr:row>21</xdr:row>
      <xdr:rowOff>102193</xdr:rowOff>
    </xdr:to>
    <xdr:cxnSp macro="">
      <xdr:nvCxnSpPr>
        <xdr:cNvPr id="446" name="直線コネクタ 445"/>
        <xdr:cNvCxnSpPr/>
      </xdr:nvCxnSpPr>
      <xdr:spPr>
        <a:xfrm flipV="1">
          <a:off x="15290800" y="367046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7" name="フローチャート : 判断 446"/>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8" name="テキスト ボックス 447"/>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102193</xdr:rowOff>
    </xdr:from>
    <xdr:to>
      <xdr:col>22</xdr:col>
      <xdr:colOff>203200</xdr:colOff>
      <xdr:row>22</xdr:row>
      <xdr:rowOff>4741</xdr:rowOff>
    </xdr:to>
    <xdr:cxnSp macro="">
      <xdr:nvCxnSpPr>
        <xdr:cNvPr id="449" name="直線コネクタ 448"/>
        <xdr:cNvCxnSpPr/>
      </xdr:nvCxnSpPr>
      <xdr:spPr>
        <a:xfrm flipV="1">
          <a:off x="14401800" y="3702643"/>
          <a:ext cx="889000" cy="7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0" name="フローチャート : 判断 449"/>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1" name="テキスト ボックス 450"/>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4741</xdr:rowOff>
    </xdr:from>
    <xdr:to>
      <xdr:col>21</xdr:col>
      <xdr:colOff>0</xdr:colOff>
      <xdr:row>22</xdr:row>
      <xdr:rowOff>122978</xdr:rowOff>
    </xdr:to>
    <xdr:cxnSp macro="">
      <xdr:nvCxnSpPr>
        <xdr:cNvPr id="452" name="直線コネクタ 451"/>
        <xdr:cNvCxnSpPr/>
      </xdr:nvCxnSpPr>
      <xdr:spPr>
        <a:xfrm flipV="1">
          <a:off x="13512800" y="3776641"/>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3" name="フローチャート : 判断 452"/>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4" name="テキスト ボックス 453"/>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5" name="フローチャート : 判断 454"/>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6" name="テキスト ボックス 455"/>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12107</xdr:rowOff>
    </xdr:from>
    <xdr:to>
      <xdr:col>24</xdr:col>
      <xdr:colOff>609600</xdr:colOff>
      <xdr:row>20</xdr:row>
      <xdr:rowOff>113707</xdr:rowOff>
    </xdr:to>
    <xdr:sp macro="" textlink="">
      <xdr:nvSpPr>
        <xdr:cNvPr id="462" name="円/楕円 461"/>
        <xdr:cNvSpPr/>
      </xdr:nvSpPr>
      <xdr:spPr>
        <a:xfrm>
          <a:off x="16967200" y="344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79434</xdr:rowOff>
    </xdr:from>
    <xdr:ext cx="762000" cy="259045"/>
    <xdr:sp macro="" textlink="">
      <xdr:nvSpPr>
        <xdr:cNvPr id="463" name="将来負担の状況該当値テキスト"/>
        <xdr:cNvSpPr txBox="1"/>
      </xdr:nvSpPr>
      <xdr:spPr>
        <a:xfrm>
          <a:off x="17106900" y="333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139.4</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19219</xdr:rowOff>
    </xdr:from>
    <xdr:to>
      <xdr:col>23</xdr:col>
      <xdr:colOff>457200</xdr:colOff>
      <xdr:row>21</xdr:row>
      <xdr:rowOff>120819</xdr:rowOff>
    </xdr:to>
    <xdr:sp macro="" textlink="">
      <xdr:nvSpPr>
        <xdr:cNvPr id="464" name="円/楕円 463"/>
        <xdr:cNvSpPr/>
      </xdr:nvSpPr>
      <xdr:spPr>
        <a:xfrm>
          <a:off x="16129000" y="36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105596</xdr:rowOff>
    </xdr:from>
    <xdr:ext cx="736600" cy="259045"/>
    <xdr:sp macro="" textlink="">
      <xdr:nvSpPr>
        <xdr:cNvPr id="465" name="テキスト ボックス 464"/>
        <xdr:cNvSpPr txBox="1"/>
      </xdr:nvSpPr>
      <xdr:spPr>
        <a:xfrm>
          <a:off x="15798800" y="370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161.6</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51393</xdr:rowOff>
    </xdr:from>
    <xdr:to>
      <xdr:col>22</xdr:col>
      <xdr:colOff>254000</xdr:colOff>
      <xdr:row>21</xdr:row>
      <xdr:rowOff>152993</xdr:rowOff>
    </xdr:to>
    <xdr:sp macro="" textlink="">
      <xdr:nvSpPr>
        <xdr:cNvPr id="466" name="円/楕円 465"/>
        <xdr:cNvSpPr/>
      </xdr:nvSpPr>
      <xdr:spPr>
        <a:xfrm>
          <a:off x="15240000" y="365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137770</xdr:rowOff>
    </xdr:from>
    <xdr:ext cx="762000" cy="259045"/>
    <xdr:sp macro="" textlink="">
      <xdr:nvSpPr>
        <xdr:cNvPr id="467" name="テキスト ボックス 466"/>
        <xdr:cNvSpPr txBox="1"/>
      </xdr:nvSpPr>
      <xdr:spPr>
        <a:xfrm>
          <a:off x="14909800" y="373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165.6</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125391</xdr:rowOff>
    </xdr:from>
    <xdr:to>
      <xdr:col>21</xdr:col>
      <xdr:colOff>50800</xdr:colOff>
      <xdr:row>22</xdr:row>
      <xdr:rowOff>55541</xdr:rowOff>
    </xdr:to>
    <xdr:sp macro="" textlink="">
      <xdr:nvSpPr>
        <xdr:cNvPr id="468" name="円/楕円 467"/>
        <xdr:cNvSpPr/>
      </xdr:nvSpPr>
      <xdr:spPr>
        <a:xfrm>
          <a:off x="14351000" y="372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40318</xdr:rowOff>
    </xdr:from>
    <xdr:ext cx="762000" cy="259045"/>
    <xdr:sp macro="" textlink="">
      <xdr:nvSpPr>
        <xdr:cNvPr id="469" name="テキスト ボックス 468"/>
        <xdr:cNvSpPr txBox="1"/>
      </xdr:nvSpPr>
      <xdr:spPr>
        <a:xfrm>
          <a:off x="14020800" y="381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72178</xdr:rowOff>
    </xdr:from>
    <xdr:to>
      <xdr:col>19</xdr:col>
      <xdr:colOff>533400</xdr:colOff>
      <xdr:row>23</xdr:row>
      <xdr:rowOff>2328</xdr:rowOff>
    </xdr:to>
    <xdr:sp macro="" textlink="">
      <xdr:nvSpPr>
        <xdr:cNvPr id="470" name="円/楕円 469"/>
        <xdr:cNvSpPr/>
      </xdr:nvSpPr>
      <xdr:spPr>
        <a:xfrm>
          <a:off x="13462000" y="384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158555</xdr:rowOff>
    </xdr:from>
    <xdr:ext cx="762000" cy="259045"/>
    <xdr:sp macro="" textlink="">
      <xdr:nvSpPr>
        <xdr:cNvPr id="471" name="テキスト ボックス 470"/>
        <xdr:cNvSpPr txBox="1"/>
      </xdr:nvSpPr>
      <xdr:spPr>
        <a:xfrm>
          <a:off x="13131800" y="393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富山県上市町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21,523
21,303
236.71
10,013,662
9,754,110
240,915
6,407,560
9,439,573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139.4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普通会計職員数の減等に伴い、昨年度より</a:t>
          </a:r>
          <a:r>
            <a:rPr kumimoji="1" lang="en-US" altLang="ja-JP" sz="1300">
              <a:latin typeface="ＭＳ Ｐゴシック"/>
            </a:rPr>
            <a:t>0.9</a:t>
          </a:r>
          <a:r>
            <a:rPr kumimoji="1" lang="ja-JP" altLang="en-US" sz="1300">
              <a:latin typeface="ＭＳ Ｐゴシック"/>
            </a:rPr>
            <a:t>ポイント減となり、類似団体平均値との比較でも下回っている。今後も、定員管理適正化計画に基づき、適正な人事管理を図るとともに、引き続き給与の適正な運用に努める。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58420</xdr:rowOff>
    </xdr:from>
    <xdr:to>
      <xdr:col>7</xdr:col>
      <xdr:colOff>15875</xdr:colOff>
      <xdr:row>34</xdr:row>
      <xdr:rowOff>127000</xdr:rowOff>
    </xdr:to>
    <xdr:cxnSp macro="">
      <xdr:nvCxnSpPr>
        <xdr:cNvPr id="66" name="直線コネクタ 65"/>
        <xdr:cNvCxnSpPr/>
      </xdr:nvCxnSpPr>
      <xdr:spPr>
        <a:xfrm flipV="1">
          <a:off x="3987800" y="5887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81280</xdr:rowOff>
    </xdr:from>
    <xdr:to>
      <xdr:col>5</xdr:col>
      <xdr:colOff>549275</xdr:colOff>
      <xdr:row>34</xdr:row>
      <xdr:rowOff>127000</xdr:rowOff>
    </xdr:to>
    <xdr:cxnSp macro="">
      <xdr:nvCxnSpPr>
        <xdr:cNvPr id="69" name="直線コネクタ 68"/>
        <xdr:cNvCxnSpPr/>
      </xdr:nvCxnSpPr>
      <xdr:spPr>
        <a:xfrm>
          <a:off x="3098800" y="591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81280</xdr:rowOff>
    </xdr:from>
    <xdr:to>
      <xdr:col>4</xdr:col>
      <xdr:colOff>346075</xdr:colOff>
      <xdr:row>35</xdr:row>
      <xdr:rowOff>107950</xdr:rowOff>
    </xdr:to>
    <xdr:cxnSp macro="">
      <xdr:nvCxnSpPr>
        <xdr:cNvPr id="72" name="直線コネクタ 71"/>
        <xdr:cNvCxnSpPr/>
      </xdr:nvCxnSpPr>
      <xdr:spPr>
        <a:xfrm flipV="1">
          <a:off x="2209800" y="59105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107950</xdr:rowOff>
    </xdr:from>
    <xdr:to>
      <xdr:col>3</xdr:col>
      <xdr:colOff>142875</xdr:colOff>
      <xdr:row>36</xdr:row>
      <xdr:rowOff>96520</xdr:rowOff>
    </xdr:to>
    <xdr:cxnSp macro="">
      <xdr:nvCxnSpPr>
        <xdr:cNvPr id="75" name="直線コネクタ 74"/>
        <xdr:cNvCxnSpPr/>
      </xdr:nvCxnSpPr>
      <xdr:spPr>
        <a:xfrm flipV="1">
          <a:off x="1320800" y="61087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129540</xdr:rowOff>
    </xdr:from>
    <xdr:to>
      <xdr:col>3</xdr:col>
      <xdr:colOff>193675</xdr:colOff>
      <xdr:row>37</xdr:row>
      <xdr:rowOff>59690</xdr:rowOff>
    </xdr:to>
    <xdr:sp macro="" textlink="">
      <xdr:nvSpPr>
        <xdr:cNvPr id="76" name="フローチャート :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7620</xdr:rowOff>
    </xdr:from>
    <xdr:to>
      <xdr:col>7</xdr:col>
      <xdr:colOff>66675</xdr:colOff>
      <xdr:row>34</xdr:row>
      <xdr:rowOff>109220</xdr:rowOff>
    </xdr:to>
    <xdr:sp macro="" textlink="">
      <xdr:nvSpPr>
        <xdr:cNvPr id="85" name="円/楕円 84"/>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24147</xdr:rowOff>
    </xdr:from>
    <xdr:ext cx="762000" cy="259045"/>
    <xdr:sp macro="" textlink="">
      <xdr:nvSpPr>
        <xdr:cNvPr id="86" name="人件費該当値テキスト"/>
        <xdr:cNvSpPr txBox="1"/>
      </xdr:nvSpPr>
      <xdr:spPr>
        <a:xfrm>
          <a:off x="49149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76200</xdr:rowOff>
    </xdr:from>
    <xdr:to>
      <xdr:col>5</xdr:col>
      <xdr:colOff>600075</xdr:colOff>
      <xdr:row>35</xdr:row>
      <xdr:rowOff>6350</xdr:rowOff>
    </xdr:to>
    <xdr:sp macro="" textlink="">
      <xdr:nvSpPr>
        <xdr:cNvPr id="87" name="円/楕円 86"/>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16527</xdr:rowOff>
    </xdr:from>
    <xdr:ext cx="736600" cy="259045"/>
    <xdr:sp macro="" textlink="">
      <xdr:nvSpPr>
        <xdr:cNvPr id="88" name="テキスト ボックス 87"/>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30480</xdr:rowOff>
    </xdr:from>
    <xdr:to>
      <xdr:col>4</xdr:col>
      <xdr:colOff>396875</xdr:colOff>
      <xdr:row>34</xdr:row>
      <xdr:rowOff>132080</xdr:rowOff>
    </xdr:to>
    <xdr:sp macro="" textlink="">
      <xdr:nvSpPr>
        <xdr:cNvPr id="89" name="円/楕円 88"/>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142257</xdr:rowOff>
    </xdr:from>
    <xdr:ext cx="762000" cy="259045"/>
    <xdr:sp macro="" textlink="">
      <xdr:nvSpPr>
        <xdr:cNvPr id="90" name="テキスト ボックス 89"/>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57150</xdr:rowOff>
    </xdr:from>
    <xdr:to>
      <xdr:col>3</xdr:col>
      <xdr:colOff>193675</xdr:colOff>
      <xdr:row>35</xdr:row>
      <xdr:rowOff>158750</xdr:rowOff>
    </xdr:to>
    <xdr:sp macro="" textlink="">
      <xdr:nvSpPr>
        <xdr:cNvPr id="91" name="円/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168927</xdr:rowOff>
    </xdr:from>
    <xdr:ext cx="762000" cy="259045"/>
    <xdr:sp macro="" textlink="">
      <xdr:nvSpPr>
        <xdr:cNvPr id="92" name="テキスト ボックス 91"/>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93" name="円/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施設の維持管理委託料や需用費・役務費等の見直し等により、経常的な物件費の節減に努めているが、平成</a:t>
          </a:r>
          <a:r>
            <a:rPr kumimoji="1" lang="en-US" altLang="ja-JP" sz="1300">
              <a:latin typeface="ＭＳ Ｐゴシック"/>
            </a:rPr>
            <a:t>27</a:t>
          </a:r>
          <a:r>
            <a:rPr kumimoji="1" lang="ja-JP" altLang="en-US" sz="1300">
              <a:latin typeface="ＭＳ Ｐゴシック"/>
            </a:rPr>
            <a:t>年度においては、公設民営保育所運営委託料等の増より</a:t>
          </a:r>
          <a:r>
            <a:rPr kumimoji="1" lang="en-US" altLang="ja-JP" sz="1300">
              <a:latin typeface="ＭＳ Ｐゴシック"/>
            </a:rPr>
            <a:t>0.8</a:t>
          </a:r>
          <a:r>
            <a:rPr kumimoji="1" lang="ja-JP" altLang="en-US" sz="1300">
              <a:latin typeface="ＭＳ Ｐゴシック"/>
            </a:rPr>
            <a:t>ポイントの増となっている。ただし、類似団体平均値との比較においては、</a:t>
          </a:r>
          <a:r>
            <a:rPr kumimoji="1" lang="en-US" altLang="ja-JP" sz="1300">
              <a:latin typeface="ＭＳ Ｐゴシック"/>
            </a:rPr>
            <a:t>2.0</a:t>
          </a:r>
          <a:r>
            <a:rPr kumimoji="1" lang="ja-JP" altLang="en-US" sz="1300">
              <a:latin typeface="ＭＳ Ｐゴシック"/>
            </a:rPr>
            <a:t>ポイント差と下回っている。今後も、継続的に施設管理費等の経常的な物件費の見直しを進めていく。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108712</xdr:rowOff>
    </xdr:from>
    <xdr:to>
      <xdr:col>24</xdr:col>
      <xdr:colOff>31750</xdr:colOff>
      <xdr:row>15</xdr:row>
      <xdr:rowOff>10414</xdr:rowOff>
    </xdr:to>
    <xdr:cxnSp macro="">
      <xdr:nvCxnSpPr>
        <xdr:cNvPr id="125" name="直線コネクタ 124"/>
        <xdr:cNvCxnSpPr/>
      </xdr:nvCxnSpPr>
      <xdr:spPr>
        <a:xfrm>
          <a:off x="15671800" y="250901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114571</xdr:rowOff>
    </xdr:from>
    <xdr:ext cx="762000" cy="259045"/>
    <xdr:sp macro="" textlink="">
      <xdr:nvSpPr>
        <xdr:cNvPr id="126" name="物件費平均値テキスト"/>
        <xdr:cNvSpPr txBox="1"/>
      </xdr:nvSpPr>
      <xdr:spPr>
        <a:xfrm>
          <a:off x="16598900" y="268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81280</xdr:rowOff>
    </xdr:from>
    <xdr:to>
      <xdr:col>22</xdr:col>
      <xdr:colOff>565150</xdr:colOff>
      <xdr:row>14</xdr:row>
      <xdr:rowOff>108712</xdr:rowOff>
    </xdr:to>
    <xdr:cxnSp macro="">
      <xdr:nvCxnSpPr>
        <xdr:cNvPr id="128" name="直線コネクタ 127"/>
        <xdr:cNvCxnSpPr/>
      </xdr:nvCxnSpPr>
      <xdr:spPr>
        <a:xfrm>
          <a:off x="14782800" y="24815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44196</xdr:rowOff>
    </xdr:from>
    <xdr:to>
      <xdr:col>22</xdr:col>
      <xdr:colOff>615950</xdr:colOff>
      <xdr:row>16</xdr:row>
      <xdr:rowOff>145796</xdr:rowOff>
    </xdr:to>
    <xdr:sp macro="" textlink="">
      <xdr:nvSpPr>
        <xdr:cNvPr id="129" name="フローチャート :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152146</xdr:rowOff>
    </xdr:from>
    <xdr:to>
      <xdr:col>21</xdr:col>
      <xdr:colOff>361950</xdr:colOff>
      <xdr:row>14</xdr:row>
      <xdr:rowOff>81280</xdr:rowOff>
    </xdr:to>
    <xdr:cxnSp macro="">
      <xdr:nvCxnSpPr>
        <xdr:cNvPr id="131" name="直線コネクタ 130"/>
        <xdr:cNvCxnSpPr/>
      </xdr:nvCxnSpPr>
      <xdr:spPr>
        <a:xfrm>
          <a:off x="13893800" y="23809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160782</xdr:rowOff>
    </xdr:from>
    <xdr:to>
      <xdr:col>21</xdr:col>
      <xdr:colOff>412750</xdr:colOff>
      <xdr:row>16</xdr:row>
      <xdr:rowOff>90932</xdr:rowOff>
    </xdr:to>
    <xdr:sp macro="" textlink="">
      <xdr:nvSpPr>
        <xdr:cNvPr id="132" name="フローチャート : 判断 131"/>
        <xdr:cNvSpPr/>
      </xdr:nvSpPr>
      <xdr:spPr>
        <a:xfrm>
          <a:off x="14732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75709</xdr:rowOff>
    </xdr:from>
    <xdr:ext cx="762000" cy="259045"/>
    <xdr:sp macro="" textlink="">
      <xdr:nvSpPr>
        <xdr:cNvPr id="133" name="テキスト ボックス 132"/>
        <xdr:cNvSpPr txBox="1"/>
      </xdr:nvSpPr>
      <xdr:spPr>
        <a:xfrm>
          <a:off x="14401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42418</xdr:rowOff>
    </xdr:from>
    <xdr:to>
      <xdr:col>20</xdr:col>
      <xdr:colOff>158750</xdr:colOff>
      <xdr:row>13</xdr:row>
      <xdr:rowOff>152146</xdr:rowOff>
    </xdr:to>
    <xdr:cxnSp macro="">
      <xdr:nvCxnSpPr>
        <xdr:cNvPr id="134" name="直線コネクタ 133"/>
        <xdr:cNvCxnSpPr/>
      </xdr:nvCxnSpPr>
      <xdr:spPr>
        <a:xfrm>
          <a:off x="13004800" y="22712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5" name="フローチャート : 判断 134"/>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29989</xdr:rowOff>
    </xdr:from>
    <xdr:ext cx="762000" cy="259045"/>
    <xdr:sp macro="" textlink="">
      <xdr:nvSpPr>
        <xdr:cNvPr id="136" name="テキスト ボックス 135"/>
        <xdr:cNvSpPr txBox="1"/>
      </xdr:nvSpPr>
      <xdr:spPr>
        <a:xfrm>
          <a:off x="13512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37" name="フローチャート : 判断 136"/>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2557</xdr:rowOff>
    </xdr:from>
    <xdr:ext cx="762000" cy="259045"/>
    <xdr:sp macro="" textlink="">
      <xdr:nvSpPr>
        <xdr:cNvPr id="138" name="テキスト ボックス 137"/>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131064</xdr:rowOff>
    </xdr:from>
    <xdr:to>
      <xdr:col>24</xdr:col>
      <xdr:colOff>82550</xdr:colOff>
      <xdr:row>15</xdr:row>
      <xdr:rowOff>61214</xdr:rowOff>
    </xdr:to>
    <xdr:sp macro="" textlink="">
      <xdr:nvSpPr>
        <xdr:cNvPr id="144" name="円/楕円 143"/>
        <xdr:cNvSpPr/>
      </xdr:nvSpPr>
      <xdr:spPr>
        <a:xfrm>
          <a:off x="164592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147591</xdr:rowOff>
    </xdr:from>
    <xdr:ext cx="762000" cy="259045"/>
    <xdr:sp macro="" textlink="">
      <xdr:nvSpPr>
        <xdr:cNvPr id="145" name="物件費該当値テキスト"/>
        <xdr:cNvSpPr txBox="1"/>
      </xdr:nvSpPr>
      <xdr:spPr>
        <a:xfrm>
          <a:off x="16598900" y="23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57912</xdr:rowOff>
    </xdr:from>
    <xdr:to>
      <xdr:col>22</xdr:col>
      <xdr:colOff>615950</xdr:colOff>
      <xdr:row>14</xdr:row>
      <xdr:rowOff>159512</xdr:rowOff>
    </xdr:to>
    <xdr:sp macro="" textlink="">
      <xdr:nvSpPr>
        <xdr:cNvPr id="146" name="円/楕円 145"/>
        <xdr:cNvSpPr/>
      </xdr:nvSpPr>
      <xdr:spPr>
        <a:xfrm>
          <a:off x="15621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169689</xdr:rowOff>
    </xdr:from>
    <xdr:ext cx="736600" cy="259045"/>
    <xdr:sp macro="" textlink="">
      <xdr:nvSpPr>
        <xdr:cNvPr id="147" name="テキスト ボックス 146"/>
        <xdr:cNvSpPr txBox="1"/>
      </xdr:nvSpPr>
      <xdr:spPr>
        <a:xfrm>
          <a:off x="15290800" y="222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30480</xdr:rowOff>
    </xdr:from>
    <xdr:to>
      <xdr:col>21</xdr:col>
      <xdr:colOff>412750</xdr:colOff>
      <xdr:row>14</xdr:row>
      <xdr:rowOff>132080</xdr:rowOff>
    </xdr:to>
    <xdr:sp macro="" textlink="">
      <xdr:nvSpPr>
        <xdr:cNvPr id="148" name="円/楕円 147"/>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142257</xdr:rowOff>
    </xdr:from>
    <xdr:ext cx="762000" cy="259045"/>
    <xdr:sp macro="" textlink="">
      <xdr:nvSpPr>
        <xdr:cNvPr id="149" name="テキスト ボックス 148"/>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101346</xdr:rowOff>
    </xdr:from>
    <xdr:to>
      <xdr:col>20</xdr:col>
      <xdr:colOff>209550</xdr:colOff>
      <xdr:row>14</xdr:row>
      <xdr:rowOff>31496</xdr:rowOff>
    </xdr:to>
    <xdr:sp macro="" textlink="">
      <xdr:nvSpPr>
        <xdr:cNvPr id="150" name="円/楕円 149"/>
        <xdr:cNvSpPr/>
      </xdr:nvSpPr>
      <xdr:spPr>
        <a:xfrm>
          <a:off x="13843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41673</xdr:rowOff>
    </xdr:from>
    <xdr:ext cx="762000" cy="259045"/>
    <xdr:sp macro="" textlink="">
      <xdr:nvSpPr>
        <xdr:cNvPr id="151" name="テキスト ボックス 150"/>
        <xdr:cNvSpPr txBox="1"/>
      </xdr:nvSpPr>
      <xdr:spPr>
        <a:xfrm>
          <a:off x="13512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163068</xdr:rowOff>
    </xdr:from>
    <xdr:to>
      <xdr:col>19</xdr:col>
      <xdr:colOff>6350</xdr:colOff>
      <xdr:row>13</xdr:row>
      <xdr:rowOff>93218</xdr:rowOff>
    </xdr:to>
    <xdr:sp macro="" textlink="">
      <xdr:nvSpPr>
        <xdr:cNvPr id="152" name="円/楕円 151"/>
        <xdr:cNvSpPr/>
      </xdr:nvSpPr>
      <xdr:spPr>
        <a:xfrm>
          <a:off x="12954000" y="22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103395</xdr:rowOff>
    </xdr:from>
    <xdr:ext cx="762000" cy="259045"/>
    <xdr:sp macro="" textlink="">
      <xdr:nvSpPr>
        <xdr:cNvPr id="153" name="テキスト ボックス 152"/>
        <xdr:cNvSpPr txBox="1"/>
      </xdr:nvSpPr>
      <xdr:spPr>
        <a:xfrm>
          <a:off x="12623800" y="198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障害者自立支援給付事業費や民間保育所委託料の増等に伴い、昨年度から</a:t>
          </a:r>
          <a:r>
            <a:rPr kumimoji="1" lang="en-US" altLang="ja-JP" sz="1300">
              <a:latin typeface="ＭＳ Ｐゴシック"/>
            </a:rPr>
            <a:t>0.5</a:t>
          </a:r>
          <a:r>
            <a:rPr kumimoji="1" lang="ja-JP" altLang="en-US" sz="1300">
              <a:latin typeface="ＭＳ Ｐゴシック"/>
            </a:rPr>
            <a:t>ポイントの増となっている。類似団体平均値との比較では、若干低い数値を示している。国庫補助事業等に係る扶助費については見直しは困難であるが、町単独の扶助費についてはその効果等を検証し、見直しを図っ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127000</xdr:rowOff>
    </xdr:from>
    <xdr:to>
      <xdr:col>7</xdr:col>
      <xdr:colOff>15875</xdr:colOff>
      <xdr:row>54</xdr:row>
      <xdr:rowOff>50800</xdr:rowOff>
    </xdr:to>
    <xdr:cxnSp macro="">
      <xdr:nvCxnSpPr>
        <xdr:cNvPr id="186" name="直線コネクタ 185"/>
        <xdr:cNvCxnSpPr/>
      </xdr:nvCxnSpPr>
      <xdr:spPr>
        <a:xfrm>
          <a:off x="3987800" y="92138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127000</xdr:rowOff>
    </xdr:from>
    <xdr:to>
      <xdr:col>5</xdr:col>
      <xdr:colOff>549275</xdr:colOff>
      <xdr:row>53</xdr:row>
      <xdr:rowOff>127000</xdr:rowOff>
    </xdr:to>
    <xdr:cxnSp macro="">
      <xdr:nvCxnSpPr>
        <xdr:cNvPr id="189" name="直線コネクタ 188"/>
        <xdr:cNvCxnSpPr/>
      </xdr:nvCxnSpPr>
      <xdr:spPr>
        <a:xfrm>
          <a:off x="3098800" y="9213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53</xdr:row>
      <xdr:rowOff>127000</xdr:rowOff>
    </xdr:to>
    <xdr:cxnSp macro="">
      <xdr:nvCxnSpPr>
        <xdr:cNvPr id="192" name="直線コネクタ 191"/>
        <xdr:cNvCxnSpPr/>
      </xdr:nvCxnSpPr>
      <xdr:spPr>
        <a:xfrm>
          <a:off x="2209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4" name="テキスト ボックス 19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107950</xdr:rowOff>
    </xdr:to>
    <xdr:cxnSp macro="">
      <xdr:nvCxnSpPr>
        <xdr:cNvPr id="195" name="直線コネクタ 194"/>
        <xdr:cNvCxnSpPr/>
      </xdr:nvCxnSpPr>
      <xdr:spPr>
        <a:xfrm>
          <a:off x="1320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6" name="フローチャート :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7" name="テキスト ボックス 196"/>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198" name="フローチャート : 判断 197"/>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199" name="テキスト ボックス 198"/>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5" name="円/楕円 204"/>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06"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76200</xdr:rowOff>
    </xdr:from>
    <xdr:to>
      <xdr:col>5</xdr:col>
      <xdr:colOff>600075</xdr:colOff>
      <xdr:row>54</xdr:row>
      <xdr:rowOff>6350</xdr:rowOff>
    </xdr:to>
    <xdr:sp macro="" textlink="">
      <xdr:nvSpPr>
        <xdr:cNvPr id="207" name="円/楕円 206"/>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16527</xdr:rowOff>
    </xdr:from>
    <xdr:ext cx="736600" cy="259045"/>
    <xdr:sp macro="" textlink="">
      <xdr:nvSpPr>
        <xdr:cNvPr id="208" name="テキスト ボックス 207"/>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76200</xdr:rowOff>
    </xdr:from>
    <xdr:to>
      <xdr:col>4</xdr:col>
      <xdr:colOff>396875</xdr:colOff>
      <xdr:row>54</xdr:row>
      <xdr:rowOff>6350</xdr:rowOff>
    </xdr:to>
    <xdr:sp macro="" textlink="">
      <xdr:nvSpPr>
        <xdr:cNvPr id="209" name="円/楕円 208"/>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16527</xdr:rowOff>
    </xdr:from>
    <xdr:ext cx="762000" cy="259045"/>
    <xdr:sp macro="" textlink="">
      <xdr:nvSpPr>
        <xdr:cNvPr id="210" name="テキスト ボックス 209"/>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11" name="円/楕円 210"/>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12" name="テキスト ボックス 211"/>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3" name="円/楕円 212"/>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4" name="テキスト ボックス 213"/>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全体では、昨年度より</a:t>
          </a:r>
          <a:r>
            <a:rPr kumimoji="1" lang="en-US" altLang="ja-JP" sz="1300">
              <a:latin typeface="ＭＳ Ｐゴシック"/>
            </a:rPr>
            <a:t>0.7</a:t>
          </a:r>
          <a:r>
            <a:rPr kumimoji="1" lang="ja-JP" altLang="en-US" sz="1300">
              <a:latin typeface="ＭＳ Ｐゴシック"/>
            </a:rPr>
            <a:t>ポイント減となったが、類似団体平均値を大きく上回っている。除雪経費等に係る維持補修費は減となったが、国民健康保険事業等への繰出金が増となっている。維持補修費については、除雪経費等やむを得ないものを除き事業の妥当性を検討するなどその適正な支出に努める。繰出金についても、繰出基準に準拠したうえで事業計画の見直し等による繰出金の抑制に努め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12700</xdr:rowOff>
    </xdr:from>
    <xdr:to>
      <xdr:col>24</xdr:col>
      <xdr:colOff>31750</xdr:colOff>
      <xdr:row>60</xdr:row>
      <xdr:rowOff>66040</xdr:rowOff>
    </xdr:to>
    <xdr:cxnSp macro="">
      <xdr:nvCxnSpPr>
        <xdr:cNvPr id="247" name="直線コネクタ 246"/>
        <xdr:cNvCxnSpPr/>
      </xdr:nvCxnSpPr>
      <xdr:spPr>
        <a:xfrm flipV="1">
          <a:off x="15671800" y="102997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8"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20320</xdr:rowOff>
    </xdr:from>
    <xdr:to>
      <xdr:col>22</xdr:col>
      <xdr:colOff>565150</xdr:colOff>
      <xdr:row>60</xdr:row>
      <xdr:rowOff>66040</xdr:rowOff>
    </xdr:to>
    <xdr:cxnSp macro="">
      <xdr:nvCxnSpPr>
        <xdr:cNvPr id="250" name="直線コネクタ 249"/>
        <xdr:cNvCxnSpPr/>
      </xdr:nvCxnSpPr>
      <xdr:spPr>
        <a:xfrm>
          <a:off x="14782800" y="10307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1" name="フローチャート :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138430</xdr:rowOff>
    </xdr:from>
    <xdr:to>
      <xdr:col>21</xdr:col>
      <xdr:colOff>361950</xdr:colOff>
      <xdr:row>60</xdr:row>
      <xdr:rowOff>20320</xdr:rowOff>
    </xdr:to>
    <xdr:cxnSp macro="">
      <xdr:nvCxnSpPr>
        <xdr:cNvPr id="253" name="直線コネクタ 252"/>
        <xdr:cNvCxnSpPr/>
      </xdr:nvCxnSpPr>
      <xdr:spPr>
        <a:xfrm>
          <a:off x="13893800" y="10253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54610</xdr:rowOff>
    </xdr:from>
    <xdr:to>
      <xdr:col>20</xdr:col>
      <xdr:colOff>158750</xdr:colOff>
      <xdr:row>59</xdr:row>
      <xdr:rowOff>138430</xdr:rowOff>
    </xdr:to>
    <xdr:cxnSp macro="">
      <xdr:nvCxnSpPr>
        <xdr:cNvPr id="256" name="直線コネクタ 255"/>
        <xdr:cNvCxnSpPr/>
      </xdr:nvCxnSpPr>
      <xdr:spPr>
        <a:xfrm>
          <a:off x="13004800" y="10170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7" name="フローチャート :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59" name="フローチャート : 判断 258"/>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0" name="テキスト ボックス 259"/>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133350</xdr:rowOff>
    </xdr:from>
    <xdr:to>
      <xdr:col>24</xdr:col>
      <xdr:colOff>82550</xdr:colOff>
      <xdr:row>60</xdr:row>
      <xdr:rowOff>63500</xdr:rowOff>
    </xdr:to>
    <xdr:sp macro="" textlink="">
      <xdr:nvSpPr>
        <xdr:cNvPr id="266" name="円/楕円 265"/>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41927</xdr:rowOff>
    </xdr:from>
    <xdr:ext cx="762000" cy="259045"/>
    <xdr:sp macro="" textlink="">
      <xdr:nvSpPr>
        <xdr:cNvPr id="267" name="その他該当値テキスト"/>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15240</xdr:rowOff>
    </xdr:from>
    <xdr:to>
      <xdr:col>22</xdr:col>
      <xdr:colOff>615950</xdr:colOff>
      <xdr:row>60</xdr:row>
      <xdr:rowOff>116840</xdr:rowOff>
    </xdr:to>
    <xdr:sp macro="" textlink="">
      <xdr:nvSpPr>
        <xdr:cNvPr id="268" name="円/楕円 267"/>
        <xdr:cNvSpPr/>
      </xdr:nvSpPr>
      <xdr:spPr>
        <a:xfrm>
          <a:off x="15621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101617</xdr:rowOff>
    </xdr:from>
    <xdr:ext cx="736600" cy="259045"/>
    <xdr:sp macro="" textlink="">
      <xdr:nvSpPr>
        <xdr:cNvPr id="269" name="テキスト ボックス 268"/>
        <xdr:cNvSpPr txBox="1"/>
      </xdr:nvSpPr>
      <xdr:spPr>
        <a:xfrm>
          <a:off x="15290800" y="1038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140970</xdr:rowOff>
    </xdr:from>
    <xdr:to>
      <xdr:col>21</xdr:col>
      <xdr:colOff>412750</xdr:colOff>
      <xdr:row>60</xdr:row>
      <xdr:rowOff>71120</xdr:rowOff>
    </xdr:to>
    <xdr:sp macro="" textlink="">
      <xdr:nvSpPr>
        <xdr:cNvPr id="270" name="円/楕円 269"/>
        <xdr:cNvSpPr/>
      </xdr:nvSpPr>
      <xdr:spPr>
        <a:xfrm>
          <a:off x="14732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55897</xdr:rowOff>
    </xdr:from>
    <xdr:ext cx="762000" cy="259045"/>
    <xdr:sp macro="" textlink="">
      <xdr:nvSpPr>
        <xdr:cNvPr id="271" name="テキスト ボックス 270"/>
        <xdr:cNvSpPr txBox="1"/>
      </xdr:nvSpPr>
      <xdr:spPr>
        <a:xfrm>
          <a:off x="14401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87630</xdr:rowOff>
    </xdr:from>
    <xdr:to>
      <xdr:col>20</xdr:col>
      <xdr:colOff>209550</xdr:colOff>
      <xdr:row>60</xdr:row>
      <xdr:rowOff>17780</xdr:rowOff>
    </xdr:to>
    <xdr:sp macro="" textlink="">
      <xdr:nvSpPr>
        <xdr:cNvPr id="272" name="円/楕円 271"/>
        <xdr:cNvSpPr/>
      </xdr:nvSpPr>
      <xdr:spPr>
        <a:xfrm>
          <a:off x="13843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2557</xdr:rowOff>
    </xdr:from>
    <xdr:ext cx="762000" cy="259045"/>
    <xdr:sp macro="" textlink="">
      <xdr:nvSpPr>
        <xdr:cNvPr id="273" name="テキスト ボックス 272"/>
        <xdr:cNvSpPr txBox="1"/>
      </xdr:nvSpPr>
      <xdr:spPr>
        <a:xfrm>
          <a:off x="13512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3810</xdr:rowOff>
    </xdr:from>
    <xdr:to>
      <xdr:col>19</xdr:col>
      <xdr:colOff>6350</xdr:colOff>
      <xdr:row>59</xdr:row>
      <xdr:rowOff>105410</xdr:rowOff>
    </xdr:to>
    <xdr:sp macro="" textlink="">
      <xdr:nvSpPr>
        <xdr:cNvPr id="274" name="円/楕円 273"/>
        <xdr:cNvSpPr/>
      </xdr:nvSpPr>
      <xdr:spPr>
        <a:xfrm>
          <a:off x="12954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90187</xdr:rowOff>
    </xdr:from>
    <xdr:ext cx="762000" cy="259045"/>
    <xdr:sp macro="" textlink="">
      <xdr:nvSpPr>
        <xdr:cNvPr id="275" name="テキスト ボックス 274"/>
        <xdr:cNvSpPr txBox="1"/>
      </xdr:nvSpPr>
      <xdr:spPr>
        <a:xfrm>
          <a:off x="12623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各種団体への補助金については、平成</a:t>
          </a:r>
          <a:r>
            <a:rPr kumimoji="1" lang="en-US" altLang="ja-JP" sz="1300">
              <a:latin typeface="ＭＳ Ｐゴシック"/>
            </a:rPr>
            <a:t>22</a:t>
          </a:r>
          <a:r>
            <a:rPr kumimoji="1" lang="ja-JP" altLang="en-US" sz="1300">
              <a:latin typeface="ＭＳ Ｐゴシック"/>
            </a:rPr>
            <a:t>年度まで原則対前年度</a:t>
          </a:r>
          <a:r>
            <a:rPr kumimoji="1" lang="en-US" altLang="ja-JP" sz="1300">
              <a:latin typeface="ＭＳ Ｐゴシック"/>
            </a:rPr>
            <a:t>3</a:t>
          </a:r>
          <a:r>
            <a:rPr kumimoji="1" lang="ja-JP" altLang="en-US" sz="1300">
              <a:latin typeface="ＭＳ Ｐゴシック"/>
            </a:rPr>
            <a:t>％以上の削減を実施していたが、平成</a:t>
          </a:r>
          <a:r>
            <a:rPr kumimoji="1" lang="en-US" altLang="ja-JP" sz="1300">
              <a:latin typeface="ＭＳ Ｐゴシック"/>
            </a:rPr>
            <a:t>25</a:t>
          </a:r>
          <a:r>
            <a:rPr kumimoji="1" lang="ja-JP" altLang="en-US" sz="1300">
              <a:latin typeface="ＭＳ Ｐゴシック"/>
            </a:rPr>
            <a:t>年度の常備消防の広域化に伴い一部事務組合負担金が増となり、平成</a:t>
          </a:r>
          <a:r>
            <a:rPr kumimoji="1" lang="en-US" altLang="ja-JP" sz="1300">
              <a:latin typeface="ＭＳ Ｐゴシック"/>
            </a:rPr>
            <a:t>27</a:t>
          </a:r>
          <a:r>
            <a:rPr kumimoji="1" lang="ja-JP" altLang="en-US" sz="1300">
              <a:latin typeface="ＭＳ Ｐゴシック"/>
            </a:rPr>
            <a:t>年度においても増となっていることから、昨年度より</a:t>
          </a:r>
          <a:r>
            <a:rPr kumimoji="1" lang="en-US" altLang="ja-JP" sz="1300">
              <a:latin typeface="ＭＳ Ｐゴシック"/>
            </a:rPr>
            <a:t>0.6</a:t>
          </a:r>
          <a:r>
            <a:rPr kumimoji="1" lang="ja-JP" altLang="en-US" sz="1300">
              <a:latin typeface="ＭＳ Ｐゴシック"/>
            </a:rPr>
            <a:t>ポイント増となり、類似団体平均値をわずかに上回っている。一部事務組合負担金については削減が困難であるが、町単補助分については、今後も事業の有効性等を精査し、見直しに取り組んでいく。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88900</xdr:rowOff>
    </xdr:from>
    <xdr:to>
      <xdr:col>24</xdr:col>
      <xdr:colOff>31750</xdr:colOff>
      <xdr:row>36</xdr:row>
      <xdr:rowOff>134620</xdr:rowOff>
    </xdr:to>
    <xdr:cxnSp macro="">
      <xdr:nvCxnSpPr>
        <xdr:cNvPr id="308" name="直線コネクタ 307"/>
        <xdr:cNvCxnSpPr/>
      </xdr:nvCxnSpPr>
      <xdr:spPr>
        <a:xfrm>
          <a:off x="15671800" y="6261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9"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73660</xdr:rowOff>
    </xdr:from>
    <xdr:to>
      <xdr:col>22</xdr:col>
      <xdr:colOff>565150</xdr:colOff>
      <xdr:row>36</xdr:row>
      <xdr:rowOff>88900</xdr:rowOff>
    </xdr:to>
    <xdr:cxnSp macro="">
      <xdr:nvCxnSpPr>
        <xdr:cNvPr id="311" name="直線コネクタ 310"/>
        <xdr:cNvCxnSpPr/>
      </xdr:nvCxnSpPr>
      <xdr:spPr>
        <a:xfrm>
          <a:off x="14782800" y="624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22860</xdr:rowOff>
    </xdr:from>
    <xdr:to>
      <xdr:col>22</xdr:col>
      <xdr:colOff>615950</xdr:colOff>
      <xdr:row>36</xdr:row>
      <xdr:rowOff>124460</xdr:rowOff>
    </xdr:to>
    <xdr:sp macro="" textlink="">
      <xdr:nvSpPr>
        <xdr:cNvPr id="312" name="フローチャート : 判断 311"/>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134637</xdr:rowOff>
    </xdr:from>
    <xdr:ext cx="736600" cy="259045"/>
    <xdr:sp macro="" textlink="">
      <xdr:nvSpPr>
        <xdr:cNvPr id="313" name="テキスト ボックス 312"/>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107950</xdr:rowOff>
    </xdr:from>
    <xdr:to>
      <xdr:col>21</xdr:col>
      <xdr:colOff>361950</xdr:colOff>
      <xdr:row>36</xdr:row>
      <xdr:rowOff>73660</xdr:rowOff>
    </xdr:to>
    <xdr:cxnSp macro="">
      <xdr:nvCxnSpPr>
        <xdr:cNvPr id="314" name="直線コネクタ 313"/>
        <xdr:cNvCxnSpPr/>
      </xdr:nvCxnSpPr>
      <xdr:spPr>
        <a:xfrm>
          <a:off x="13893800" y="61087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127017</xdr:rowOff>
    </xdr:from>
    <xdr:ext cx="762000" cy="259045"/>
    <xdr:sp macro="" textlink="">
      <xdr:nvSpPr>
        <xdr:cNvPr id="316" name="テキスト ボックス 315"/>
        <xdr:cNvSpPr txBox="1"/>
      </xdr:nvSpPr>
      <xdr:spPr>
        <a:xfrm>
          <a:off x="14401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107950</xdr:rowOff>
    </xdr:from>
    <xdr:to>
      <xdr:col>20</xdr:col>
      <xdr:colOff>158750</xdr:colOff>
      <xdr:row>35</xdr:row>
      <xdr:rowOff>130810</xdr:rowOff>
    </xdr:to>
    <xdr:cxnSp macro="">
      <xdr:nvCxnSpPr>
        <xdr:cNvPr id="317" name="直線コネクタ 316"/>
        <xdr:cNvCxnSpPr/>
      </xdr:nvCxnSpPr>
      <xdr:spPr>
        <a:xfrm flipV="1">
          <a:off x="13004800" y="610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8" name="フローチャート : 判断 317"/>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19" name="テキスト ボックス 318"/>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0" name="フローチャート : 判断 319"/>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21" name="テキスト ボックス 320"/>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27" name="円/楕円 326"/>
        <xdr:cNvSpPr/>
      </xdr:nvSpPr>
      <xdr:spPr>
        <a:xfrm>
          <a:off x="16459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55897</xdr:rowOff>
    </xdr:from>
    <xdr:ext cx="762000" cy="259045"/>
    <xdr:sp macro="" textlink="">
      <xdr:nvSpPr>
        <xdr:cNvPr id="328" name="補助費等該当値テキスト"/>
        <xdr:cNvSpPr txBox="1"/>
      </xdr:nvSpPr>
      <xdr:spPr>
        <a:xfrm>
          <a:off x="16598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38100</xdr:rowOff>
    </xdr:from>
    <xdr:to>
      <xdr:col>22</xdr:col>
      <xdr:colOff>615950</xdr:colOff>
      <xdr:row>36</xdr:row>
      <xdr:rowOff>139700</xdr:rowOff>
    </xdr:to>
    <xdr:sp macro="" textlink="">
      <xdr:nvSpPr>
        <xdr:cNvPr id="329" name="円/楕円 328"/>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124477</xdr:rowOff>
    </xdr:from>
    <xdr:ext cx="736600" cy="259045"/>
    <xdr:sp macro="" textlink="">
      <xdr:nvSpPr>
        <xdr:cNvPr id="330" name="テキスト ボックス 329"/>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22860</xdr:rowOff>
    </xdr:from>
    <xdr:to>
      <xdr:col>21</xdr:col>
      <xdr:colOff>412750</xdr:colOff>
      <xdr:row>36</xdr:row>
      <xdr:rowOff>124460</xdr:rowOff>
    </xdr:to>
    <xdr:sp macro="" textlink="">
      <xdr:nvSpPr>
        <xdr:cNvPr id="331" name="円/楕円 330"/>
        <xdr:cNvSpPr/>
      </xdr:nvSpPr>
      <xdr:spPr>
        <a:xfrm>
          <a:off x="14732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109237</xdr:rowOff>
    </xdr:from>
    <xdr:ext cx="762000" cy="259045"/>
    <xdr:sp macro="" textlink="">
      <xdr:nvSpPr>
        <xdr:cNvPr id="332" name="テキスト ボックス 331"/>
        <xdr:cNvSpPr txBox="1"/>
      </xdr:nvSpPr>
      <xdr:spPr>
        <a:xfrm>
          <a:off x="14401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57150</xdr:rowOff>
    </xdr:from>
    <xdr:to>
      <xdr:col>20</xdr:col>
      <xdr:colOff>209550</xdr:colOff>
      <xdr:row>35</xdr:row>
      <xdr:rowOff>158750</xdr:rowOff>
    </xdr:to>
    <xdr:sp macro="" textlink="">
      <xdr:nvSpPr>
        <xdr:cNvPr id="333" name="円/楕円 332"/>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168927</xdr:rowOff>
    </xdr:from>
    <xdr:ext cx="762000" cy="259045"/>
    <xdr:sp macro="" textlink="">
      <xdr:nvSpPr>
        <xdr:cNvPr id="334" name="テキスト ボックス 333"/>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80010</xdr:rowOff>
    </xdr:from>
    <xdr:to>
      <xdr:col>19</xdr:col>
      <xdr:colOff>6350</xdr:colOff>
      <xdr:row>36</xdr:row>
      <xdr:rowOff>10160</xdr:rowOff>
    </xdr:to>
    <xdr:sp macro="" textlink="">
      <xdr:nvSpPr>
        <xdr:cNvPr id="335" name="円/楕円 334"/>
        <xdr:cNvSpPr/>
      </xdr:nvSpPr>
      <xdr:spPr>
        <a:xfrm>
          <a:off x="12954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20337</xdr:rowOff>
    </xdr:from>
    <xdr:ext cx="762000" cy="259045"/>
    <xdr:sp macro="" textlink="">
      <xdr:nvSpPr>
        <xdr:cNvPr id="336" name="テキスト ボックス 335"/>
        <xdr:cNvSpPr txBox="1"/>
      </xdr:nvSpPr>
      <xdr:spPr>
        <a:xfrm>
          <a:off x="12623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類似団体平均値を若干上回っているが、平成</a:t>
          </a:r>
          <a:r>
            <a:rPr kumimoji="1" lang="en-US" altLang="ja-JP" sz="1300">
              <a:latin typeface="ＭＳ Ｐゴシック"/>
            </a:rPr>
            <a:t>13</a:t>
          </a:r>
          <a:r>
            <a:rPr kumimoji="1" lang="ja-JP" altLang="en-US" sz="1300">
              <a:latin typeface="ＭＳ Ｐゴシック"/>
            </a:rPr>
            <a:t>年度の償還ピーク時以降は減少し、ほぼ横ばいとなっている。平成</a:t>
          </a:r>
          <a:r>
            <a:rPr kumimoji="1" lang="en-US" altLang="ja-JP" sz="1300">
              <a:latin typeface="ＭＳ Ｐゴシック"/>
            </a:rPr>
            <a:t>20</a:t>
          </a:r>
          <a:r>
            <a:rPr kumimoji="1" lang="ja-JP" altLang="en-US" sz="1300">
              <a:latin typeface="ＭＳ Ｐゴシック"/>
            </a:rPr>
            <a:t>、</a:t>
          </a:r>
          <a:r>
            <a:rPr kumimoji="1" lang="en-US" altLang="ja-JP" sz="1300">
              <a:latin typeface="ＭＳ Ｐゴシック"/>
            </a:rPr>
            <a:t>21</a:t>
          </a:r>
          <a:r>
            <a:rPr kumimoji="1" lang="ja-JP" altLang="en-US" sz="1300">
              <a:latin typeface="ＭＳ Ｐゴシック"/>
            </a:rPr>
            <a:t>年度において、補償金免除繰上償還を実施したほか、平成</a:t>
          </a:r>
          <a:r>
            <a:rPr kumimoji="1" lang="en-US" altLang="ja-JP" sz="1300">
              <a:latin typeface="ＭＳ Ｐゴシック"/>
            </a:rPr>
            <a:t>26</a:t>
          </a:r>
          <a:r>
            <a:rPr kumimoji="1" lang="ja-JP" altLang="en-US" sz="1300">
              <a:latin typeface="ＭＳ Ｐゴシック"/>
            </a:rPr>
            <a:t>年度においても、地域総合整備事業債の繰上償還を行っており、起債残高の抑制及び将来の利子負担の節減に努めている。今後も、起債発行を抑制するなど公債費の適正化に努めていく。</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142239</xdr:rowOff>
    </xdr:from>
    <xdr:to>
      <xdr:col>7</xdr:col>
      <xdr:colOff>15875</xdr:colOff>
      <xdr:row>77</xdr:row>
      <xdr:rowOff>39370</xdr:rowOff>
    </xdr:to>
    <xdr:cxnSp macro="">
      <xdr:nvCxnSpPr>
        <xdr:cNvPr id="369" name="直線コネクタ 368"/>
        <xdr:cNvCxnSpPr/>
      </xdr:nvCxnSpPr>
      <xdr:spPr>
        <a:xfrm flipV="1">
          <a:off x="3987800" y="131724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0"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39370</xdr:rowOff>
    </xdr:from>
    <xdr:to>
      <xdr:col>5</xdr:col>
      <xdr:colOff>549275</xdr:colOff>
      <xdr:row>77</xdr:row>
      <xdr:rowOff>46989</xdr:rowOff>
    </xdr:to>
    <xdr:cxnSp macro="">
      <xdr:nvCxnSpPr>
        <xdr:cNvPr id="372" name="直線コネクタ 371"/>
        <xdr:cNvCxnSpPr/>
      </xdr:nvCxnSpPr>
      <xdr:spPr>
        <a:xfrm flipV="1">
          <a:off x="3098800" y="13241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3" name="フローチャート : 判断 37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4" name="テキスト ボックス 373"/>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46989</xdr:rowOff>
    </xdr:from>
    <xdr:to>
      <xdr:col>4</xdr:col>
      <xdr:colOff>346075</xdr:colOff>
      <xdr:row>77</xdr:row>
      <xdr:rowOff>107950</xdr:rowOff>
    </xdr:to>
    <xdr:cxnSp macro="">
      <xdr:nvCxnSpPr>
        <xdr:cNvPr id="375" name="直線コネクタ 374"/>
        <xdr:cNvCxnSpPr/>
      </xdr:nvCxnSpPr>
      <xdr:spPr>
        <a:xfrm flipV="1">
          <a:off x="2209800" y="132486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6" name="フローチャート : 判断 375"/>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7" name="テキスト ボックス 376"/>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107950</xdr:rowOff>
    </xdr:from>
    <xdr:to>
      <xdr:col>3</xdr:col>
      <xdr:colOff>142875</xdr:colOff>
      <xdr:row>77</xdr:row>
      <xdr:rowOff>168911</xdr:rowOff>
    </xdr:to>
    <xdr:cxnSp macro="">
      <xdr:nvCxnSpPr>
        <xdr:cNvPr id="378" name="直線コネクタ 377"/>
        <xdr:cNvCxnSpPr/>
      </xdr:nvCxnSpPr>
      <xdr:spPr>
        <a:xfrm flipV="1">
          <a:off x="1320800" y="133096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9" name="フローチャート : 判断 37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80" name="テキスト ボックス 379"/>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1" name="フローチャート : 判断 38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2" name="テキスト ボックス 381"/>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91439</xdr:rowOff>
    </xdr:from>
    <xdr:to>
      <xdr:col>7</xdr:col>
      <xdr:colOff>66675</xdr:colOff>
      <xdr:row>77</xdr:row>
      <xdr:rowOff>21589</xdr:rowOff>
    </xdr:to>
    <xdr:sp macro="" textlink="">
      <xdr:nvSpPr>
        <xdr:cNvPr id="388" name="円/楕円 387"/>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63516</xdr:rowOff>
    </xdr:from>
    <xdr:ext cx="762000" cy="259045"/>
    <xdr:sp macro="" textlink="">
      <xdr:nvSpPr>
        <xdr:cNvPr id="389" name="公債費該当値テキスト"/>
        <xdr:cNvSpPr txBox="1"/>
      </xdr:nvSpPr>
      <xdr:spPr>
        <a:xfrm>
          <a:off x="49149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160020</xdr:rowOff>
    </xdr:from>
    <xdr:to>
      <xdr:col>5</xdr:col>
      <xdr:colOff>600075</xdr:colOff>
      <xdr:row>77</xdr:row>
      <xdr:rowOff>90170</xdr:rowOff>
    </xdr:to>
    <xdr:sp macro="" textlink="">
      <xdr:nvSpPr>
        <xdr:cNvPr id="390" name="円/楕円 389"/>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91" name="テキスト ボックス 390"/>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167639</xdr:rowOff>
    </xdr:from>
    <xdr:to>
      <xdr:col>4</xdr:col>
      <xdr:colOff>396875</xdr:colOff>
      <xdr:row>77</xdr:row>
      <xdr:rowOff>97789</xdr:rowOff>
    </xdr:to>
    <xdr:sp macro="" textlink="">
      <xdr:nvSpPr>
        <xdr:cNvPr id="392" name="円/楕円 391"/>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93" name="テキスト ボックス 392"/>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57150</xdr:rowOff>
    </xdr:from>
    <xdr:to>
      <xdr:col>3</xdr:col>
      <xdr:colOff>193675</xdr:colOff>
      <xdr:row>77</xdr:row>
      <xdr:rowOff>158750</xdr:rowOff>
    </xdr:to>
    <xdr:sp macro="" textlink="">
      <xdr:nvSpPr>
        <xdr:cNvPr id="394" name="円/楕円 393"/>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143527</xdr:rowOff>
    </xdr:from>
    <xdr:ext cx="762000" cy="259045"/>
    <xdr:sp macro="" textlink="">
      <xdr:nvSpPr>
        <xdr:cNvPr id="395" name="テキスト ボックス 394"/>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118111</xdr:rowOff>
    </xdr:from>
    <xdr:to>
      <xdr:col>1</xdr:col>
      <xdr:colOff>676275</xdr:colOff>
      <xdr:row>78</xdr:row>
      <xdr:rowOff>48261</xdr:rowOff>
    </xdr:to>
    <xdr:sp macro="" textlink="">
      <xdr:nvSpPr>
        <xdr:cNvPr id="396" name="円/楕円 395"/>
        <xdr:cNvSpPr/>
      </xdr:nvSpPr>
      <xdr:spPr>
        <a:xfrm>
          <a:off x="1270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33038</xdr:rowOff>
    </xdr:from>
    <xdr:ext cx="762000" cy="259045"/>
    <xdr:sp macro="" textlink="">
      <xdr:nvSpPr>
        <xdr:cNvPr id="397" name="テキスト ボックス 396"/>
        <xdr:cNvSpPr txBox="1"/>
      </xdr:nvSpPr>
      <xdr:spPr>
        <a:xfrm>
          <a:off x="939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0.3</a:t>
          </a:r>
          <a:r>
            <a:rPr kumimoji="1" lang="ja-JP" altLang="en-US" sz="1300">
              <a:latin typeface="ＭＳ Ｐゴシック"/>
            </a:rPr>
            <a:t>ポイント増となっているが、類似団体との比較では若干低い値を示している。人件費、物件費、特別会計及び一部事務組合等への繰出金が比率のなかで多くを占めている。今後も、定員管理適正化計画による人事管理や継続的な事務事業の見直しに努めるとともに、事業計画の見直し等による繰出金の抑制に努め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44704</xdr:rowOff>
    </xdr:from>
    <xdr:to>
      <xdr:col>24</xdr:col>
      <xdr:colOff>31750</xdr:colOff>
      <xdr:row>76</xdr:row>
      <xdr:rowOff>58420</xdr:rowOff>
    </xdr:to>
    <xdr:cxnSp macro="">
      <xdr:nvCxnSpPr>
        <xdr:cNvPr id="428" name="直線コネクタ 427"/>
        <xdr:cNvCxnSpPr/>
      </xdr:nvCxnSpPr>
      <xdr:spPr>
        <a:xfrm>
          <a:off x="15671800" y="130749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2557</xdr:rowOff>
    </xdr:from>
    <xdr:ext cx="762000" cy="259045"/>
    <xdr:sp macro="" textlink="">
      <xdr:nvSpPr>
        <xdr:cNvPr id="429" name="公債費以外平均値テキスト"/>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138430</xdr:rowOff>
    </xdr:from>
    <xdr:to>
      <xdr:col>22</xdr:col>
      <xdr:colOff>565150</xdr:colOff>
      <xdr:row>76</xdr:row>
      <xdr:rowOff>44704</xdr:rowOff>
    </xdr:to>
    <xdr:cxnSp macro="">
      <xdr:nvCxnSpPr>
        <xdr:cNvPr id="431" name="直線コネクタ 430"/>
        <xdr:cNvCxnSpPr/>
      </xdr:nvCxnSpPr>
      <xdr:spPr>
        <a:xfrm>
          <a:off x="14782800" y="129971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2" name="フローチャート : 判断 43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3" name="テキスト ボックス 43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88138</xdr:rowOff>
    </xdr:from>
    <xdr:to>
      <xdr:col>21</xdr:col>
      <xdr:colOff>361950</xdr:colOff>
      <xdr:row>75</xdr:row>
      <xdr:rowOff>138430</xdr:rowOff>
    </xdr:to>
    <xdr:cxnSp macro="">
      <xdr:nvCxnSpPr>
        <xdr:cNvPr id="434" name="直線コネクタ 433"/>
        <xdr:cNvCxnSpPr/>
      </xdr:nvCxnSpPr>
      <xdr:spPr>
        <a:xfrm>
          <a:off x="13893800" y="129468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5" name="フローチャート : 判断 434"/>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6" name="テキスト ボックス 435"/>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83566</xdr:rowOff>
    </xdr:from>
    <xdr:to>
      <xdr:col>20</xdr:col>
      <xdr:colOff>158750</xdr:colOff>
      <xdr:row>75</xdr:row>
      <xdr:rowOff>88138</xdr:rowOff>
    </xdr:to>
    <xdr:cxnSp macro="">
      <xdr:nvCxnSpPr>
        <xdr:cNvPr id="437" name="直線コネクタ 436"/>
        <xdr:cNvCxnSpPr/>
      </xdr:nvCxnSpPr>
      <xdr:spPr>
        <a:xfrm>
          <a:off x="13004800" y="129423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8" name="フローチャート : 判断 437"/>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9" name="テキスト ボックス 438"/>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0" name="フローチャート : 判断 439"/>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1" name="テキスト ボックス 440"/>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47" name="円/楕円 446"/>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24147</xdr:rowOff>
    </xdr:from>
    <xdr:ext cx="762000" cy="259045"/>
    <xdr:sp macro="" textlink="">
      <xdr:nvSpPr>
        <xdr:cNvPr id="448"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165354</xdr:rowOff>
    </xdr:from>
    <xdr:to>
      <xdr:col>22</xdr:col>
      <xdr:colOff>615950</xdr:colOff>
      <xdr:row>76</xdr:row>
      <xdr:rowOff>95504</xdr:rowOff>
    </xdr:to>
    <xdr:sp macro="" textlink="">
      <xdr:nvSpPr>
        <xdr:cNvPr id="449" name="円/楕円 448"/>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105681</xdr:rowOff>
    </xdr:from>
    <xdr:ext cx="736600" cy="259045"/>
    <xdr:sp macro="" textlink="">
      <xdr:nvSpPr>
        <xdr:cNvPr id="450" name="テキスト ボックス 449"/>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87630</xdr:rowOff>
    </xdr:from>
    <xdr:to>
      <xdr:col>21</xdr:col>
      <xdr:colOff>412750</xdr:colOff>
      <xdr:row>76</xdr:row>
      <xdr:rowOff>17780</xdr:rowOff>
    </xdr:to>
    <xdr:sp macro="" textlink="">
      <xdr:nvSpPr>
        <xdr:cNvPr id="451" name="円/楕円 450"/>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52" name="テキスト ボックス 451"/>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37338</xdr:rowOff>
    </xdr:from>
    <xdr:to>
      <xdr:col>20</xdr:col>
      <xdr:colOff>209550</xdr:colOff>
      <xdr:row>75</xdr:row>
      <xdr:rowOff>138938</xdr:rowOff>
    </xdr:to>
    <xdr:sp macro="" textlink="">
      <xdr:nvSpPr>
        <xdr:cNvPr id="453" name="円/楕円 452"/>
        <xdr:cNvSpPr/>
      </xdr:nvSpPr>
      <xdr:spPr>
        <a:xfrm>
          <a:off x="13843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149115</xdr:rowOff>
    </xdr:from>
    <xdr:ext cx="762000" cy="259045"/>
    <xdr:sp macro="" textlink="">
      <xdr:nvSpPr>
        <xdr:cNvPr id="454" name="テキスト ボックス 453"/>
        <xdr:cNvSpPr txBox="1"/>
      </xdr:nvSpPr>
      <xdr:spPr>
        <a:xfrm>
          <a:off x="13512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32766</xdr:rowOff>
    </xdr:from>
    <xdr:to>
      <xdr:col>19</xdr:col>
      <xdr:colOff>6350</xdr:colOff>
      <xdr:row>75</xdr:row>
      <xdr:rowOff>134366</xdr:rowOff>
    </xdr:to>
    <xdr:sp macro="" textlink="">
      <xdr:nvSpPr>
        <xdr:cNvPr id="455" name="円/楕円 454"/>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144543</xdr:rowOff>
    </xdr:from>
    <xdr:ext cx="762000" cy="259045"/>
    <xdr:sp macro="" textlink="">
      <xdr:nvSpPr>
        <xdr:cNvPr id="456" name="テキスト ボックス 455"/>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富山県上市町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70879</xdr:rowOff>
    </xdr:from>
    <xdr:to>
      <xdr:col>4</xdr:col>
      <xdr:colOff>1117600</xdr:colOff>
      <xdr:row>16</xdr:row>
      <xdr:rowOff>72155</xdr:rowOff>
    </xdr:to>
    <xdr:cxnSp macro="">
      <xdr:nvCxnSpPr>
        <xdr:cNvPr id="50" name="直線コネクタ 49"/>
        <xdr:cNvCxnSpPr/>
      </xdr:nvCxnSpPr>
      <xdr:spPr bwMode="auto">
        <a:xfrm>
          <a:off x="5003800" y="2861704"/>
          <a:ext cx="647700" cy="1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6735</xdr:rowOff>
    </xdr:from>
    <xdr:ext cx="762000" cy="259045"/>
    <xdr:sp macro="" textlink="">
      <xdr:nvSpPr>
        <xdr:cNvPr id="51" name="人口1人当たり決算額の推移平均値テキスト130"/>
        <xdr:cNvSpPr txBox="1"/>
      </xdr:nvSpPr>
      <xdr:spPr>
        <a:xfrm>
          <a:off x="5740400" y="2626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70879</xdr:rowOff>
    </xdr:from>
    <xdr:to>
      <xdr:col>4</xdr:col>
      <xdr:colOff>469900</xdr:colOff>
      <xdr:row>16</xdr:row>
      <xdr:rowOff>135230</xdr:rowOff>
    </xdr:to>
    <xdr:cxnSp macro="">
      <xdr:nvCxnSpPr>
        <xdr:cNvPr id="53" name="直線コネクタ 52"/>
        <xdr:cNvCxnSpPr/>
      </xdr:nvCxnSpPr>
      <xdr:spPr bwMode="auto">
        <a:xfrm flipV="1">
          <a:off x="4305300" y="2861704"/>
          <a:ext cx="698500" cy="64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129540</xdr:rowOff>
    </xdr:from>
    <xdr:to>
      <xdr:col>4</xdr:col>
      <xdr:colOff>520700</xdr:colOff>
      <xdr:row>17</xdr:row>
      <xdr:rowOff>59690</xdr:rowOff>
    </xdr:to>
    <xdr:sp macro="" textlink="">
      <xdr:nvSpPr>
        <xdr:cNvPr id="54" name="フローチャート : 判断 53"/>
        <xdr:cNvSpPr/>
      </xdr:nvSpPr>
      <xdr:spPr bwMode="auto">
        <a:xfrm>
          <a:off x="49530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44467</xdr:rowOff>
    </xdr:from>
    <xdr:ext cx="736600" cy="259045"/>
    <xdr:sp macro="" textlink="">
      <xdr:nvSpPr>
        <xdr:cNvPr id="55" name="テキスト ボックス 54"/>
        <xdr:cNvSpPr txBox="1"/>
      </xdr:nvSpPr>
      <xdr:spPr>
        <a:xfrm>
          <a:off x="4622800" y="300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109112</xdr:rowOff>
    </xdr:from>
    <xdr:to>
      <xdr:col>3</xdr:col>
      <xdr:colOff>904875</xdr:colOff>
      <xdr:row>16</xdr:row>
      <xdr:rowOff>135230</xdr:rowOff>
    </xdr:to>
    <xdr:cxnSp macro="">
      <xdr:nvCxnSpPr>
        <xdr:cNvPr id="56" name="直線コネクタ 55"/>
        <xdr:cNvCxnSpPr/>
      </xdr:nvCxnSpPr>
      <xdr:spPr bwMode="auto">
        <a:xfrm>
          <a:off x="3606800" y="2899937"/>
          <a:ext cx="698500" cy="26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154000</xdr:rowOff>
    </xdr:from>
    <xdr:to>
      <xdr:col>3</xdr:col>
      <xdr:colOff>955675</xdr:colOff>
      <xdr:row>17</xdr:row>
      <xdr:rowOff>84150</xdr:rowOff>
    </xdr:to>
    <xdr:sp macro="" textlink="">
      <xdr:nvSpPr>
        <xdr:cNvPr id="57" name="フローチャート : 判断 56"/>
        <xdr:cNvSpPr/>
      </xdr:nvSpPr>
      <xdr:spPr bwMode="auto">
        <a:xfrm>
          <a:off x="42545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68927</xdr:rowOff>
    </xdr:from>
    <xdr:ext cx="762000" cy="259045"/>
    <xdr:sp macro="" textlink="">
      <xdr:nvSpPr>
        <xdr:cNvPr id="58" name="テキスト ボックス 57"/>
        <xdr:cNvSpPr txBox="1"/>
      </xdr:nvSpPr>
      <xdr:spPr>
        <a:xfrm>
          <a:off x="39243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29350</xdr:rowOff>
    </xdr:from>
    <xdr:to>
      <xdr:col>3</xdr:col>
      <xdr:colOff>206375</xdr:colOff>
      <xdr:row>16</xdr:row>
      <xdr:rowOff>109112</xdr:rowOff>
    </xdr:to>
    <xdr:cxnSp macro="">
      <xdr:nvCxnSpPr>
        <xdr:cNvPr id="59" name="直線コネクタ 58"/>
        <xdr:cNvCxnSpPr/>
      </xdr:nvCxnSpPr>
      <xdr:spPr bwMode="auto">
        <a:xfrm>
          <a:off x="2908300" y="2820175"/>
          <a:ext cx="698500" cy="79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134931</xdr:rowOff>
    </xdr:from>
    <xdr:to>
      <xdr:col>3</xdr:col>
      <xdr:colOff>257175</xdr:colOff>
      <xdr:row>17</xdr:row>
      <xdr:rowOff>65081</xdr:rowOff>
    </xdr:to>
    <xdr:sp macro="" textlink="">
      <xdr:nvSpPr>
        <xdr:cNvPr id="60" name="フローチャート : 判断 59"/>
        <xdr:cNvSpPr/>
      </xdr:nvSpPr>
      <xdr:spPr bwMode="auto">
        <a:xfrm>
          <a:off x="35560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49858</xdr:rowOff>
    </xdr:from>
    <xdr:ext cx="762000" cy="259045"/>
    <xdr:sp macro="" textlink="">
      <xdr:nvSpPr>
        <xdr:cNvPr id="61" name="テキスト ボックス 60"/>
        <xdr:cNvSpPr txBox="1"/>
      </xdr:nvSpPr>
      <xdr:spPr>
        <a:xfrm>
          <a:off x="3225800" y="30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104527</xdr:rowOff>
    </xdr:from>
    <xdr:to>
      <xdr:col>2</xdr:col>
      <xdr:colOff>692150</xdr:colOff>
      <xdr:row>17</xdr:row>
      <xdr:rowOff>34677</xdr:rowOff>
    </xdr:to>
    <xdr:sp macro="" textlink="">
      <xdr:nvSpPr>
        <xdr:cNvPr id="62" name="フローチャート : 判断 61"/>
        <xdr:cNvSpPr/>
      </xdr:nvSpPr>
      <xdr:spPr bwMode="auto">
        <a:xfrm>
          <a:off x="2857500" y="2895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19454</xdr:rowOff>
    </xdr:from>
    <xdr:ext cx="762000" cy="259045"/>
    <xdr:sp macro="" textlink="">
      <xdr:nvSpPr>
        <xdr:cNvPr id="63" name="テキスト ボックス 62"/>
        <xdr:cNvSpPr txBox="1"/>
      </xdr:nvSpPr>
      <xdr:spPr>
        <a:xfrm>
          <a:off x="2527300" y="29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21355</xdr:rowOff>
    </xdr:from>
    <xdr:to>
      <xdr:col>5</xdr:col>
      <xdr:colOff>34925</xdr:colOff>
      <xdr:row>16</xdr:row>
      <xdr:rowOff>122955</xdr:rowOff>
    </xdr:to>
    <xdr:sp macro="" textlink="">
      <xdr:nvSpPr>
        <xdr:cNvPr id="69" name="円/楕円 68"/>
        <xdr:cNvSpPr/>
      </xdr:nvSpPr>
      <xdr:spPr bwMode="auto">
        <a:xfrm>
          <a:off x="5600700" y="2812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164882</xdr:rowOff>
    </xdr:from>
    <xdr:ext cx="762000" cy="259045"/>
    <xdr:sp macro="" textlink="">
      <xdr:nvSpPr>
        <xdr:cNvPr id="70" name="人口1人当たり決算額の推移該当値テキスト130"/>
        <xdr:cNvSpPr txBox="1"/>
      </xdr:nvSpPr>
      <xdr:spPr>
        <a:xfrm>
          <a:off x="5740400" y="278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76,379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20079</xdr:rowOff>
    </xdr:from>
    <xdr:to>
      <xdr:col>4</xdr:col>
      <xdr:colOff>520700</xdr:colOff>
      <xdr:row>16</xdr:row>
      <xdr:rowOff>121679</xdr:rowOff>
    </xdr:to>
    <xdr:sp macro="" textlink="">
      <xdr:nvSpPr>
        <xdr:cNvPr id="71" name="円/楕円 70"/>
        <xdr:cNvSpPr/>
      </xdr:nvSpPr>
      <xdr:spPr bwMode="auto">
        <a:xfrm>
          <a:off x="4953000" y="2810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131856</xdr:rowOff>
    </xdr:from>
    <xdr:ext cx="736600" cy="259045"/>
    <xdr:sp macro="" textlink="">
      <xdr:nvSpPr>
        <xdr:cNvPr id="72" name="テキスト ボックス 71"/>
        <xdr:cNvSpPr txBox="1"/>
      </xdr:nvSpPr>
      <xdr:spPr>
        <a:xfrm>
          <a:off x="4622800" y="257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76,446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84430</xdr:rowOff>
    </xdr:from>
    <xdr:to>
      <xdr:col>3</xdr:col>
      <xdr:colOff>955675</xdr:colOff>
      <xdr:row>17</xdr:row>
      <xdr:rowOff>14580</xdr:rowOff>
    </xdr:to>
    <xdr:sp macro="" textlink="">
      <xdr:nvSpPr>
        <xdr:cNvPr id="73" name="円/楕円 72"/>
        <xdr:cNvSpPr/>
      </xdr:nvSpPr>
      <xdr:spPr bwMode="auto">
        <a:xfrm>
          <a:off x="4254500" y="2875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24757</xdr:rowOff>
    </xdr:from>
    <xdr:ext cx="762000" cy="259045"/>
    <xdr:sp macro="" textlink="">
      <xdr:nvSpPr>
        <xdr:cNvPr id="74" name="テキスト ボックス 73"/>
        <xdr:cNvSpPr txBox="1"/>
      </xdr:nvSpPr>
      <xdr:spPr>
        <a:xfrm>
          <a:off x="3924300" y="264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73,068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58312</xdr:rowOff>
    </xdr:from>
    <xdr:to>
      <xdr:col>3</xdr:col>
      <xdr:colOff>257175</xdr:colOff>
      <xdr:row>16</xdr:row>
      <xdr:rowOff>159912</xdr:rowOff>
    </xdr:to>
    <xdr:sp macro="" textlink="">
      <xdr:nvSpPr>
        <xdr:cNvPr id="75" name="円/楕円 74"/>
        <xdr:cNvSpPr/>
      </xdr:nvSpPr>
      <xdr:spPr bwMode="auto">
        <a:xfrm>
          <a:off x="3556000" y="2849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170089</xdr:rowOff>
    </xdr:from>
    <xdr:ext cx="762000" cy="259045"/>
    <xdr:sp macro="" textlink="">
      <xdr:nvSpPr>
        <xdr:cNvPr id="76" name="テキスト ボックス 75"/>
        <xdr:cNvSpPr txBox="1"/>
      </xdr:nvSpPr>
      <xdr:spPr>
        <a:xfrm>
          <a:off x="3225800" y="261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74,439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150000</xdr:rowOff>
    </xdr:from>
    <xdr:to>
      <xdr:col>2</xdr:col>
      <xdr:colOff>692150</xdr:colOff>
      <xdr:row>16</xdr:row>
      <xdr:rowOff>80150</xdr:rowOff>
    </xdr:to>
    <xdr:sp macro="" textlink="">
      <xdr:nvSpPr>
        <xdr:cNvPr id="77" name="円/楕円 76"/>
        <xdr:cNvSpPr/>
      </xdr:nvSpPr>
      <xdr:spPr bwMode="auto">
        <a:xfrm>
          <a:off x="2857500" y="2769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90327</xdr:rowOff>
    </xdr:from>
    <xdr:ext cx="762000" cy="259045"/>
    <xdr:sp macro="" textlink="">
      <xdr:nvSpPr>
        <xdr:cNvPr id="78" name="テキスト ボックス 77"/>
        <xdr:cNvSpPr txBox="1"/>
      </xdr:nvSpPr>
      <xdr:spPr>
        <a:xfrm>
          <a:off x="2527300" y="253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250901</xdr:rowOff>
    </xdr:from>
    <xdr:to>
      <xdr:col>4</xdr:col>
      <xdr:colOff>1117600</xdr:colOff>
      <xdr:row>34</xdr:row>
      <xdr:rowOff>256502</xdr:rowOff>
    </xdr:to>
    <xdr:cxnSp macro="">
      <xdr:nvCxnSpPr>
        <xdr:cNvPr id="111" name="直線コネクタ 110"/>
        <xdr:cNvCxnSpPr/>
      </xdr:nvCxnSpPr>
      <xdr:spPr bwMode="auto">
        <a:xfrm flipV="1">
          <a:off x="5003800" y="6518351"/>
          <a:ext cx="647700" cy="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210145</xdr:rowOff>
    </xdr:from>
    <xdr:ext cx="762000" cy="259045"/>
    <xdr:sp macro="" textlink="">
      <xdr:nvSpPr>
        <xdr:cNvPr id="112" name="人口1人当たり決算額の推移平均値テキスト445"/>
        <xdr:cNvSpPr txBox="1"/>
      </xdr:nvSpPr>
      <xdr:spPr>
        <a:xfrm>
          <a:off x="5740400" y="6820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214173</xdr:rowOff>
    </xdr:from>
    <xdr:to>
      <xdr:col>4</xdr:col>
      <xdr:colOff>469900</xdr:colOff>
      <xdr:row>34</xdr:row>
      <xdr:rowOff>256502</xdr:rowOff>
    </xdr:to>
    <xdr:cxnSp macro="">
      <xdr:nvCxnSpPr>
        <xdr:cNvPr id="114" name="直線コネクタ 113"/>
        <xdr:cNvCxnSpPr/>
      </xdr:nvCxnSpPr>
      <xdr:spPr bwMode="auto">
        <a:xfrm>
          <a:off x="4305300" y="6481623"/>
          <a:ext cx="698500" cy="42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262699</xdr:rowOff>
    </xdr:from>
    <xdr:to>
      <xdr:col>4</xdr:col>
      <xdr:colOff>520700</xdr:colOff>
      <xdr:row>36</xdr:row>
      <xdr:rowOff>21399</xdr:rowOff>
    </xdr:to>
    <xdr:sp macro="" textlink="">
      <xdr:nvSpPr>
        <xdr:cNvPr id="115" name="フローチャート : 判断 114"/>
        <xdr:cNvSpPr/>
      </xdr:nvSpPr>
      <xdr:spPr bwMode="auto">
        <a:xfrm>
          <a:off x="4953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6176</xdr:rowOff>
    </xdr:from>
    <xdr:ext cx="736600" cy="259045"/>
    <xdr:sp macro="" textlink="">
      <xdr:nvSpPr>
        <xdr:cNvPr id="116" name="テキスト ボックス 115"/>
        <xdr:cNvSpPr txBox="1"/>
      </xdr:nvSpPr>
      <xdr:spPr>
        <a:xfrm>
          <a:off x="4622800" y="6959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105854</xdr:rowOff>
    </xdr:from>
    <xdr:to>
      <xdr:col>3</xdr:col>
      <xdr:colOff>904875</xdr:colOff>
      <xdr:row>34</xdr:row>
      <xdr:rowOff>214173</xdr:rowOff>
    </xdr:to>
    <xdr:cxnSp macro="">
      <xdr:nvCxnSpPr>
        <xdr:cNvPr id="117" name="直線コネクタ 116"/>
        <xdr:cNvCxnSpPr/>
      </xdr:nvCxnSpPr>
      <xdr:spPr bwMode="auto">
        <a:xfrm>
          <a:off x="3606800" y="6373304"/>
          <a:ext cx="698500" cy="108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229305</xdr:rowOff>
    </xdr:from>
    <xdr:to>
      <xdr:col>3</xdr:col>
      <xdr:colOff>955675</xdr:colOff>
      <xdr:row>35</xdr:row>
      <xdr:rowOff>330905</xdr:rowOff>
    </xdr:to>
    <xdr:sp macro="" textlink="">
      <xdr:nvSpPr>
        <xdr:cNvPr id="118" name="フローチャート : 判断 117"/>
        <xdr:cNvSpPr/>
      </xdr:nvSpPr>
      <xdr:spPr bwMode="auto">
        <a:xfrm>
          <a:off x="4254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315682</xdr:rowOff>
    </xdr:from>
    <xdr:ext cx="762000" cy="259045"/>
    <xdr:sp macro="" textlink="">
      <xdr:nvSpPr>
        <xdr:cNvPr id="119" name="テキスト ボックス 118"/>
        <xdr:cNvSpPr txBox="1"/>
      </xdr:nvSpPr>
      <xdr:spPr>
        <a:xfrm>
          <a:off x="39243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74765</xdr:rowOff>
    </xdr:from>
    <xdr:to>
      <xdr:col>3</xdr:col>
      <xdr:colOff>206375</xdr:colOff>
      <xdr:row>34</xdr:row>
      <xdr:rowOff>105854</xdr:rowOff>
    </xdr:to>
    <xdr:cxnSp macro="">
      <xdr:nvCxnSpPr>
        <xdr:cNvPr id="120" name="直線コネクタ 119"/>
        <xdr:cNvCxnSpPr/>
      </xdr:nvCxnSpPr>
      <xdr:spPr bwMode="auto">
        <a:xfrm>
          <a:off x="2908300" y="6342215"/>
          <a:ext cx="698500" cy="31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206007</xdr:rowOff>
    </xdr:from>
    <xdr:to>
      <xdr:col>3</xdr:col>
      <xdr:colOff>257175</xdr:colOff>
      <xdr:row>35</xdr:row>
      <xdr:rowOff>307607</xdr:rowOff>
    </xdr:to>
    <xdr:sp macro="" textlink="">
      <xdr:nvSpPr>
        <xdr:cNvPr id="121" name="フローチャート : 判断 120"/>
        <xdr:cNvSpPr/>
      </xdr:nvSpPr>
      <xdr:spPr bwMode="auto">
        <a:xfrm>
          <a:off x="3556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292384</xdr:rowOff>
    </xdr:from>
    <xdr:ext cx="762000" cy="259045"/>
    <xdr:sp macro="" textlink="">
      <xdr:nvSpPr>
        <xdr:cNvPr id="122" name="テキスト ボックス 121"/>
        <xdr:cNvSpPr txBox="1"/>
      </xdr:nvSpPr>
      <xdr:spPr>
        <a:xfrm>
          <a:off x="32258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175508</xdr:rowOff>
    </xdr:from>
    <xdr:to>
      <xdr:col>2</xdr:col>
      <xdr:colOff>692150</xdr:colOff>
      <xdr:row>35</xdr:row>
      <xdr:rowOff>277108</xdr:rowOff>
    </xdr:to>
    <xdr:sp macro="" textlink="">
      <xdr:nvSpPr>
        <xdr:cNvPr id="123" name="フローチャート : 判断 122"/>
        <xdr:cNvSpPr/>
      </xdr:nvSpPr>
      <xdr:spPr bwMode="auto">
        <a:xfrm>
          <a:off x="2857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261885</xdr:rowOff>
    </xdr:from>
    <xdr:ext cx="762000" cy="259045"/>
    <xdr:sp macro="" textlink="">
      <xdr:nvSpPr>
        <xdr:cNvPr id="124" name="テキスト ボックス 123"/>
        <xdr:cNvSpPr txBox="1"/>
      </xdr:nvSpPr>
      <xdr:spPr>
        <a:xfrm>
          <a:off x="2527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200101</xdr:rowOff>
    </xdr:from>
    <xdr:to>
      <xdr:col>5</xdr:col>
      <xdr:colOff>34925</xdr:colOff>
      <xdr:row>34</xdr:row>
      <xdr:rowOff>301701</xdr:rowOff>
    </xdr:to>
    <xdr:sp macro="" textlink="">
      <xdr:nvSpPr>
        <xdr:cNvPr id="130" name="円/楕円 129"/>
        <xdr:cNvSpPr/>
      </xdr:nvSpPr>
      <xdr:spPr bwMode="auto">
        <a:xfrm>
          <a:off x="5600700" y="6467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45178</xdr:rowOff>
    </xdr:from>
    <xdr:ext cx="762000" cy="259045"/>
    <xdr:sp macro="" textlink="">
      <xdr:nvSpPr>
        <xdr:cNvPr id="131" name="人口1人当たり決算額の推移該当値テキスト445"/>
        <xdr:cNvSpPr txBox="1"/>
      </xdr:nvSpPr>
      <xdr:spPr>
        <a:xfrm>
          <a:off x="5740400" y="6312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34,496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205702</xdr:rowOff>
    </xdr:from>
    <xdr:to>
      <xdr:col>4</xdr:col>
      <xdr:colOff>520700</xdr:colOff>
      <xdr:row>34</xdr:row>
      <xdr:rowOff>307302</xdr:rowOff>
    </xdr:to>
    <xdr:sp macro="" textlink="">
      <xdr:nvSpPr>
        <xdr:cNvPr id="132" name="円/楕円 131"/>
        <xdr:cNvSpPr/>
      </xdr:nvSpPr>
      <xdr:spPr bwMode="auto">
        <a:xfrm>
          <a:off x="4953000" y="6473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317479</xdr:rowOff>
    </xdr:from>
    <xdr:ext cx="736600" cy="259045"/>
    <xdr:sp macro="" textlink="">
      <xdr:nvSpPr>
        <xdr:cNvPr id="133" name="テキスト ボックス 132"/>
        <xdr:cNvSpPr txBox="1"/>
      </xdr:nvSpPr>
      <xdr:spPr>
        <a:xfrm>
          <a:off x="4622800" y="6242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34,202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163373</xdr:rowOff>
    </xdr:from>
    <xdr:to>
      <xdr:col>3</xdr:col>
      <xdr:colOff>955675</xdr:colOff>
      <xdr:row>34</xdr:row>
      <xdr:rowOff>264973</xdr:rowOff>
    </xdr:to>
    <xdr:sp macro="" textlink="">
      <xdr:nvSpPr>
        <xdr:cNvPr id="134" name="円/楕円 133"/>
        <xdr:cNvSpPr/>
      </xdr:nvSpPr>
      <xdr:spPr bwMode="auto">
        <a:xfrm>
          <a:off x="4254500" y="6430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275150</xdr:rowOff>
    </xdr:from>
    <xdr:ext cx="762000" cy="259045"/>
    <xdr:sp macro="" textlink="">
      <xdr:nvSpPr>
        <xdr:cNvPr id="135" name="テキスト ボックス 134"/>
        <xdr:cNvSpPr txBox="1"/>
      </xdr:nvSpPr>
      <xdr:spPr>
        <a:xfrm>
          <a:off x="3924300" y="619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36,424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55054</xdr:rowOff>
    </xdr:from>
    <xdr:to>
      <xdr:col>3</xdr:col>
      <xdr:colOff>257175</xdr:colOff>
      <xdr:row>34</xdr:row>
      <xdr:rowOff>156654</xdr:rowOff>
    </xdr:to>
    <xdr:sp macro="" textlink="">
      <xdr:nvSpPr>
        <xdr:cNvPr id="136" name="円/楕円 135"/>
        <xdr:cNvSpPr/>
      </xdr:nvSpPr>
      <xdr:spPr bwMode="auto">
        <a:xfrm>
          <a:off x="3556000" y="6322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166831</xdr:rowOff>
    </xdr:from>
    <xdr:ext cx="762000" cy="259045"/>
    <xdr:sp macro="" textlink="">
      <xdr:nvSpPr>
        <xdr:cNvPr id="137" name="テキスト ボックス 136"/>
        <xdr:cNvSpPr txBox="1"/>
      </xdr:nvSpPr>
      <xdr:spPr>
        <a:xfrm>
          <a:off x="3225800" y="609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42,110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23965</xdr:rowOff>
    </xdr:from>
    <xdr:to>
      <xdr:col>2</xdr:col>
      <xdr:colOff>692150</xdr:colOff>
      <xdr:row>34</xdr:row>
      <xdr:rowOff>125565</xdr:rowOff>
    </xdr:to>
    <xdr:sp macro="" textlink="">
      <xdr:nvSpPr>
        <xdr:cNvPr id="138" name="円/楕円 137"/>
        <xdr:cNvSpPr/>
      </xdr:nvSpPr>
      <xdr:spPr bwMode="auto">
        <a:xfrm>
          <a:off x="2857500" y="6291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135742</xdr:rowOff>
    </xdr:from>
    <xdr:ext cx="762000" cy="259045"/>
    <xdr:sp macro="" textlink="">
      <xdr:nvSpPr>
        <xdr:cNvPr id="139" name="テキスト ボックス 138"/>
        <xdr:cNvSpPr txBox="1"/>
      </xdr:nvSpPr>
      <xdr:spPr>
        <a:xfrm>
          <a:off x="2527300" y="606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富山県上市町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21,523
21,303
236.71
10,013,662
9,754,110
240,915
6,407,560
9,439,573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139.4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61,681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xdr:rowOff>
    </xdr:from>
    <xdr:to>
      <xdr:col>6</xdr:col>
      <xdr:colOff>511175</xdr:colOff>
      <xdr:row>36</xdr:row>
      <xdr:rowOff>18222</xdr:rowOff>
    </xdr:to>
    <xdr:cxnSp macro="">
      <xdr:nvCxnSpPr>
        <xdr:cNvPr id="59" name="直線コネクタ 58"/>
        <xdr:cNvCxnSpPr/>
      </xdr:nvCxnSpPr>
      <xdr:spPr>
        <a:xfrm>
          <a:off x="3797300" y="6172203"/>
          <a:ext cx="8382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73875</xdr:rowOff>
    </xdr:from>
    <xdr:ext cx="534377" cy="259045"/>
    <xdr:sp macro="" textlink="">
      <xdr:nvSpPr>
        <xdr:cNvPr id="60" name="人件費平均値テキスト"/>
        <xdr:cNvSpPr txBox="1"/>
      </xdr:nvSpPr>
      <xdr:spPr>
        <a:xfrm>
          <a:off x="4686300" y="5903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xdr:rowOff>
    </xdr:from>
    <xdr:to>
      <xdr:col>5</xdr:col>
      <xdr:colOff>358775</xdr:colOff>
      <xdr:row>36</xdr:row>
      <xdr:rowOff>59690</xdr:rowOff>
    </xdr:to>
    <xdr:cxnSp macro="">
      <xdr:nvCxnSpPr>
        <xdr:cNvPr id="62" name="直線コネクタ 61"/>
        <xdr:cNvCxnSpPr/>
      </xdr:nvCxnSpPr>
      <xdr:spPr>
        <a:xfrm flipV="1">
          <a:off x="2908300" y="6172203"/>
          <a:ext cx="889000" cy="5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161755</xdr:rowOff>
    </xdr:from>
    <xdr:to>
      <xdr:col>5</xdr:col>
      <xdr:colOff>409575</xdr:colOff>
      <xdr:row>36</xdr:row>
      <xdr:rowOff>91905</xdr:rowOff>
    </xdr:to>
    <xdr:sp macro="" textlink="">
      <xdr:nvSpPr>
        <xdr:cNvPr id="63" name="フローチャート : 判断 62"/>
        <xdr:cNvSpPr/>
      </xdr:nvSpPr>
      <xdr:spPr>
        <a:xfrm>
          <a:off x="3746500" y="61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83032</xdr:rowOff>
    </xdr:from>
    <xdr:ext cx="534377" cy="259045"/>
    <xdr:sp macro="" textlink="">
      <xdr:nvSpPr>
        <xdr:cNvPr id="64" name="テキスト ボックス 63"/>
        <xdr:cNvSpPr txBox="1"/>
      </xdr:nvSpPr>
      <xdr:spPr>
        <a:xfrm>
          <a:off x="3530111" y="625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20782</xdr:rowOff>
    </xdr:from>
    <xdr:to>
      <xdr:col>4</xdr:col>
      <xdr:colOff>155575</xdr:colOff>
      <xdr:row>36</xdr:row>
      <xdr:rowOff>59690</xdr:rowOff>
    </xdr:to>
    <xdr:cxnSp macro="">
      <xdr:nvCxnSpPr>
        <xdr:cNvPr id="65" name="直線コネクタ 64"/>
        <xdr:cNvCxnSpPr/>
      </xdr:nvCxnSpPr>
      <xdr:spPr>
        <a:xfrm>
          <a:off x="2019300" y="6021532"/>
          <a:ext cx="889000" cy="21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3427</xdr:rowOff>
    </xdr:from>
    <xdr:to>
      <xdr:col>4</xdr:col>
      <xdr:colOff>206375</xdr:colOff>
      <xdr:row>36</xdr:row>
      <xdr:rowOff>105027</xdr:rowOff>
    </xdr:to>
    <xdr:sp macro="" textlink="">
      <xdr:nvSpPr>
        <xdr:cNvPr id="66" name="フローチャート : 判断 65"/>
        <xdr:cNvSpPr/>
      </xdr:nvSpPr>
      <xdr:spPr>
        <a:xfrm>
          <a:off x="2857500" y="617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121554</xdr:rowOff>
    </xdr:from>
    <xdr:ext cx="534377" cy="259045"/>
    <xdr:sp macro="" textlink="">
      <xdr:nvSpPr>
        <xdr:cNvPr id="67" name="テキスト ボックス 66"/>
        <xdr:cNvSpPr txBox="1"/>
      </xdr:nvSpPr>
      <xdr:spPr>
        <a:xfrm>
          <a:off x="2641111" y="595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98232</xdr:rowOff>
    </xdr:from>
    <xdr:to>
      <xdr:col>2</xdr:col>
      <xdr:colOff>638175</xdr:colOff>
      <xdr:row>35</xdr:row>
      <xdr:rowOff>20782</xdr:rowOff>
    </xdr:to>
    <xdr:cxnSp macro="">
      <xdr:nvCxnSpPr>
        <xdr:cNvPr id="68" name="直線コネクタ 67"/>
        <xdr:cNvCxnSpPr/>
      </xdr:nvCxnSpPr>
      <xdr:spPr>
        <a:xfrm>
          <a:off x="1130300" y="5927532"/>
          <a:ext cx="889000" cy="9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152131</xdr:rowOff>
    </xdr:from>
    <xdr:to>
      <xdr:col>3</xdr:col>
      <xdr:colOff>3175</xdr:colOff>
      <xdr:row>36</xdr:row>
      <xdr:rowOff>82281</xdr:rowOff>
    </xdr:to>
    <xdr:sp macro="" textlink="">
      <xdr:nvSpPr>
        <xdr:cNvPr id="69" name="フローチャート : 判断 68"/>
        <xdr:cNvSpPr/>
      </xdr:nvSpPr>
      <xdr:spPr>
        <a:xfrm>
          <a:off x="1968500" y="61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73408</xdr:rowOff>
    </xdr:from>
    <xdr:ext cx="534377" cy="259045"/>
    <xdr:sp macro="" textlink="">
      <xdr:nvSpPr>
        <xdr:cNvPr id="70" name="テキスト ボックス 69"/>
        <xdr:cNvSpPr txBox="1"/>
      </xdr:nvSpPr>
      <xdr:spPr>
        <a:xfrm>
          <a:off x="1752111" y="624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122184</xdr:rowOff>
    </xdr:from>
    <xdr:to>
      <xdr:col>1</xdr:col>
      <xdr:colOff>485775</xdr:colOff>
      <xdr:row>36</xdr:row>
      <xdr:rowOff>52334</xdr:rowOff>
    </xdr:to>
    <xdr:sp macro="" textlink="">
      <xdr:nvSpPr>
        <xdr:cNvPr id="71" name="フローチャート : 判断 70"/>
        <xdr:cNvSpPr/>
      </xdr:nvSpPr>
      <xdr:spPr>
        <a:xfrm>
          <a:off x="1079500" y="61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43461</xdr:rowOff>
    </xdr:from>
    <xdr:ext cx="534377" cy="259045"/>
    <xdr:sp macro="" textlink="">
      <xdr:nvSpPr>
        <xdr:cNvPr id="72" name="テキスト ボックス 71"/>
        <xdr:cNvSpPr txBox="1"/>
      </xdr:nvSpPr>
      <xdr:spPr>
        <a:xfrm>
          <a:off x="863111" y="621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138872</xdr:rowOff>
    </xdr:from>
    <xdr:to>
      <xdr:col>6</xdr:col>
      <xdr:colOff>561975</xdr:colOff>
      <xdr:row>36</xdr:row>
      <xdr:rowOff>69022</xdr:rowOff>
    </xdr:to>
    <xdr:sp macro="" textlink="">
      <xdr:nvSpPr>
        <xdr:cNvPr id="78" name="円/楕円 77"/>
        <xdr:cNvSpPr/>
      </xdr:nvSpPr>
      <xdr:spPr>
        <a:xfrm>
          <a:off x="4584700" y="613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117299</xdr:rowOff>
    </xdr:from>
    <xdr:ext cx="534377" cy="259045"/>
    <xdr:sp macro="" textlink="">
      <xdr:nvSpPr>
        <xdr:cNvPr id="79" name="人件費該当値テキスト"/>
        <xdr:cNvSpPr txBox="1"/>
      </xdr:nvSpPr>
      <xdr:spPr>
        <a:xfrm>
          <a:off x="4686300" y="611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60,314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120653</xdr:rowOff>
    </xdr:from>
    <xdr:to>
      <xdr:col>5</xdr:col>
      <xdr:colOff>409575</xdr:colOff>
      <xdr:row>36</xdr:row>
      <xdr:rowOff>50803</xdr:rowOff>
    </xdr:to>
    <xdr:sp macro="" textlink="">
      <xdr:nvSpPr>
        <xdr:cNvPr id="80" name="円/楕円 79"/>
        <xdr:cNvSpPr/>
      </xdr:nvSpPr>
      <xdr:spPr>
        <a:xfrm>
          <a:off x="3746500" y="612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67330</xdr:rowOff>
    </xdr:from>
    <xdr:ext cx="534377" cy="259045"/>
    <xdr:sp macro="" textlink="">
      <xdr:nvSpPr>
        <xdr:cNvPr id="81" name="テキスト ボックス 80"/>
        <xdr:cNvSpPr txBox="1"/>
      </xdr:nvSpPr>
      <xdr:spPr>
        <a:xfrm>
          <a:off x="3530111" y="589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8890</xdr:rowOff>
    </xdr:from>
    <xdr:to>
      <xdr:col>4</xdr:col>
      <xdr:colOff>206375</xdr:colOff>
      <xdr:row>36</xdr:row>
      <xdr:rowOff>110490</xdr:rowOff>
    </xdr:to>
    <xdr:sp macro="" textlink="">
      <xdr:nvSpPr>
        <xdr:cNvPr id="82" name="円/楕円 81"/>
        <xdr:cNvSpPr/>
      </xdr:nvSpPr>
      <xdr:spPr>
        <a:xfrm>
          <a:off x="2857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101617</xdr:rowOff>
    </xdr:from>
    <xdr:ext cx="534377" cy="259045"/>
    <xdr:sp macro="" textlink="">
      <xdr:nvSpPr>
        <xdr:cNvPr id="83" name="テキスト ボックス 82"/>
        <xdr:cNvSpPr txBox="1"/>
      </xdr:nvSpPr>
      <xdr:spPr>
        <a:xfrm>
          <a:off x="2641111" y="62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141432</xdr:rowOff>
    </xdr:from>
    <xdr:to>
      <xdr:col>3</xdr:col>
      <xdr:colOff>3175</xdr:colOff>
      <xdr:row>35</xdr:row>
      <xdr:rowOff>71582</xdr:rowOff>
    </xdr:to>
    <xdr:sp macro="" textlink="">
      <xdr:nvSpPr>
        <xdr:cNvPr id="84" name="円/楕円 83"/>
        <xdr:cNvSpPr/>
      </xdr:nvSpPr>
      <xdr:spPr>
        <a:xfrm>
          <a:off x="1968500" y="597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88109</xdr:rowOff>
    </xdr:from>
    <xdr:ext cx="534377" cy="259045"/>
    <xdr:sp macro="" textlink="">
      <xdr:nvSpPr>
        <xdr:cNvPr id="85" name="テキスト ボックス 84"/>
        <xdr:cNvSpPr txBox="1"/>
      </xdr:nvSpPr>
      <xdr:spPr>
        <a:xfrm>
          <a:off x="1752111" y="574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47432</xdr:rowOff>
    </xdr:from>
    <xdr:to>
      <xdr:col>1</xdr:col>
      <xdr:colOff>485775</xdr:colOff>
      <xdr:row>34</xdr:row>
      <xdr:rowOff>149032</xdr:rowOff>
    </xdr:to>
    <xdr:sp macro="" textlink="">
      <xdr:nvSpPr>
        <xdr:cNvPr id="86" name="円/楕円 85"/>
        <xdr:cNvSpPr/>
      </xdr:nvSpPr>
      <xdr:spPr>
        <a:xfrm>
          <a:off x="1079500" y="58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165559</xdr:rowOff>
    </xdr:from>
    <xdr:ext cx="534377" cy="259045"/>
    <xdr:sp macro="" textlink="">
      <xdr:nvSpPr>
        <xdr:cNvPr id="87" name="テキスト ボックス 86"/>
        <xdr:cNvSpPr txBox="1"/>
      </xdr:nvSpPr>
      <xdr:spPr>
        <a:xfrm>
          <a:off x="863111" y="565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71941</xdr:rowOff>
    </xdr:from>
    <xdr:to>
      <xdr:col>6</xdr:col>
      <xdr:colOff>511175</xdr:colOff>
      <xdr:row>58</xdr:row>
      <xdr:rowOff>78620</xdr:rowOff>
    </xdr:to>
    <xdr:cxnSp macro="">
      <xdr:nvCxnSpPr>
        <xdr:cNvPr id="116" name="直線コネクタ 115"/>
        <xdr:cNvCxnSpPr/>
      </xdr:nvCxnSpPr>
      <xdr:spPr>
        <a:xfrm flipV="1">
          <a:off x="3797300" y="10016041"/>
          <a:ext cx="838200" cy="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10914</xdr:rowOff>
    </xdr:from>
    <xdr:ext cx="534377" cy="259045"/>
    <xdr:sp macro="" textlink="">
      <xdr:nvSpPr>
        <xdr:cNvPr id="117" name="物件費平均値テキスト"/>
        <xdr:cNvSpPr txBox="1"/>
      </xdr:nvSpPr>
      <xdr:spPr>
        <a:xfrm>
          <a:off x="4686300" y="9955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78620</xdr:rowOff>
    </xdr:from>
    <xdr:to>
      <xdr:col>5</xdr:col>
      <xdr:colOff>358775</xdr:colOff>
      <xdr:row>58</xdr:row>
      <xdr:rowOff>90643</xdr:rowOff>
    </xdr:to>
    <xdr:cxnSp macro="">
      <xdr:nvCxnSpPr>
        <xdr:cNvPr id="119" name="直線コネクタ 118"/>
        <xdr:cNvCxnSpPr/>
      </xdr:nvCxnSpPr>
      <xdr:spPr>
        <a:xfrm flipV="1">
          <a:off x="2908300" y="10022720"/>
          <a:ext cx="889000" cy="1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60959</xdr:rowOff>
    </xdr:from>
    <xdr:to>
      <xdr:col>5</xdr:col>
      <xdr:colOff>409575</xdr:colOff>
      <xdr:row>58</xdr:row>
      <xdr:rowOff>162559</xdr:rowOff>
    </xdr:to>
    <xdr:sp macro="" textlink="">
      <xdr:nvSpPr>
        <xdr:cNvPr id="120" name="フローチャート : 判断 119"/>
        <xdr:cNvSpPr/>
      </xdr:nvSpPr>
      <xdr:spPr>
        <a:xfrm>
          <a:off x="3746500" y="100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153686</xdr:rowOff>
    </xdr:from>
    <xdr:ext cx="534377" cy="259045"/>
    <xdr:sp macro="" textlink="">
      <xdr:nvSpPr>
        <xdr:cNvPr id="121" name="テキスト ボックス 120"/>
        <xdr:cNvSpPr txBox="1"/>
      </xdr:nvSpPr>
      <xdr:spPr>
        <a:xfrm>
          <a:off x="3530111" y="1009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90643</xdr:rowOff>
    </xdr:from>
    <xdr:to>
      <xdr:col>4</xdr:col>
      <xdr:colOff>155575</xdr:colOff>
      <xdr:row>58</xdr:row>
      <xdr:rowOff>95984</xdr:rowOff>
    </xdr:to>
    <xdr:cxnSp macro="">
      <xdr:nvCxnSpPr>
        <xdr:cNvPr id="122" name="直線コネクタ 121"/>
        <xdr:cNvCxnSpPr/>
      </xdr:nvCxnSpPr>
      <xdr:spPr>
        <a:xfrm flipV="1">
          <a:off x="2019300" y="10034743"/>
          <a:ext cx="889000" cy="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66646</xdr:rowOff>
    </xdr:from>
    <xdr:to>
      <xdr:col>4</xdr:col>
      <xdr:colOff>206375</xdr:colOff>
      <xdr:row>58</xdr:row>
      <xdr:rowOff>168246</xdr:rowOff>
    </xdr:to>
    <xdr:sp macro="" textlink="">
      <xdr:nvSpPr>
        <xdr:cNvPr id="123" name="フローチャート : 判断 122"/>
        <xdr:cNvSpPr/>
      </xdr:nvSpPr>
      <xdr:spPr>
        <a:xfrm>
          <a:off x="2857500" y="1001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159373</xdr:rowOff>
    </xdr:from>
    <xdr:ext cx="534377" cy="259045"/>
    <xdr:sp macro="" textlink="">
      <xdr:nvSpPr>
        <xdr:cNvPr id="124" name="テキスト ボックス 123"/>
        <xdr:cNvSpPr txBox="1"/>
      </xdr:nvSpPr>
      <xdr:spPr>
        <a:xfrm>
          <a:off x="2641111" y="1010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95984</xdr:rowOff>
    </xdr:from>
    <xdr:to>
      <xdr:col>2</xdr:col>
      <xdr:colOff>638175</xdr:colOff>
      <xdr:row>58</xdr:row>
      <xdr:rowOff>101110</xdr:rowOff>
    </xdr:to>
    <xdr:cxnSp macro="">
      <xdr:nvCxnSpPr>
        <xdr:cNvPr id="125" name="直線コネクタ 124"/>
        <xdr:cNvCxnSpPr/>
      </xdr:nvCxnSpPr>
      <xdr:spPr>
        <a:xfrm flipV="1">
          <a:off x="1130300" y="10040084"/>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67987</xdr:rowOff>
    </xdr:from>
    <xdr:to>
      <xdr:col>3</xdr:col>
      <xdr:colOff>3175</xdr:colOff>
      <xdr:row>58</xdr:row>
      <xdr:rowOff>169587</xdr:rowOff>
    </xdr:to>
    <xdr:sp macro="" textlink="">
      <xdr:nvSpPr>
        <xdr:cNvPr id="126" name="フローチャート : 判断 125"/>
        <xdr:cNvSpPr/>
      </xdr:nvSpPr>
      <xdr:spPr>
        <a:xfrm>
          <a:off x="1968500" y="1001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160714</xdr:rowOff>
    </xdr:from>
    <xdr:ext cx="534377" cy="259045"/>
    <xdr:sp macro="" textlink="">
      <xdr:nvSpPr>
        <xdr:cNvPr id="127" name="テキスト ボックス 126"/>
        <xdr:cNvSpPr txBox="1"/>
      </xdr:nvSpPr>
      <xdr:spPr>
        <a:xfrm>
          <a:off x="1752111" y="1010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63798</xdr:rowOff>
    </xdr:from>
    <xdr:to>
      <xdr:col>1</xdr:col>
      <xdr:colOff>485775</xdr:colOff>
      <xdr:row>58</xdr:row>
      <xdr:rowOff>165398</xdr:rowOff>
    </xdr:to>
    <xdr:sp macro="" textlink="">
      <xdr:nvSpPr>
        <xdr:cNvPr id="128" name="フローチャート : 判断 127"/>
        <xdr:cNvSpPr/>
      </xdr:nvSpPr>
      <xdr:spPr>
        <a:xfrm>
          <a:off x="1079500" y="100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156525</xdr:rowOff>
    </xdr:from>
    <xdr:ext cx="534377" cy="259045"/>
    <xdr:sp macro="" textlink="">
      <xdr:nvSpPr>
        <xdr:cNvPr id="129" name="テキスト ボックス 128"/>
        <xdr:cNvSpPr txBox="1"/>
      </xdr:nvSpPr>
      <xdr:spPr>
        <a:xfrm>
          <a:off x="863111" y="1010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21141</xdr:rowOff>
    </xdr:from>
    <xdr:to>
      <xdr:col>6</xdr:col>
      <xdr:colOff>561975</xdr:colOff>
      <xdr:row>58</xdr:row>
      <xdr:rowOff>122741</xdr:rowOff>
    </xdr:to>
    <xdr:sp macro="" textlink="">
      <xdr:nvSpPr>
        <xdr:cNvPr id="135" name="円/楕円 134"/>
        <xdr:cNvSpPr/>
      </xdr:nvSpPr>
      <xdr:spPr>
        <a:xfrm>
          <a:off x="4584700" y="996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151968</xdr:rowOff>
    </xdr:from>
    <xdr:ext cx="534377" cy="259045"/>
    <xdr:sp macro="" textlink="">
      <xdr:nvSpPr>
        <xdr:cNvPr id="136" name="物件費該当値テキスト"/>
        <xdr:cNvSpPr txBox="1"/>
      </xdr:nvSpPr>
      <xdr:spPr>
        <a:xfrm>
          <a:off x="4686300" y="975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75,569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27820</xdr:rowOff>
    </xdr:from>
    <xdr:to>
      <xdr:col>5</xdr:col>
      <xdr:colOff>409575</xdr:colOff>
      <xdr:row>58</xdr:row>
      <xdr:rowOff>129420</xdr:rowOff>
    </xdr:to>
    <xdr:sp macro="" textlink="">
      <xdr:nvSpPr>
        <xdr:cNvPr id="137" name="円/楕円 136"/>
        <xdr:cNvSpPr/>
      </xdr:nvSpPr>
      <xdr:spPr>
        <a:xfrm>
          <a:off x="3746500" y="99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145947</xdr:rowOff>
    </xdr:from>
    <xdr:ext cx="534377" cy="259045"/>
    <xdr:sp macro="" textlink="">
      <xdr:nvSpPr>
        <xdr:cNvPr id="138" name="テキスト ボックス 137"/>
        <xdr:cNvSpPr txBox="1"/>
      </xdr:nvSpPr>
      <xdr:spPr>
        <a:xfrm>
          <a:off x="3530111" y="97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72,063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39843</xdr:rowOff>
    </xdr:from>
    <xdr:to>
      <xdr:col>4</xdr:col>
      <xdr:colOff>206375</xdr:colOff>
      <xdr:row>58</xdr:row>
      <xdr:rowOff>141443</xdr:rowOff>
    </xdr:to>
    <xdr:sp macro="" textlink="">
      <xdr:nvSpPr>
        <xdr:cNvPr id="139" name="円/楕円 138"/>
        <xdr:cNvSpPr/>
      </xdr:nvSpPr>
      <xdr:spPr>
        <a:xfrm>
          <a:off x="2857500" y="998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157970</xdr:rowOff>
    </xdr:from>
    <xdr:ext cx="534377" cy="259045"/>
    <xdr:sp macro="" textlink="">
      <xdr:nvSpPr>
        <xdr:cNvPr id="140" name="テキスト ボックス 139"/>
        <xdr:cNvSpPr txBox="1"/>
      </xdr:nvSpPr>
      <xdr:spPr>
        <a:xfrm>
          <a:off x="2641111" y="975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65,752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45184</xdr:rowOff>
    </xdr:from>
    <xdr:to>
      <xdr:col>3</xdr:col>
      <xdr:colOff>3175</xdr:colOff>
      <xdr:row>58</xdr:row>
      <xdr:rowOff>146784</xdr:rowOff>
    </xdr:to>
    <xdr:sp macro="" textlink="">
      <xdr:nvSpPr>
        <xdr:cNvPr id="141" name="円/楕円 140"/>
        <xdr:cNvSpPr/>
      </xdr:nvSpPr>
      <xdr:spPr>
        <a:xfrm>
          <a:off x="1968500" y="998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163311</xdr:rowOff>
    </xdr:from>
    <xdr:ext cx="534377" cy="259045"/>
    <xdr:sp macro="" textlink="">
      <xdr:nvSpPr>
        <xdr:cNvPr id="142" name="テキスト ボックス 141"/>
        <xdr:cNvSpPr txBox="1"/>
      </xdr:nvSpPr>
      <xdr:spPr>
        <a:xfrm>
          <a:off x="1752111" y="97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62,948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50310</xdr:rowOff>
    </xdr:from>
    <xdr:to>
      <xdr:col>1</xdr:col>
      <xdr:colOff>485775</xdr:colOff>
      <xdr:row>58</xdr:row>
      <xdr:rowOff>151910</xdr:rowOff>
    </xdr:to>
    <xdr:sp macro="" textlink="">
      <xdr:nvSpPr>
        <xdr:cNvPr id="143" name="円/楕円 142"/>
        <xdr:cNvSpPr/>
      </xdr:nvSpPr>
      <xdr:spPr>
        <a:xfrm>
          <a:off x="1079500" y="99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168437</xdr:rowOff>
    </xdr:from>
    <xdr:ext cx="534377" cy="259045"/>
    <xdr:sp macro="" textlink="">
      <xdr:nvSpPr>
        <xdr:cNvPr id="144" name="テキスト ボックス 143"/>
        <xdr:cNvSpPr txBox="1"/>
      </xdr:nvSpPr>
      <xdr:spPr>
        <a:xfrm>
          <a:off x="863111" y="976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164411</xdr:rowOff>
    </xdr:from>
    <xdr:to>
      <xdr:col>6</xdr:col>
      <xdr:colOff>511175</xdr:colOff>
      <xdr:row>76</xdr:row>
      <xdr:rowOff>12554</xdr:rowOff>
    </xdr:to>
    <xdr:cxnSp macro="">
      <xdr:nvCxnSpPr>
        <xdr:cNvPr id="175" name="直線コネクタ 174"/>
        <xdr:cNvCxnSpPr/>
      </xdr:nvCxnSpPr>
      <xdr:spPr>
        <a:xfrm>
          <a:off x="3797300" y="12851711"/>
          <a:ext cx="838200" cy="19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151801</xdr:rowOff>
    </xdr:from>
    <xdr:ext cx="469744" cy="259045"/>
    <xdr:sp macro="" textlink="">
      <xdr:nvSpPr>
        <xdr:cNvPr id="176" name="維持補修費平均値テキスト"/>
        <xdr:cNvSpPr txBox="1"/>
      </xdr:nvSpPr>
      <xdr:spPr>
        <a:xfrm>
          <a:off x="4686300" y="131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164411</xdr:rowOff>
    </xdr:from>
    <xdr:to>
      <xdr:col>5</xdr:col>
      <xdr:colOff>358775</xdr:colOff>
      <xdr:row>76</xdr:row>
      <xdr:rowOff>34762</xdr:rowOff>
    </xdr:to>
    <xdr:cxnSp macro="">
      <xdr:nvCxnSpPr>
        <xdr:cNvPr id="178" name="直線コネクタ 177"/>
        <xdr:cNvCxnSpPr/>
      </xdr:nvCxnSpPr>
      <xdr:spPr>
        <a:xfrm flipV="1">
          <a:off x="2908300" y="12851711"/>
          <a:ext cx="889000" cy="21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155302</xdr:rowOff>
    </xdr:from>
    <xdr:to>
      <xdr:col>5</xdr:col>
      <xdr:colOff>409575</xdr:colOff>
      <xdr:row>77</xdr:row>
      <xdr:rowOff>85452</xdr:rowOff>
    </xdr:to>
    <xdr:sp macro="" textlink="">
      <xdr:nvSpPr>
        <xdr:cNvPr id="179" name="フローチャート : 判断 178"/>
        <xdr:cNvSpPr/>
      </xdr:nvSpPr>
      <xdr:spPr>
        <a:xfrm>
          <a:off x="3746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76579</xdr:rowOff>
    </xdr:from>
    <xdr:ext cx="469744" cy="259045"/>
    <xdr:sp macro="" textlink="">
      <xdr:nvSpPr>
        <xdr:cNvPr id="180" name="テキスト ボックス 179"/>
        <xdr:cNvSpPr txBox="1"/>
      </xdr:nvSpPr>
      <xdr:spPr>
        <a:xfrm>
          <a:off x="3562427" y="132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101818</xdr:rowOff>
    </xdr:from>
    <xdr:to>
      <xdr:col>4</xdr:col>
      <xdr:colOff>155575</xdr:colOff>
      <xdr:row>76</xdr:row>
      <xdr:rowOff>34762</xdr:rowOff>
    </xdr:to>
    <xdr:cxnSp macro="">
      <xdr:nvCxnSpPr>
        <xdr:cNvPr id="181" name="直線コネクタ 180"/>
        <xdr:cNvCxnSpPr/>
      </xdr:nvCxnSpPr>
      <xdr:spPr>
        <a:xfrm>
          <a:off x="2019300" y="12960568"/>
          <a:ext cx="8890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8237</xdr:rowOff>
    </xdr:from>
    <xdr:to>
      <xdr:col>4</xdr:col>
      <xdr:colOff>206375</xdr:colOff>
      <xdr:row>77</xdr:row>
      <xdr:rowOff>109837</xdr:rowOff>
    </xdr:to>
    <xdr:sp macro="" textlink="">
      <xdr:nvSpPr>
        <xdr:cNvPr id="182" name="フローチャート : 判断 181"/>
        <xdr:cNvSpPr/>
      </xdr:nvSpPr>
      <xdr:spPr>
        <a:xfrm>
          <a:off x="2857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100964</xdr:rowOff>
    </xdr:from>
    <xdr:ext cx="469744" cy="259045"/>
    <xdr:sp macro="" textlink="">
      <xdr:nvSpPr>
        <xdr:cNvPr id="183" name="テキスト ボックス 182"/>
        <xdr:cNvSpPr txBox="1"/>
      </xdr:nvSpPr>
      <xdr:spPr>
        <a:xfrm>
          <a:off x="2673427" y="1330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13208</xdr:rowOff>
    </xdr:from>
    <xdr:to>
      <xdr:col>2</xdr:col>
      <xdr:colOff>638175</xdr:colOff>
      <xdr:row>75</xdr:row>
      <xdr:rowOff>101818</xdr:rowOff>
    </xdr:to>
    <xdr:cxnSp macro="">
      <xdr:nvCxnSpPr>
        <xdr:cNvPr id="184" name="直線コネクタ 183"/>
        <xdr:cNvCxnSpPr/>
      </xdr:nvCxnSpPr>
      <xdr:spPr>
        <a:xfrm>
          <a:off x="1130300" y="12871958"/>
          <a:ext cx="889000" cy="8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165209</xdr:rowOff>
    </xdr:from>
    <xdr:to>
      <xdr:col>3</xdr:col>
      <xdr:colOff>3175</xdr:colOff>
      <xdr:row>77</xdr:row>
      <xdr:rowOff>95359</xdr:rowOff>
    </xdr:to>
    <xdr:sp macro="" textlink="">
      <xdr:nvSpPr>
        <xdr:cNvPr id="185" name="フローチャート : 判断 184"/>
        <xdr:cNvSpPr/>
      </xdr:nvSpPr>
      <xdr:spPr>
        <a:xfrm>
          <a:off x="1968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86486</xdr:rowOff>
    </xdr:from>
    <xdr:ext cx="469744" cy="259045"/>
    <xdr:sp macro="" textlink="">
      <xdr:nvSpPr>
        <xdr:cNvPr id="186" name="テキスト ボックス 185"/>
        <xdr:cNvSpPr txBox="1"/>
      </xdr:nvSpPr>
      <xdr:spPr>
        <a:xfrm>
          <a:off x="1784427" y="1328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16292</xdr:rowOff>
    </xdr:from>
    <xdr:to>
      <xdr:col>1</xdr:col>
      <xdr:colOff>485775</xdr:colOff>
      <xdr:row>77</xdr:row>
      <xdr:rowOff>117892</xdr:rowOff>
    </xdr:to>
    <xdr:sp macro="" textlink="">
      <xdr:nvSpPr>
        <xdr:cNvPr id="187" name="フローチャート : 判断 186"/>
        <xdr:cNvSpPr/>
      </xdr:nvSpPr>
      <xdr:spPr>
        <a:xfrm>
          <a:off x="1079500" y="1321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109019</xdr:rowOff>
    </xdr:from>
    <xdr:ext cx="469744" cy="259045"/>
    <xdr:sp macro="" textlink="">
      <xdr:nvSpPr>
        <xdr:cNvPr id="188" name="テキスト ボックス 187"/>
        <xdr:cNvSpPr txBox="1"/>
      </xdr:nvSpPr>
      <xdr:spPr>
        <a:xfrm>
          <a:off x="895427" y="1331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133205</xdr:rowOff>
    </xdr:from>
    <xdr:to>
      <xdr:col>6</xdr:col>
      <xdr:colOff>561975</xdr:colOff>
      <xdr:row>76</xdr:row>
      <xdr:rowOff>63354</xdr:rowOff>
    </xdr:to>
    <xdr:sp macro="" textlink="">
      <xdr:nvSpPr>
        <xdr:cNvPr id="194" name="円/楕円 193"/>
        <xdr:cNvSpPr/>
      </xdr:nvSpPr>
      <xdr:spPr>
        <a:xfrm>
          <a:off x="4584700" y="129919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156082</xdr:rowOff>
    </xdr:from>
    <xdr:ext cx="469744" cy="259045"/>
    <xdr:sp macro="" textlink="">
      <xdr:nvSpPr>
        <xdr:cNvPr id="195" name="維持補修費該当値テキスト"/>
        <xdr:cNvSpPr txBox="1"/>
      </xdr:nvSpPr>
      <xdr:spPr>
        <a:xfrm>
          <a:off x="4686300" y="1284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113611</xdr:rowOff>
    </xdr:from>
    <xdr:to>
      <xdr:col>5</xdr:col>
      <xdr:colOff>409575</xdr:colOff>
      <xdr:row>75</xdr:row>
      <xdr:rowOff>43761</xdr:rowOff>
    </xdr:to>
    <xdr:sp macro="" textlink="">
      <xdr:nvSpPr>
        <xdr:cNvPr id="196" name="円/楕円 195"/>
        <xdr:cNvSpPr/>
      </xdr:nvSpPr>
      <xdr:spPr>
        <a:xfrm>
          <a:off x="3746500" y="1280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60288</xdr:rowOff>
    </xdr:from>
    <xdr:ext cx="469744" cy="259045"/>
    <xdr:sp macro="" textlink="">
      <xdr:nvSpPr>
        <xdr:cNvPr id="197" name="テキスト ボックス 196"/>
        <xdr:cNvSpPr txBox="1"/>
      </xdr:nvSpPr>
      <xdr:spPr>
        <a:xfrm>
          <a:off x="3562427" y="125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155412</xdr:rowOff>
    </xdr:from>
    <xdr:to>
      <xdr:col>4</xdr:col>
      <xdr:colOff>206375</xdr:colOff>
      <xdr:row>76</xdr:row>
      <xdr:rowOff>85562</xdr:rowOff>
    </xdr:to>
    <xdr:sp macro="" textlink="">
      <xdr:nvSpPr>
        <xdr:cNvPr id="198" name="円/楕円 197"/>
        <xdr:cNvSpPr/>
      </xdr:nvSpPr>
      <xdr:spPr>
        <a:xfrm>
          <a:off x="2857500" y="130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102088</xdr:rowOff>
    </xdr:from>
    <xdr:ext cx="469744" cy="259045"/>
    <xdr:sp macro="" textlink="">
      <xdr:nvSpPr>
        <xdr:cNvPr id="199" name="テキスト ボックス 198"/>
        <xdr:cNvSpPr txBox="1"/>
      </xdr:nvSpPr>
      <xdr:spPr>
        <a:xfrm>
          <a:off x="2673427" y="127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51018</xdr:rowOff>
    </xdr:from>
    <xdr:to>
      <xdr:col>3</xdr:col>
      <xdr:colOff>3175</xdr:colOff>
      <xdr:row>75</xdr:row>
      <xdr:rowOff>152617</xdr:rowOff>
    </xdr:to>
    <xdr:sp macro="" textlink="">
      <xdr:nvSpPr>
        <xdr:cNvPr id="200" name="円/楕円 199"/>
        <xdr:cNvSpPr/>
      </xdr:nvSpPr>
      <xdr:spPr>
        <a:xfrm>
          <a:off x="1968500" y="129097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169145</xdr:rowOff>
    </xdr:from>
    <xdr:ext cx="469744" cy="259045"/>
    <xdr:sp macro="" textlink="">
      <xdr:nvSpPr>
        <xdr:cNvPr id="201" name="テキスト ボックス 200"/>
        <xdr:cNvSpPr txBox="1"/>
      </xdr:nvSpPr>
      <xdr:spPr>
        <a:xfrm>
          <a:off x="1784427" y="1268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6,273</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133858</xdr:rowOff>
    </xdr:from>
    <xdr:to>
      <xdr:col>1</xdr:col>
      <xdr:colOff>485775</xdr:colOff>
      <xdr:row>75</xdr:row>
      <xdr:rowOff>64008</xdr:rowOff>
    </xdr:to>
    <xdr:sp macro="" textlink="">
      <xdr:nvSpPr>
        <xdr:cNvPr id="202" name="円/楕円 201"/>
        <xdr:cNvSpPr/>
      </xdr:nvSpPr>
      <xdr:spPr>
        <a:xfrm>
          <a:off x="1079500" y="1282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80535</xdr:rowOff>
    </xdr:from>
    <xdr:ext cx="469744" cy="259045"/>
    <xdr:sp macro="" textlink="">
      <xdr:nvSpPr>
        <xdr:cNvPr id="203" name="テキスト ボックス 202"/>
        <xdr:cNvSpPr txBox="1"/>
      </xdr:nvSpPr>
      <xdr:spPr>
        <a:xfrm>
          <a:off x="895427" y="1259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92446</xdr:rowOff>
    </xdr:from>
    <xdr:to>
      <xdr:col>6</xdr:col>
      <xdr:colOff>511175</xdr:colOff>
      <xdr:row>97</xdr:row>
      <xdr:rowOff>18901</xdr:rowOff>
    </xdr:to>
    <xdr:cxnSp macro="">
      <xdr:nvCxnSpPr>
        <xdr:cNvPr id="235" name="直線コネクタ 234"/>
        <xdr:cNvCxnSpPr/>
      </xdr:nvCxnSpPr>
      <xdr:spPr>
        <a:xfrm flipV="1">
          <a:off x="3797300" y="16551646"/>
          <a:ext cx="838200" cy="9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37090</xdr:rowOff>
    </xdr:from>
    <xdr:ext cx="534377" cy="259045"/>
    <xdr:sp macro="" textlink="">
      <xdr:nvSpPr>
        <xdr:cNvPr id="236" name="扶助費平均値テキスト"/>
        <xdr:cNvSpPr txBox="1"/>
      </xdr:nvSpPr>
      <xdr:spPr>
        <a:xfrm>
          <a:off x="4686300" y="1632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18901</xdr:rowOff>
    </xdr:from>
    <xdr:to>
      <xdr:col>5</xdr:col>
      <xdr:colOff>358775</xdr:colOff>
      <xdr:row>97</xdr:row>
      <xdr:rowOff>139080</xdr:rowOff>
    </xdr:to>
    <xdr:cxnSp macro="">
      <xdr:nvCxnSpPr>
        <xdr:cNvPr id="238" name="直線コネクタ 237"/>
        <xdr:cNvCxnSpPr/>
      </xdr:nvCxnSpPr>
      <xdr:spPr>
        <a:xfrm flipV="1">
          <a:off x="2908300" y="16649551"/>
          <a:ext cx="889000" cy="12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25121</xdr:rowOff>
    </xdr:from>
    <xdr:to>
      <xdr:col>5</xdr:col>
      <xdr:colOff>409575</xdr:colOff>
      <xdr:row>96</xdr:row>
      <xdr:rowOff>126721</xdr:rowOff>
    </xdr:to>
    <xdr:sp macro="" textlink="">
      <xdr:nvSpPr>
        <xdr:cNvPr id="239" name="フローチャート : 判断 238"/>
        <xdr:cNvSpPr/>
      </xdr:nvSpPr>
      <xdr:spPr>
        <a:xfrm>
          <a:off x="3746500" y="1648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143248</xdr:rowOff>
    </xdr:from>
    <xdr:ext cx="534377" cy="259045"/>
    <xdr:sp macro="" textlink="">
      <xdr:nvSpPr>
        <xdr:cNvPr id="240" name="テキスト ボックス 239"/>
        <xdr:cNvSpPr txBox="1"/>
      </xdr:nvSpPr>
      <xdr:spPr>
        <a:xfrm>
          <a:off x="3530111" y="1625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139080</xdr:rowOff>
    </xdr:from>
    <xdr:to>
      <xdr:col>4</xdr:col>
      <xdr:colOff>155575</xdr:colOff>
      <xdr:row>97</xdr:row>
      <xdr:rowOff>145284</xdr:rowOff>
    </xdr:to>
    <xdr:cxnSp macro="">
      <xdr:nvCxnSpPr>
        <xdr:cNvPr id="241" name="直線コネクタ 240"/>
        <xdr:cNvCxnSpPr/>
      </xdr:nvCxnSpPr>
      <xdr:spPr>
        <a:xfrm flipV="1">
          <a:off x="2019300" y="16769730"/>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38216</xdr:rowOff>
    </xdr:from>
    <xdr:to>
      <xdr:col>4</xdr:col>
      <xdr:colOff>206375</xdr:colOff>
      <xdr:row>97</xdr:row>
      <xdr:rowOff>139816</xdr:rowOff>
    </xdr:to>
    <xdr:sp macro="" textlink="">
      <xdr:nvSpPr>
        <xdr:cNvPr id="242" name="フローチャート : 判断 241"/>
        <xdr:cNvSpPr/>
      </xdr:nvSpPr>
      <xdr:spPr>
        <a:xfrm>
          <a:off x="2857500" y="166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156343</xdr:rowOff>
    </xdr:from>
    <xdr:ext cx="534377" cy="259045"/>
    <xdr:sp macro="" textlink="">
      <xdr:nvSpPr>
        <xdr:cNvPr id="243" name="テキスト ボックス 242"/>
        <xdr:cNvSpPr txBox="1"/>
      </xdr:nvSpPr>
      <xdr:spPr>
        <a:xfrm>
          <a:off x="2641111" y="1644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145284</xdr:rowOff>
    </xdr:from>
    <xdr:to>
      <xdr:col>2</xdr:col>
      <xdr:colOff>638175</xdr:colOff>
      <xdr:row>98</xdr:row>
      <xdr:rowOff>3749</xdr:rowOff>
    </xdr:to>
    <xdr:cxnSp macro="">
      <xdr:nvCxnSpPr>
        <xdr:cNvPr id="244" name="直線コネクタ 243"/>
        <xdr:cNvCxnSpPr/>
      </xdr:nvCxnSpPr>
      <xdr:spPr>
        <a:xfrm flipV="1">
          <a:off x="1130300" y="16775934"/>
          <a:ext cx="889000" cy="2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63525</xdr:rowOff>
    </xdr:from>
    <xdr:to>
      <xdr:col>3</xdr:col>
      <xdr:colOff>3175</xdr:colOff>
      <xdr:row>97</xdr:row>
      <xdr:rowOff>165125</xdr:rowOff>
    </xdr:to>
    <xdr:sp macro="" textlink="">
      <xdr:nvSpPr>
        <xdr:cNvPr id="245" name="フローチャート : 判断 244"/>
        <xdr:cNvSpPr/>
      </xdr:nvSpPr>
      <xdr:spPr>
        <a:xfrm>
          <a:off x="1968500" y="1669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10202</xdr:rowOff>
    </xdr:from>
    <xdr:ext cx="534377" cy="259045"/>
    <xdr:sp macro="" textlink="">
      <xdr:nvSpPr>
        <xdr:cNvPr id="246" name="テキスト ボックス 245"/>
        <xdr:cNvSpPr txBox="1"/>
      </xdr:nvSpPr>
      <xdr:spPr>
        <a:xfrm>
          <a:off x="1752111" y="164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79789</xdr:rowOff>
    </xdr:from>
    <xdr:to>
      <xdr:col>1</xdr:col>
      <xdr:colOff>485775</xdr:colOff>
      <xdr:row>98</xdr:row>
      <xdr:rowOff>9939</xdr:rowOff>
    </xdr:to>
    <xdr:sp macro="" textlink="">
      <xdr:nvSpPr>
        <xdr:cNvPr id="247" name="フローチャート : 判断 246"/>
        <xdr:cNvSpPr/>
      </xdr:nvSpPr>
      <xdr:spPr>
        <a:xfrm>
          <a:off x="1079500" y="1671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26466</xdr:rowOff>
    </xdr:from>
    <xdr:ext cx="534377" cy="259045"/>
    <xdr:sp macro="" textlink="">
      <xdr:nvSpPr>
        <xdr:cNvPr id="248" name="テキスト ボックス 247"/>
        <xdr:cNvSpPr txBox="1"/>
      </xdr:nvSpPr>
      <xdr:spPr>
        <a:xfrm>
          <a:off x="863111" y="1648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41646</xdr:rowOff>
    </xdr:from>
    <xdr:to>
      <xdr:col>6</xdr:col>
      <xdr:colOff>561975</xdr:colOff>
      <xdr:row>96</xdr:row>
      <xdr:rowOff>143246</xdr:rowOff>
    </xdr:to>
    <xdr:sp macro="" textlink="">
      <xdr:nvSpPr>
        <xdr:cNvPr id="254" name="円/楕円 253"/>
        <xdr:cNvSpPr/>
      </xdr:nvSpPr>
      <xdr:spPr>
        <a:xfrm>
          <a:off x="4584700" y="1650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20073</xdr:rowOff>
    </xdr:from>
    <xdr:ext cx="534377" cy="259045"/>
    <xdr:sp macro="" textlink="">
      <xdr:nvSpPr>
        <xdr:cNvPr id="255" name="扶助費該当値テキスト"/>
        <xdr:cNvSpPr txBox="1"/>
      </xdr:nvSpPr>
      <xdr:spPr>
        <a:xfrm>
          <a:off x="4686300" y="1647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55,947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139551</xdr:rowOff>
    </xdr:from>
    <xdr:to>
      <xdr:col>5</xdr:col>
      <xdr:colOff>409575</xdr:colOff>
      <xdr:row>97</xdr:row>
      <xdr:rowOff>69701</xdr:rowOff>
    </xdr:to>
    <xdr:sp macro="" textlink="">
      <xdr:nvSpPr>
        <xdr:cNvPr id="256" name="円/楕円 255"/>
        <xdr:cNvSpPr/>
      </xdr:nvSpPr>
      <xdr:spPr>
        <a:xfrm>
          <a:off x="3746500" y="1659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60828</xdr:rowOff>
    </xdr:from>
    <xdr:ext cx="534377" cy="259045"/>
    <xdr:sp macro="" textlink="">
      <xdr:nvSpPr>
        <xdr:cNvPr id="257" name="テキスト ボックス 256"/>
        <xdr:cNvSpPr txBox="1"/>
      </xdr:nvSpPr>
      <xdr:spPr>
        <a:xfrm>
          <a:off x="3530111" y="1669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52,949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88280</xdr:rowOff>
    </xdr:from>
    <xdr:to>
      <xdr:col>4</xdr:col>
      <xdr:colOff>206375</xdr:colOff>
      <xdr:row>98</xdr:row>
      <xdr:rowOff>18430</xdr:rowOff>
    </xdr:to>
    <xdr:sp macro="" textlink="">
      <xdr:nvSpPr>
        <xdr:cNvPr id="258" name="円/楕円 257"/>
        <xdr:cNvSpPr/>
      </xdr:nvSpPr>
      <xdr:spPr>
        <a:xfrm>
          <a:off x="2857500" y="1671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9557</xdr:rowOff>
    </xdr:from>
    <xdr:ext cx="534377" cy="259045"/>
    <xdr:sp macro="" textlink="">
      <xdr:nvSpPr>
        <xdr:cNvPr id="259" name="テキスト ボックス 258"/>
        <xdr:cNvSpPr txBox="1"/>
      </xdr:nvSpPr>
      <xdr:spPr>
        <a:xfrm>
          <a:off x="2641111" y="168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94484</xdr:rowOff>
    </xdr:from>
    <xdr:to>
      <xdr:col>3</xdr:col>
      <xdr:colOff>3175</xdr:colOff>
      <xdr:row>98</xdr:row>
      <xdr:rowOff>24634</xdr:rowOff>
    </xdr:to>
    <xdr:sp macro="" textlink="">
      <xdr:nvSpPr>
        <xdr:cNvPr id="260" name="円/楕円 259"/>
        <xdr:cNvSpPr/>
      </xdr:nvSpPr>
      <xdr:spPr>
        <a:xfrm>
          <a:off x="1968500" y="1672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15761</xdr:rowOff>
    </xdr:from>
    <xdr:ext cx="534377" cy="259045"/>
    <xdr:sp macro="" textlink="">
      <xdr:nvSpPr>
        <xdr:cNvPr id="261" name="テキスト ボックス 260"/>
        <xdr:cNvSpPr txBox="1"/>
      </xdr:nvSpPr>
      <xdr:spPr>
        <a:xfrm>
          <a:off x="1752111" y="168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49,079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124399</xdr:rowOff>
    </xdr:from>
    <xdr:to>
      <xdr:col>1</xdr:col>
      <xdr:colOff>485775</xdr:colOff>
      <xdr:row>98</xdr:row>
      <xdr:rowOff>54549</xdr:rowOff>
    </xdr:to>
    <xdr:sp macro="" textlink="">
      <xdr:nvSpPr>
        <xdr:cNvPr id="262" name="円/楕円 261"/>
        <xdr:cNvSpPr/>
      </xdr:nvSpPr>
      <xdr:spPr>
        <a:xfrm>
          <a:off x="1079500" y="1675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45676</xdr:rowOff>
    </xdr:from>
    <xdr:ext cx="534377" cy="259045"/>
    <xdr:sp macro="" textlink="">
      <xdr:nvSpPr>
        <xdr:cNvPr id="263" name="テキスト ボックス 262"/>
        <xdr:cNvSpPr txBox="1"/>
      </xdr:nvSpPr>
      <xdr:spPr>
        <a:xfrm>
          <a:off x="863111" y="1684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118963</xdr:rowOff>
    </xdr:from>
    <xdr:to>
      <xdr:col>15</xdr:col>
      <xdr:colOff>180975</xdr:colOff>
      <xdr:row>36</xdr:row>
      <xdr:rowOff>25694</xdr:rowOff>
    </xdr:to>
    <xdr:cxnSp macro="">
      <xdr:nvCxnSpPr>
        <xdr:cNvPr id="295" name="直線コネクタ 294"/>
        <xdr:cNvCxnSpPr/>
      </xdr:nvCxnSpPr>
      <xdr:spPr>
        <a:xfrm flipV="1">
          <a:off x="9639300" y="6119713"/>
          <a:ext cx="8382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13688</xdr:rowOff>
    </xdr:from>
    <xdr:ext cx="534377" cy="259045"/>
    <xdr:sp macro="" textlink="">
      <xdr:nvSpPr>
        <xdr:cNvPr id="296" name="補助費等平均値テキスト"/>
        <xdr:cNvSpPr txBox="1"/>
      </xdr:nvSpPr>
      <xdr:spPr>
        <a:xfrm>
          <a:off x="10528300" y="618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170528</xdr:rowOff>
    </xdr:from>
    <xdr:to>
      <xdr:col>14</xdr:col>
      <xdr:colOff>28575</xdr:colOff>
      <xdr:row>36</xdr:row>
      <xdr:rowOff>25694</xdr:rowOff>
    </xdr:to>
    <xdr:cxnSp macro="">
      <xdr:nvCxnSpPr>
        <xdr:cNvPr id="298" name="直線コネクタ 297"/>
        <xdr:cNvCxnSpPr/>
      </xdr:nvCxnSpPr>
      <xdr:spPr>
        <a:xfrm>
          <a:off x="8750300" y="6171278"/>
          <a:ext cx="889000" cy="2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60407</xdr:rowOff>
    </xdr:from>
    <xdr:to>
      <xdr:col>14</xdr:col>
      <xdr:colOff>79375</xdr:colOff>
      <xdr:row>37</xdr:row>
      <xdr:rowOff>162007</xdr:rowOff>
    </xdr:to>
    <xdr:sp macro="" textlink="">
      <xdr:nvSpPr>
        <xdr:cNvPr id="299" name="フローチャート : 判断 298"/>
        <xdr:cNvSpPr/>
      </xdr:nvSpPr>
      <xdr:spPr>
        <a:xfrm>
          <a:off x="9588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153133</xdr:rowOff>
    </xdr:from>
    <xdr:ext cx="534377" cy="259045"/>
    <xdr:sp macro="" textlink="">
      <xdr:nvSpPr>
        <xdr:cNvPr id="300" name="テキスト ボックス 299"/>
        <xdr:cNvSpPr txBox="1"/>
      </xdr:nvSpPr>
      <xdr:spPr>
        <a:xfrm>
          <a:off x="9372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170528</xdr:rowOff>
    </xdr:from>
    <xdr:to>
      <xdr:col>12</xdr:col>
      <xdr:colOff>511175</xdr:colOff>
      <xdr:row>36</xdr:row>
      <xdr:rowOff>119763</xdr:rowOff>
    </xdr:to>
    <xdr:cxnSp macro="">
      <xdr:nvCxnSpPr>
        <xdr:cNvPr id="301" name="直線コネクタ 300"/>
        <xdr:cNvCxnSpPr/>
      </xdr:nvCxnSpPr>
      <xdr:spPr>
        <a:xfrm flipV="1">
          <a:off x="7861300" y="6171278"/>
          <a:ext cx="889000" cy="12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5085</xdr:rowOff>
    </xdr:from>
    <xdr:to>
      <xdr:col>12</xdr:col>
      <xdr:colOff>561975</xdr:colOff>
      <xdr:row>37</xdr:row>
      <xdr:rowOff>106685</xdr:rowOff>
    </xdr:to>
    <xdr:sp macro="" textlink="">
      <xdr:nvSpPr>
        <xdr:cNvPr id="302" name="フローチャート : 判断 301"/>
        <xdr:cNvSpPr/>
      </xdr:nvSpPr>
      <xdr:spPr>
        <a:xfrm>
          <a:off x="8699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97812</xdr:rowOff>
    </xdr:from>
    <xdr:ext cx="534377" cy="259045"/>
    <xdr:sp macro="" textlink="">
      <xdr:nvSpPr>
        <xdr:cNvPr id="303" name="テキスト ボックス 302"/>
        <xdr:cNvSpPr txBox="1"/>
      </xdr:nvSpPr>
      <xdr:spPr>
        <a:xfrm>
          <a:off x="8483111" y="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116660</xdr:rowOff>
    </xdr:from>
    <xdr:to>
      <xdr:col>11</xdr:col>
      <xdr:colOff>307975</xdr:colOff>
      <xdr:row>36</xdr:row>
      <xdr:rowOff>119763</xdr:rowOff>
    </xdr:to>
    <xdr:cxnSp macro="">
      <xdr:nvCxnSpPr>
        <xdr:cNvPr id="304" name="直線コネクタ 303"/>
        <xdr:cNvCxnSpPr/>
      </xdr:nvCxnSpPr>
      <xdr:spPr>
        <a:xfrm>
          <a:off x="6972300" y="6288860"/>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50544</xdr:rowOff>
    </xdr:from>
    <xdr:to>
      <xdr:col>11</xdr:col>
      <xdr:colOff>358775</xdr:colOff>
      <xdr:row>37</xdr:row>
      <xdr:rowOff>152144</xdr:rowOff>
    </xdr:to>
    <xdr:sp macro="" textlink="">
      <xdr:nvSpPr>
        <xdr:cNvPr id="305" name="フローチャート : 判断 304"/>
        <xdr:cNvSpPr/>
      </xdr:nvSpPr>
      <xdr:spPr>
        <a:xfrm>
          <a:off x="7810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143271</xdr:rowOff>
    </xdr:from>
    <xdr:ext cx="534377" cy="259045"/>
    <xdr:sp macro="" textlink="">
      <xdr:nvSpPr>
        <xdr:cNvPr id="306" name="テキスト ボックス 305"/>
        <xdr:cNvSpPr txBox="1"/>
      </xdr:nvSpPr>
      <xdr:spPr>
        <a:xfrm>
          <a:off x="7594111" y="64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51998</xdr:rowOff>
    </xdr:from>
    <xdr:to>
      <xdr:col>10</xdr:col>
      <xdr:colOff>155575</xdr:colOff>
      <xdr:row>37</xdr:row>
      <xdr:rowOff>153598</xdr:rowOff>
    </xdr:to>
    <xdr:sp macro="" textlink="">
      <xdr:nvSpPr>
        <xdr:cNvPr id="307" name="フローチャート : 判断 306"/>
        <xdr:cNvSpPr/>
      </xdr:nvSpPr>
      <xdr:spPr>
        <a:xfrm>
          <a:off x="6921500" y="639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144725</xdr:rowOff>
    </xdr:from>
    <xdr:ext cx="534377" cy="259045"/>
    <xdr:sp macro="" textlink="">
      <xdr:nvSpPr>
        <xdr:cNvPr id="308" name="テキスト ボックス 307"/>
        <xdr:cNvSpPr txBox="1"/>
      </xdr:nvSpPr>
      <xdr:spPr>
        <a:xfrm>
          <a:off x="6705111" y="648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68163</xdr:rowOff>
    </xdr:from>
    <xdr:to>
      <xdr:col>15</xdr:col>
      <xdr:colOff>231775</xdr:colOff>
      <xdr:row>35</xdr:row>
      <xdr:rowOff>169763</xdr:rowOff>
    </xdr:to>
    <xdr:sp macro="" textlink="">
      <xdr:nvSpPr>
        <xdr:cNvPr id="314" name="円/楕円 313"/>
        <xdr:cNvSpPr/>
      </xdr:nvSpPr>
      <xdr:spPr>
        <a:xfrm>
          <a:off x="10426700" y="606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91040</xdr:rowOff>
    </xdr:from>
    <xdr:ext cx="534377" cy="259045"/>
    <xdr:sp macro="" textlink="">
      <xdr:nvSpPr>
        <xdr:cNvPr id="315" name="補助費等該当値テキスト"/>
        <xdr:cNvSpPr txBox="1"/>
      </xdr:nvSpPr>
      <xdr:spPr>
        <a:xfrm>
          <a:off x="10528300" y="592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60,770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146344</xdr:rowOff>
    </xdr:from>
    <xdr:to>
      <xdr:col>14</xdr:col>
      <xdr:colOff>79375</xdr:colOff>
      <xdr:row>36</xdr:row>
      <xdr:rowOff>76494</xdr:rowOff>
    </xdr:to>
    <xdr:sp macro="" textlink="">
      <xdr:nvSpPr>
        <xdr:cNvPr id="316" name="円/楕円 315"/>
        <xdr:cNvSpPr/>
      </xdr:nvSpPr>
      <xdr:spPr>
        <a:xfrm>
          <a:off x="9588500" y="614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93021</xdr:rowOff>
    </xdr:from>
    <xdr:ext cx="534377" cy="259045"/>
    <xdr:sp macro="" textlink="">
      <xdr:nvSpPr>
        <xdr:cNvPr id="317" name="テキスト ボックス 316"/>
        <xdr:cNvSpPr txBox="1"/>
      </xdr:nvSpPr>
      <xdr:spPr>
        <a:xfrm>
          <a:off x="9372111" y="592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55,982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119728</xdr:rowOff>
    </xdr:from>
    <xdr:to>
      <xdr:col>12</xdr:col>
      <xdr:colOff>561975</xdr:colOff>
      <xdr:row>36</xdr:row>
      <xdr:rowOff>49878</xdr:rowOff>
    </xdr:to>
    <xdr:sp macro="" textlink="">
      <xdr:nvSpPr>
        <xdr:cNvPr id="318" name="円/楕円 317"/>
        <xdr:cNvSpPr/>
      </xdr:nvSpPr>
      <xdr:spPr>
        <a:xfrm>
          <a:off x="8699500" y="612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66405</xdr:rowOff>
    </xdr:from>
    <xdr:ext cx="534377" cy="259045"/>
    <xdr:sp macro="" textlink="">
      <xdr:nvSpPr>
        <xdr:cNvPr id="319" name="テキスト ボックス 318"/>
        <xdr:cNvSpPr txBox="1"/>
      </xdr:nvSpPr>
      <xdr:spPr>
        <a:xfrm>
          <a:off x="8483111" y="589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68963</xdr:rowOff>
    </xdr:from>
    <xdr:to>
      <xdr:col>11</xdr:col>
      <xdr:colOff>358775</xdr:colOff>
      <xdr:row>36</xdr:row>
      <xdr:rowOff>170563</xdr:rowOff>
    </xdr:to>
    <xdr:sp macro="" textlink="">
      <xdr:nvSpPr>
        <xdr:cNvPr id="320" name="円/楕円 319"/>
        <xdr:cNvSpPr/>
      </xdr:nvSpPr>
      <xdr:spPr>
        <a:xfrm>
          <a:off x="7810500" y="624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15640</xdr:rowOff>
    </xdr:from>
    <xdr:ext cx="534377" cy="259045"/>
    <xdr:sp macro="" textlink="">
      <xdr:nvSpPr>
        <xdr:cNvPr id="321" name="テキスト ボックス 320"/>
        <xdr:cNvSpPr txBox="1"/>
      </xdr:nvSpPr>
      <xdr:spPr>
        <a:xfrm>
          <a:off x="7594111" y="60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50,221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65860</xdr:rowOff>
    </xdr:from>
    <xdr:to>
      <xdr:col>10</xdr:col>
      <xdr:colOff>155575</xdr:colOff>
      <xdr:row>36</xdr:row>
      <xdr:rowOff>167460</xdr:rowOff>
    </xdr:to>
    <xdr:sp macro="" textlink="">
      <xdr:nvSpPr>
        <xdr:cNvPr id="322" name="円/楕円 321"/>
        <xdr:cNvSpPr/>
      </xdr:nvSpPr>
      <xdr:spPr>
        <a:xfrm>
          <a:off x="6921500" y="623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12537</xdr:rowOff>
    </xdr:from>
    <xdr:ext cx="534377" cy="259045"/>
    <xdr:sp macro="" textlink="">
      <xdr:nvSpPr>
        <xdr:cNvPr id="323" name="テキスト ボックス 322"/>
        <xdr:cNvSpPr txBox="1"/>
      </xdr:nvSpPr>
      <xdr:spPr>
        <a:xfrm>
          <a:off x="6705111" y="601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16576</xdr:rowOff>
    </xdr:from>
    <xdr:to>
      <xdr:col>15</xdr:col>
      <xdr:colOff>180975</xdr:colOff>
      <xdr:row>57</xdr:row>
      <xdr:rowOff>45365</xdr:rowOff>
    </xdr:to>
    <xdr:cxnSp macro="">
      <xdr:nvCxnSpPr>
        <xdr:cNvPr id="352" name="直線コネクタ 351"/>
        <xdr:cNvCxnSpPr/>
      </xdr:nvCxnSpPr>
      <xdr:spPr>
        <a:xfrm>
          <a:off x="9639300" y="9789226"/>
          <a:ext cx="838200" cy="2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97345</xdr:rowOff>
    </xdr:from>
    <xdr:ext cx="534377" cy="259045"/>
    <xdr:sp macro="" textlink="">
      <xdr:nvSpPr>
        <xdr:cNvPr id="353" name="普通建設事業費平均値テキスト"/>
        <xdr:cNvSpPr txBox="1"/>
      </xdr:nvSpPr>
      <xdr:spPr>
        <a:xfrm>
          <a:off x="10528300" y="9527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166073</xdr:rowOff>
    </xdr:from>
    <xdr:to>
      <xdr:col>14</xdr:col>
      <xdr:colOff>28575</xdr:colOff>
      <xdr:row>57</xdr:row>
      <xdr:rowOff>16576</xdr:rowOff>
    </xdr:to>
    <xdr:cxnSp macro="">
      <xdr:nvCxnSpPr>
        <xdr:cNvPr id="355" name="直線コネクタ 354"/>
        <xdr:cNvCxnSpPr/>
      </xdr:nvCxnSpPr>
      <xdr:spPr>
        <a:xfrm>
          <a:off x="8750300" y="9081473"/>
          <a:ext cx="889000" cy="70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166073</xdr:rowOff>
    </xdr:from>
    <xdr:to>
      <xdr:col>12</xdr:col>
      <xdr:colOff>511175</xdr:colOff>
      <xdr:row>56</xdr:row>
      <xdr:rowOff>120551</xdr:rowOff>
    </xdr:to>
    <xdr:cxnSp macro="">
      <xdr:nvCxnSpPr>
        <xdr:cNvPr id="358" name="直線コネクタ 357"/>
        <xdr:cNvCxnSpPr/>
      </xdr:nvCxnSpPr>
      <xdr:spPr>
        <a:xfrm flipV="1">
          <a:off x="7861300" y="9081473"/>
          <a:ext cx="889000" cy="6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60749</xdr:rowOff>
    </xdr:from>
    <xdr:to>
      <xdr:col>11</xdr:col>
      <xdr:colOff>307975</xdr:colOff>
      <xdr:row>56</xdr:row>
      <xdr:rowOff>120551</xdr:rowOff>
    </xdr:to>
    <xdr:cxnSp macro="">
      <xdr:nvCxnSpPr>
        <xdr:cNvPr id="361" name="直線コネクタ 360"/>
        <xdr:cNvCxnSpPr/>
      </xdr:nvCxnSpPr>
      <xdr:spPr>
        <a:xfrm>
          <a:off x="6972300" y="9661949"/>
          <a:ext cx="889000" cy="5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166015</xdr:rowOff>
    </xdr:from>
    <xdr:to>
      <xdr:col>15</xdr:col>
      <xdr:colOff>231775</xdr:colOff>
      <xdr:row>57</xdr:row>
      <xdr:rowOff>96165</xdr:rowOff>
    </xdr:to>
    <xdr:sp macro="" textlink="">
      <xdr:nvSpPr>
        <xdr:cNvPr id="371" name="円/楕円 370"/>
        <xdr:cNvSpPr/>
      </xdr:nvSpPr>
      <xdr:spPr>
        <a:xfrm>
          <a:off x="10426700" y="976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144442</xdr:rowOff>
    </xdr:from>
    <xdr:ext cx="534377" cy="259045"/>
    <xdr:sp macro="" textlink="">
      <xdr:nvSpPr>
        <xdr:cNvPr id="372" name="普通建設事業費該当値テキスト"/>
        <xdr:cNvSpPr txBox="1"/>
      </xdr:nvSpPr>
      <xdr:spPr>
        <a:xfrm>
          <a:off x="10528300" y="974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44,880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137226</xdr:rowOff>
    </xdr:from>
    <xdr:to>
      <xdr:col>14</xdr:col>
      <xdr:colOff>79375</xdr:colOff>
      <xdr:row>57</xdr:row>
      <xdr:rowOff>67376</xdr:rowOff>
    </xdr:to>
    <xdr:sp macro="" textlink="">
      <xdr:nvSpPr>
        <xdr:cNvPr id="373" name="円/楕円 372"/>
        <xdr:cNvSpPr/>
      </xdr:nvSpPr>
      <xdr:spPr>
        <a:xfrm>
          <a:off x="9588500" y="973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58503</xdr:rowOff>
    </xdr:from>
    <xdr:ext cx="534377" cy="259045"/>
    <xdr:sp macro="" textlink="">
      <xdr:nvSpPr>
        <xdr:cNvPr id="374" name="テキスト ボックス 373"/>
        <xdr:cNvSpPr txBox="1"/>
      </xdr:nvSpPr>
      <xdr:spPr>
        <a:xfrm>
          <a:off x="9372111" y="983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48,658</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115273</xdr:rowOff>
    </xdr:from>
    <xdr:to>
      <xdr:col>12</xdr:col>
      <xdr:colOff>561975</xdr:colOff>
      <xdr:row>53</xdr:row>
      <xdr:rowOff>45423</xdr:rowOff>
    </xdr:to>
    <xdr:sp macro="" textlink="">
      <xdr:nvSpPr>
        <xdr:cNvPr id="375" name="円/楕円 374"/>
        <xdr:cNvSpPr/>
      </xdr:nvSpPr>
      <xdr:spPr>
        <a:xfrm>
          <a:off x="8699500" y="903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61950</xdr:rowOff>
    </xdr:from>
    <xdr:ext cx="599010" cy="259045"/>
    <xdr:sp macro="" textlink="">
      <xdr:nvSpPr>
        <xdr:cNvPr id="376" name="テキスト ボックス 375"/>
        <xdr:cNvSpPr txBox="1"/>
      </xdr:nvSpPr>
      <xdr:spPr>
        <a:xfrm>
          <a:off x="8450794" y="880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141,539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69751</xdr:rowOff>
    </xdr:from>
    <xdr:to>
      <xdr:col>11</xdr:col>
      <xdr:colOff>358775</xdr:colOff>
      <xdr:row>56</xdr:row>
      <xdr:rowOff>171351</xdr:rowOff>
    </xdr:to>
    <xdr:sp macro="" textlink="">
      <xdr:nvSpPr>
        <xdr:cNvPr id="377" name="円/楕円 376"/>
        <xdr:cNvSpPr/>
      </xdr:nvSpPr>
      <xdr:spPr>
        <a:xfrm>
          <a:off x="7810500" y="967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16428</xdr:rowOff>
    </xdr:from>
    <xdr:ext cx="534377" cy="259045"/>
    <xdr:sp macro="" textlink="">
      <xdr:nvSpPr>
        <xdr:cNvPr id="378" name="テキスト ボックス 377"/>
        <xdr:cNvSpPr txBox="1"/>
      </xdr:nvSpPr>
      <xdr:spPr>
        <a:xfrm>
          <a:off x="7594111" y="944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57,513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9949</xdr:rowOff>
    </xdr:from>
    <xdr:to>
      <xdr:col>10</xdr:col>
      <xdr:colOff>155575</xdr:colOff>
      <xdr:row>56</xdr:row>
      <xdr:rowOff>111549</xdr:rowOff>
    </xdr:to>
    <xdr:sp macro="" textlink="">
      <xdr:nvSpPr>
        <xdr:cNvPr id="379" name="円/楕円 378"/>
        <xdr:cNvSpPr/>
      </xdr:nvSpPr>
      <xdr:spPr>
        <a:xfrm>
          <a:off x="6921500" y="96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128076</xdr:rowOff>
    </xdr:from>
    <xdr:ext cx="534377" cy="259045"/>
    <xdr:sp macro="" textlink="">
      <xdr:nvSpPr>
        <xdr:cNvPr id="380" name="テキスト ボックス 379"/>
        <xdr:cNvSpPr txBox="1"/>
      </xdr:nvSpPr>
      <xdr:spPr>
        <a:xfrm>
          <a:off x="6705111" y="93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22161</xdr:rowOff>
    </xdr:from>
    <xdr:to>
      <xdr:col>15</xdr:col>
      <xdr:colOff>180975</xdr:colOff>
      <xdr:row>77</xdr:row>
      <xdr:rowOff>81381</xdr:rowOff>
    </xdr:to>
    <xdr:cxnSp macro="">
      <xdr:nvCxnSpPr>
        <xdr:cNvPr id="409" name="直線コネクタ 408"/>
        <xdr:cNvCxnSpPr/>
      </xdr:nvCxnSpPr>
      <xdr:spPr>
        <a:xfrm>
          <a:off x="9639300" y="13223811"/>
          <a:ext cx="838200" cy="5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26509</xdr:rowOff>
    </xdr:from>
    <xdr:ext cx="534377" cy="259045"/>
    <xdr:sp macro="" textlink="">
      <xdr:nvSpPr>
        <xdr:cNvPr id="410" name="普通建設事業費 （ うち新規整備　）平均値テキスト"/>
        <xdr:cNvSpPr txBox="1"/>
      </xdr:nvSpPr>
      <xdr:spPr>
        <a:xfrm>
          <a:off x="10528300" y="1305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49949</xdr:rowOff>
    </xdr:from>
    <xdr:to>
      <xdr:col>14</xdr:col>
      <xdr:colOff>79375</xdr:colOff>
      <xdr:row>77</xdr:row>
      <xdr:rowOff>151549</xdr:rowOff>
    </xdr:to>
    <xdr:sp macro="" textlink="">
      <xdr:nvSpPr>
        <xdr:cNvPr id="412" name="フローチャート : 判断 411"/>
        <xdr:cNvSpPr/>
      </xdr:nvSpPr>
      <xdr:spPr>
        <a:xfrm>
          <a:off x="9588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142676</xdr:rowOff>
    </xdr:from>
    <xdr:ext cx="534377" cy="259045"/>
    <xdr:sp macro="" textlink="">
      <xdr:nvSpPr>
        <xdr:cNvPr id="413" name="テキスト ボックス 412"/>
        <xdr:cNvSpPr txBox="1"/>
      </xdr:nvSpPr>
      <xdr:spPr>
        <a:xfrm>
          <a:off x="9372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30581</xdr:rowOff>
    </xdr:from>
    <xdr:to>
      <xdr:col>15</xdr:col>
      <xdr:colOff>231775</xdr:colOff>
      <xdr:row>77</xdr:row>
      <xdr:rowOff>132181</xdr:rowOff>
    </xdr:to>
    <xdr:sp macro="" textlink="">
      <xdr:nvSpPr>
        <xdr:cNvPr id="419" name="円/楕円 418"/>
        <xdr:cNvSpPr/>
      </xdr:nvSpPr>
      <xdr:spPr>
        <a:xfrm>
          <a:off x="10426700" y="1323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9008</xdr:rowOff>
    </xdr:from>
    <xdr:ext cx="534377" cy="259045"/>
    <xdr:sp macro="" textlink="">
      <xdr:nvSpPr>
        <xdr:cNvPr id="420" name="普通建設事業費 （ うち新規整備　）該当値テキスト"/>
        <xdr:cNvSpPr txBox="1"/>
      </xdr:nvSpPr>
      <xdr:spPr>
        <a:xfrm>
          <a:off x="10528300" y="132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24,092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142811</xdr:rowOff>
    </xdr:from>
    <xdr:to>
      <xdr:col>14</xdr:col>
      <xdr:colOff>79375</xdr:colOff>
      <xdr:row>77</xdr:row>
      <xdr:rowOff>72961</xdr:rowOff>
    </xdr:to>
    <xdr:sp macro="" textlink="">
      <xdr:nvSpPr>
        <xdr:cNvPr id="421" name="円/楕円 420"/>
        <xdr:cNvSpPr/>
      </xdr:nvSpPr>
      <xdr:spPr>
        <a:xfrm>
          <a:off x="9588500" y="1317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89488</xdr:rowOff>
    </xdr:from>
    <xdr:ext cx="534377" cy="259045"/>
    <xdr:sp macro="" textlink="">
      <xdr:nvSpPr>
        <xdr:cNvPr id="422" name="テキスト ボックス 421"/>
        <xdr:cNvSpPr txBox="1"/>
      </xdr:nvSpPr>
      <xdr:spPr>
        <a:xfrm>
          <a:off x="9372111" y="1294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131426</xdr:rowOff>
    </xdr:from>
    <xdr:to>
      <xdr:col>15</xdr:col>
      <xdr:colOff>180975</xdr:colOff>
      <xdr:row>98</xdr:row>
      <xdr:rowOff>137643</xdr:rowOff>
    </xdr:to>
    <xdr:cxnSp macro="">
      <xdr:nvCxnSpPr>
        <xdr:cNvPr id="453" name="直線コネクタ 452"/>
        <xdr:cNvCxnSpPr/>
      </xdr:nvCxnSpPr>
      <xdr:spPr>
        <a:xfrm>
          <a:off x="9639300" y="16933526"/>
          <a:ext cx="8382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160033</xdr:rowOff>
    </xdr:from>
    <xdr:ext cx="534377" cy="259045"/>
    <xdr:sp macro="" textlink="">
      <xdr:nvSpPr>
        <xdr:cNvPr id="454" name="普通建設事業費 （ うち更新整備　）平均値テキスト"/>
        <xdr:cNvSpPr txBox="1"/>
      </xdr:nvSpPr>
      <xdr:spPr>
        <a:xfrm>
          <a:off x="10528300" y="16619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145822</xdr:rowOff>
    </xdr:from>
    <xdr:to>
      <xdr:col>14</xdr:col>
      <xdr:colOff>79375</xdr:colOff>
      <xdr:row>98</xdr:row>
      <xdr:rowOff>75972</xdr:rowOff>
    </xdr:to>
    <xdr:sp macro="" textlink="">
      <xdr:nvSpPr>
        <xdr:cNvPr id="456" name="フローチャート : 判断 455"/>
        <xdr:cNvSpPr/>
      </xdr:nvSpPr>
      <xdr:spPr>
        <a:xfrm>
          <a:off x="9588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92499</xdr:rowOff>
    </xdr:from>
    <xdr:ext cx="534377" cy="259045"/>
    <xdr:sp macro="" textlink="">
      <xdr:nvSpPr>
        <xdr:cNvPr id="457" name="テキスト ボックス 456"/>
        <xdr:cNvSpPr txBox="1"/>
      </xdr:nvSpPr>
      <xdr:spPr>
        <a:xfrm>
          <a:off x="9372111" y="165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86843</xdr:rowOff>
    </xdr:from>
    <xdr:to>
      <xdr:col>15</xdr:col>
      <xdr:colOff>231775</xdr:colOff>
      <xdr:row>99</xdr:row>
      <xdr:rowOff>16993</xdr:rowOff>
    </xdr:to>
    <xdr:sp macro="" textlink="">
      <xdr:nvSpPr>
        <xdr:cNvPr id="463" name="円/楕円 462"/>
        <xdr:cNvSpPr/>
      </xdr:nvSpPr>
      <xdr:spPr>
        <a:xfrm>
          <a:off x="10426700" y="1688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1770</xdr:rowOff>
    </xdr:from>
    <xdr:ext cx="534377" cy="259045"/>
    <xdr:sp macro="" textlink="">
      <xdr:nvSpPr>
        <xdr:cNvPr id="464" name="普通建設事業費 （ うち更新整備　）該当値テキスト"/>
        <xdr:cNvSpPr txBox="1"/>
      </xdr:nvSpPr>
      <xdr:spPr>
        <a:xfrm>
          <a:off x="10528300" y="1680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12,189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80626</xdr:rowOff>
    </xdr:from>
    <xdr:to>
      <xdr:col>14</xdr:col>
      <xdr:colOff>79375</xdr:colOff>
      <xdr:row>99</xdr:row>
      <xdr:rowOff>10776</xdr:rowOff>
    </xdr:to>
    <xdr:sp macro="" textlink="">
      <xdr:nvSpPr>
        <xdr:cNvPr id="465" name="円/楕円 464"/>
        <xdr:cNvSpPr/>
      </xdr:nvSpPr>
      <xdr:spPr>
        <a:xfrm>
          <a:off x="9588500" y="168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1903</xdr:rowOff>
    </xdr:from>
    <xdr:ext cx="534377" cy="259045"/>
    <xdr:sp macro="" textlink="">
      <xdr:nvSpPr>
        <xdr:cNvPr id="466" name="テキスト ボックス 465"/>
        <xdr:cNvSpPr txBox="1"/>
      </xdr:nvSpPr>
      <xdr:spPr>
        <a:xfrm>
          <a:off x="9372111" y="1697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2" name="テキスト ボックス 48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4" name="テキスト ボックス 48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6" name="テキスト ボックス 48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90" name="直線コネクタ 489"/>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93" name="災害復旧事業費最大値テキスト"/>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4" name="直線コネクタ 493"/>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117221</xdr:rowOff>
    </xdr:from>
    <xdr:to>
      <xdr:col>23</xdr:col>
      <xdr:colOff>517525</xdr:colOff>
      <xdr:row>38</xdr:row>
      <xdr:rowOff>140462</xdr:rowOff>
    </xdr:to>
    <xdr:cxnSp macro="">
      <xdr:nvCxnSpPr>
        <xdr:cNvPr id="495" name="直線コネクタ 494"/>
        <xdr:cNvCxnSpPr/>
      </xdr:nvCxnSpPr>
      <xdr:spPr>
        <a:xfrm>
          <a:off x="15481300" y="6460871"/>
          <a:ext cx="838200" cy="19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77106</xdr:rowOff>
    </xdr:from>
    <xdr:ext cx="378565" cy="259045"/>
    <xdr:sp macro="" textlink="">
      <xdr:nvSpPr>
        <xdr:cNvPr id="496" name="災害復旧事業費平均値テキスト"/>
        <xdr:cNvSpPr txBox="1"/>
      </xdr:nvSpPr>
      <xdr:spPr>
        <a:xfrm>
          <a:off x="16370300" y="6420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7" name="フローチャート : 判断 496"/>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117221</xdr:rowOff>
    </xdr:from>
    <xdr:to>
      <xdr:col>22</xdr:col>
      <xdr:colOff>365125</xdr:colOff>
      <xdr:row>38</xdr:row>
      <xdr:rowOff>55880</xdr:rowOff>
    </xdr:to>
    <xdr:cxnSp macro="">
      <xdr:nvCxnSpPr>
        <xdr:cNvPr id="498" name="直線コネクタ 497"/>
        <xdr:cNvCxnSpPr/>
      </xdr:nvCxnSpPr>
      <xdr:spPr>
        <a:xfrm flipV="1">
          <a:off x="14592300" y="6460871"/>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81280</xdr:rowOff>
    </xdr:from>
    <xdr:to>
      <xdr:col>22</xdr:col>
      <xdr:colOff>415925</xdr:colOff>
      <xdr:row>38</xdr:row>
      <xdr:rowOff>11430</xdr:rowOff>
    </xdr:to>
    <xdr:sp macro="" textlink="">
      <xdr:nvSpPr>
        <xdr:cNvPr id="499" name="フローチャート : 判断 498"/>
        <xdr:cNvSpPr/>
      </xdr:nvSpPr>
      <xdr:spPr>
        <a:xfrm>
          <a:off x="15430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2557</xdr:rowOff>
    </xdr:from>
    <xdr:ext cx="469744" cy="259045"/>
    <xdr:sp macro="" textlink="">
      <xdr:nvSpPr>
        <xdr:cNvPr id="500" name="テキスト ボックス 499"/>
        <xdr:cNvSpPr txBox="1"/>
      </xdr:nvSpPr>
      <xdr:spPr>
        <a:xfrm>
          <a:off x="15246427"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19304</xdr:rowOff>
    </xdr:from>
    <xdr:to>
      <xdr:col>21</xdr:col>
      <xdr:colOff>161925</xdr:colOff>
      <xdr:row>38</xdr:row>
      <xdr:rowOff>55880</xdr:rowOff>
    </xdr:to>
    <xdr:cxnSp macro="">
      <xdr:nvCxnSpPr>
        <xdr:cNvPr id="501" name="直線コネクタ 500"/>
        <xdr:cNvCxnSpPr/>
      </xdr:nvCxnSpPr>
      <xdr:spPr>
        <a:xfrm>
          <a:off x="13703300" y="6191504"/>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121095</xdr:rowOff>
    </xdr:from>
    <xdr:to>
      <xdr:col>21</xdr:col>
      <xdr:colOff>212725</xdr:colOff>
      <xdr:row>37</xdr:row>
      <xdr:rowOff>51245</xdr:rowOff>
    </xdr:to>
    <xdr:sp macro="" textlink="">
      <xdr:nvSpPr>
        <xdr:cNvPr id="502" name="フローチャート : 判断 501"/>
        <xdr:cNvSpPr/>
      </xdr:nvSpPr>
      <xdr:spPr>
        <a:xfrm>
          <a:off x="14541500" y="629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67772</xdr:rowOff>
    </xdr:from>
    <xdr:ext cx="469744" cy="259045"/>
    <xdr:sp macro="" textlink="">
      <xdr:nvSpPr>
        <xdr:cNvPr id="503" name="テキスト ボックス 502"/>
        <xdr:cNvSpPr txBox="1"/>
      </xdr:nvSpPr>
      <xdr:spPr>
        <a:xfrm>
          <a:off x="14357427" y="606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19304</xdr:rowOff>
    </xdr:from>
    <xdr:to>
      <xdr:col>19</xdr:col>
      <xdr:colOff>644525</xdr:colOff>
      <xdr:row>39</xdr:row>
      <xdr:rowOff>27115</xdr:rowOff>
    </xdr:to>
    <xdr:cxnSp macro="">
      <xdr:nvCxnSpPr>
        <xdr:cNvPr id="504" name="直線コネクタ 503"/>
        <xdr:cNvCxnSpPr/>
      </xdr:nvCxnSpPr>
      <xdr:spPr>
        <a:xfrm flipV="1">
          <a:off x="12814300" y="6191504"/>
          <a:ext cx="889000" cy="52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75755</xdr:rowOff>
    </xdr:from>
    <xdr:to>
      <xdr:col>20</xdr:col>
      <xdr:colOff>9525</xdr:colOff>
      <xdr:row>36</xdr:row>
      <xdr:rowOff>5905</xdr:rowOff>
    </xdr:to>
    <xdr:sp macro="" textlink="">
      <xdr:nvSpPr>
        <xdr:cNvPr id="505" name="フローチャート : 判断 504"/>
        <xdr:cNvSpPr/>
      </xdr:nvSpPr>
      <xdr:spPr>
        <a:xfrm>
          <a:off x="13652500" y="60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22432</xdr:rowOff>
    </xdr:from>
    <xdr:ext cx="469744" cy="259045"/>
    <xdr:sp macro="" textlink="">
      <xdr:nvSpPr>
        <xdr:cNvPr id="506" name="テキスト ボックス 505"/>
        <xdr:cNvSpPr txBox="1"/>
      </xdr:nvSpPr>
      <xdr:spPr>
        <a:xfrm>
          <a:off x="13468427" y="585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5652</xdr:rowOff>
    </xdr:from>
    <xdr:to>
      <xdr:col>18</xdr:col>
      <xdr:colOff>492125</xdr:colOff>
      <xdr:row>35</xdr:row>
      <xdr:rowOff>107252</xdr:rowOff>
    </xdr:to>
    <xdr:sp macro="" textlink="">
      <xdr:nvSpPr>
        <xdr:cNvPr id="507" name="フローチャート : 判断 506"/>
        <xdr:cNvSpPr/>
      </xdr:nvSpPr>
      <xdr:spPr>
        <a:xfrm>
          <a:off x="12763500" y="600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123779</xdr:rowOff>
    </xdr:from>
    <xdr:ext cx="469744" cy="259045"/>
    <xdr:sp macro="" textlink="">
      <xdr:nvSpPr>
        <xdr:cNvPr id="508" name="テキスト ボックス 507"/>
        <xdr:cNvSpPr txBox="1"/>
      </xdr:nvSpPr>
      <xdr:spPr>
        <a:xfrm>
          <a:off x="12579427" y="578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89662</xdr:rowOff>
    </xdr:from>
    <xdr:to>
      <xdr:col>23</xdr:col>
      <xdr:colOff>568325</xdr:colOff>
      <xdr:row>39</xdr:row>
      <xdr:rowOff>19812</xdr:rowOff>
    </xdr:to>
    <xdr:sp macro="" textlink="">
      <xdr:nvSpPr>
        <xdr:cNvPr id="514" name="円/楕円 513"/>
        <xdr:cNvSpPr/>
      </xdr:nvSpPr>
      <xdr:spPr>
        <a:xfrm>
          <a:off x="16268700" y="66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32656</xdr:rowOff>
    </xdr:from>
    <xdr:ext cx="378565" cy="259045"/>
    <xdr:sp macro="" textlink="">
      <xdr:nvSpPr>
        <xdr:cNvPr id="515" name="災害復旧事業費該当値テキスト"/>
        <xdr:cNvSpPr txBox="1"/>
      </xdr:nvSpPr>
      <xdr:spPr>
        <a:xfrm>
          <a:off x="16370300" y="6547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66421</xdr:rowOff>
    </xdr:from>
    <xdr:to>
      <xdr:col>22</xdr:col>
      <xdr:colOff>415925</xdr:colOff>
      <xdr:row>37</xdr:row>
      <xdr:rowOff>168021</xdr:rowOff>
    </xdr:to>
    <xdr:sp macro="" textlink="">
      <xdr:nvSpPr>
        <xdr:cNvPr id="516" name="円/楕円 515"/>
        <xdr:cNvSpPr/>
      </xdr:nvSpPr>
      <xdr:spPr>
        <a:xfrm>
          <a:off x="15430500" y="641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13098</xdr:rowOff>
    </xdr:from>
    <xdr:ext cx="469744" cy="259045"/>
    <xdr:sp macro="" textlink="">
      <xdr:nvSpPr>
        <xdr:cNvPr id="517" name="テキスト ボックス 516"/>
        <xdr:cNvSpPr txBox="1"/>
      </xdr:nvSpPr>
      <xdr:spPr>
        <a:xfrm>
          <a:off x="15246427" y="618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5080</xdr:rowOff>
    </xdr:from>
    <xdr:to>
      <xdr:col>21</xdr:col>
      <xdr:colOff>212725</xdr:colOff>
      <xdr:row>38</xdr:row>
      <xdr:rowOff>106680</xdr:rowOff>
    </xdr:to>
    <xdr:sp macro="" textlink="">
      <xdr:nvSpPr>
        <xdr:cNvPr id="518" name="円/楕円 517"/>
        <xdr:cNvSpPr/>
      </xdr:nvSpPr>
      <xdr:spPr>
        <a:xfrm>
          <a:off x="14541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97807</xdr:rowOff>
    </xdr:from>
    <xdr:ext cx="378565" cy="259045"/>
    <xdr:sp macro="" textlink="">
      <xdr:nvSpPr>
        <xdr:cNvPr id="519" name="テキスト ボックス 518"/>
        <xdr:cNvSpPr txBox="1"/>
      </xdr:nvSpPr>
      <xdr:spPr>
        <a:xfrm>
          <a:off x="14403017"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139954</xdr:rowOff>
    </xdr:from>
    <xdr:to>
      <xdr:col>20</xdr:col>
      <xdr:colOff>9525</xdr:colOff>
      <xdr:row>36</xdr:row>
      <xdr:rowOff>70104</xdr:rowOff>
    </xdr:to>
    <xdr:sp macro="" textlink="">
      <xdr:nvSpPr>
        <xdr:cNvPr id="520" name="円/楕円 519"/>
        <xdr:cNvSpPr/>
      </xdr:nvSpPr>
      <xdr:spPr>
        <a:xfrm>
          <a:off x="13652500" y="61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61231</xdr:rowOff>
    </xdr:from>
    <xdr:ext cx="469744" cy="259045"/>
    <xdr:sp macro="" textlink="">
      <xdr:nvSpPr>
        <xdr:cNvPr id="521" name="テキスト ボックス 520"/>
        <xdr:cNvSpPr txBox="1"/>
      </xdr:nvSpPr>
      <xdr:spPr>
        <a:xfrm>
          <a:off x="134684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147765</xdr:rowOff>
    </xdr:from>
    <xdr:to>
      <xdr:col>18</xdr:col>
      <xdr:colOff>492125</xdr:colOff>
      <xdr:row>39</xdr:row>
      <xdr:rowOff>77915</xdr:rowOff>
    </xdr:to>
    <xdr:sp macro="" textlink="">
      <xdr:nvSpPr>
        <xdr:cNvPr id="522" name="円/楕円 521"/>
        <xdr:cNvSpPr/>
      </xdr:nvSpPr>
      <xdr:spPr>
        <a:xfrm>
          <a:off x="12763500" y="66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69042</xdr:rowOff>
    </xdr:from>
    <xdr:ext cx="313932" cy="259045"/>
    <xdr:sp macro="" textlink="">
      <xdr:nvSpPr>
        <xdr:cNvPr id="523" name="テキスト ボックス 522"/>
        <xdr:cNvSpPr txBox="1"/>
      </xdr:nvSpPr>
      <xdr:spPr>
        <a:xfrm>
          <a:off x="12657333" y="6755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132124</xdr:rowOff>
    </xdr:from>
    <xdr:to>
      <xdr:col>23</xdr:col>
      <xdr:colOff>517525</xdr:colOff>
      <xdr:row>75</xdr:row>
      <xdr:rowOff>56000</xdr:rowOff>
    </xdr:to>
    <xdr:cxnSp macro="">
      <xdr:nvCxnSpPr>
        <xdr:cNvPr id="603" name="直線コネクタ 602"/>
        <xdr:cNvCxnSpPr/>
      </xdr:nvCxnSpPr>
      <xdr:spPr>
        <a:xfrm>
          <a:off x="15481300" y="12819424"/>
          <a:ext cx="838200" cy="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126796</xdr:rowOff>
    </xdr:from>
    <xdr:ext cx="534377" cy="259045"/>
    <xdr:sp macro="" textlink="">
      <xdr:nvSpPr>
        <xdr:cNvPr id="604" name="公債費平均値テキスト"/>
        <xdr:cNvSpPr txBox="1"/>
      </xdr:nvSpPr>
      <xdr:spPr>
        <a:xfrm>
          <a:off x="16370300" y="12985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132124</xdr:rowOff>
    </xdr:from>
    <xdr:to>
      <xdr:col>22</xdr:col>
      <xdr:colOff>365125</xdr:colOff>
      <xdr:row>75</xdr:row>
      <xdr:rowOff>55559</xdr:rowOff>
    </xdr:to>
    <xdr:cxnSp macro="">
      <xdr:nvCxnSpPr>
        <xdr:cNvPr id="606" name="直線コネクタ 605"/>
        <xdr:cNvCxnSpPr/>
      </xdr:nvCxnSpPr>
      <xdr:spPr>
        <a:xfrm flipV="1">
          <a:off x="14592300" y="12819424"/>
          <a:ext cx="889000" cy="9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157939</xdr:rowOff>
    </xdr:from>
    <xdr:to>
      <xdr:col>21</xdr:col>
      <xdr:colOff>161925</xdr:colOff>
      <xdr:row>75</xdr:row>
      <xdr:rowOff>55559</xdr:rowOff>
    </xdr:to>
    <xdr:cxnSp macro="">
      <xdr:nvCxnSpPr>
        <xdr:cNvPr id="609" name="直線コネクタ 608"/>
        <xdr:cNvCxnSpPr/>
      </xdr:nvCxnSpPr>
      <xdr:spPr>
        <a:xfrm>
          <a:off x="13703300" y="12845239"/>
          <a:ext cx="889000" cy="6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140745</xdr:rowOff>
    </xdr:from>
    <xdr:to>
      <xdr:col>19</xdr:col>
      <xdr:colOff>644525</xdr:colOff>
      <xdr:row>74</xdr:row>
      <xdr:rowOff>157939</xdr:rowOff>
    </xdr:to>
    <xdr:cxnSp macro="">
      <xdr:nvCxnSpPr>
        <xdr:cNvPr id="612" name="直線コネクタ 611"/>
        <xdr:cNvCxnSpPr/>
      </xdr:nvCxnSpPr>
      <xdr:spPr>
        <a:xfrm>
          <a:off x="12814300" y="12828045"/>
          <a:ext cx="889000" cy="1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5200</xdr:rowOff>
    </xdr:from>
    <xdr:to>
      <xdr:col>23</xdr:col>
      <xdr:colOff>568325</xdr:colOff>
      <xdr:row>75</xdr:row>
      <xdr:rowOff>106800</xdr:rowOff>
    </xdr:to>
    <xdr:sp macro="" textlink="">
      <xdr:nvSpPr>
        <xdr:cNvPr id="622" name="円/楕円 621"/>
        <xdr:cNvSpPr/>
      </xdr:nvSpPr>
      <xdr:spPr>
        <a:xfrm>
          <a:off x="16268700" y="1286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28077</xdr:rowOff>
    </xdr:from>
    <xdr:ext cx="534377" cy="259045"/>
    <xdr:sp macro="" textlink="">
      <xdr:nvSpPr>
        <xdr:cNvPr id="623" name="公債費該当値テキスト"/>
        <xdr:cNvSpPr txBox="1"/>
      </xdr:nvSpPr>
      <xdr:spPr>
        <a:xfrm>
          <a:off x="16370300" y="127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44,626</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81324</xdr:rowOff>
    </xdr:from>
    <xdr:to>
      <xdr:col>22</xdr:col>
      <xdr:colOff>415925</xdr:colOff>
      <xdr:row>75</xdr:row>
      <xdr:rowOff>11474</xdr:rowOff>
    </xdr:to>
    <xdr:sp macro="" textlink="">
      <xdr:nvSpPr>
        <xdr:cNvPr id="624" name="円/楕円 623"/>
        <xdr:cNvSpPr/>
      </xdr:nvSpPr>
      <xdr:spPr>
        <a:xfrm>
          <a:off x="15430500" y="1276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28001</xdr:rowOff>
    </xdr:from>
    <xdr:ext cx="534377" cy="259045"/>
    <xdr:sp macro="" textlink="">
      <xdr:nvSpPr>
        <xdr:cNvPr id="625" name="テキスト ボックス 624"/>
        <xdr:cNvSpPr txBox="1"/>
      </xdr:nvSpPr>
      <xdr:spPr>
        <a:xfrm>
          <a:off x="15214111" y="125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50,464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4759</xdr:rowOff>
    </xdr:from>
    <xdr:to>
      <xdr:col>21</xdr:col>
      <xdr:colOff>212725</xdr:colOff>
      <xdr:row>75</xdr:row>
      <xdr:rowOff>106359</xdr:rowOff>
    </xdr:to>
    <xdr:sp macro="" textlink="">
      <xdr:nvSpPr>
        <xdr:cNvPr id="626" name="円/楕円 625"/>
        <xdr:cNvSpPr/>
      </xdr:nvSpPr>
      <xdr:spPr>
        <a:xfrm>
          <a:off x="14541500" y="1286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122886</xdr:rowOff>
    </xdr:from>
    <xdr:ext cx="534377" cy="259045"/>
    <xdr:sp macro="" textlink="">
      <xdr:nvSpPr>
        <xdr:cNvPr id="627" name="テキスト ボックス 626"/>
        <xdr:cNvSpPr txBox="1"/>
      </xdr:nvSpPr>
      <xdr:spPr>
        <a:xfrm>
          <a:off x="14325111" y="1263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107139</xdr:rowOff>
    </xdr:from>
    <xdr:to>
      <xdr:col>20</xdr:col>
      <xdr:colOff>9525</xdr:colOff>
      <xdr:row>75</xdr:row>
      <xdr:rowOff>37289</xdr:rowOff>
    </xdr:to>
    <xdr:sp macro="" textlink="">
      <xdr:nvSpPr>
        <xdr:cNvPr id="628" name="円/楕円 627"/>
        <xdr:cNvSpPr/>
      </xdr:nvSpPr>
      <xdr:spPr>
        <a:xfrm>
          <a:off x="13652500" y="1279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53816</xdr:rowOff>
    </xdr:from>
    <xdr:ext cx="534377" cy="259045"/>
    <xdr:sp macro="" textlink="">
      <xdr:nvSpPr>
        <xdr:cNvPr id="629" name="テキスト ボックス 628"/>
        <xdr:cNvSpPr txBox="1"/>
      </xdr:nvSpPr>
      <xdr:spPr>
        <a:xfrm>
          <a:off x="13436111" y="12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89945</xdr:rowOff>
    </xdr:from>
    <xdr:to>
      <xdr:col>18</xdr:col>
      <xdr:colOff>492125</xdr:colOff>
      <xdr:row>75</xdr:row>
      <xdr:rowOff>20095</xdr:rowOff>
    </xdr:to>
    <xdr:sp macro="" textlink="">
      <xdr:nvSpPr>
        <xdr:cNvPr id="630" name="円/楕円 629"/>
        <xdr:cNvSpPr/>
      </xdr:nvSpPr>
      <xdr:spPr>
        <a:xfrm>
          <a:off x="12763500" y="127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36622</xdr:rowOff>
    </xdr:from>
    <xdr:ext cx="534377" cy="259045"/>
    <xdr:sp macro="" textlink="">
      <xdr:nvSpPr>
        <xdr:cNvPr id="631" name="テキスト ボックス 630"/>
        <xdr:cNvSpPr txBox="1"/>
      </xdr:nvSpPr>
      <xdr:spPr>
        <a:xfrm>
          <a:off x="12547111" y="1255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53060</xdr:rowOff>
    </xdr:from>
    <xdr:to>
      <xdr:col>23</xdr:col>
      <xdr:colOff>517525</xdr:colOff>
      <xdr:row>98</xdr:row>
      <xdr:rowOff>168808</xdr:rowOff>
    </xdr:to>
    <xdr:cxnSp macro="">
      <xdr:nvCxnSpPr>
        <xdr:cNvPr id="660" name="直線コネクタ 659"/>
        <xdr:cNvCxnSpPr/>
      </xdr:nvCxnSpPr>
      <xdr:spPr>
        <a:xfrm flipV="1">
          <a:off x="15481300" y="16683710"/>
          <a:ext cx="838200" cy="28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54697</xdr:rowOff>
    </xdr:from>
    <xdr:ext cx="534377" cy="259045"/>
    <xdr:sp macro="" textlink="">
      <xdr:nvSpPr>
        <xdr:cNvPr id="661" name="積立金平均値テキスト"/>
        <xdr:cNvSpPr txBox="1"/>
      </xdr:nvSpPr>
      <xdr:spPr>
        <a:xfrm>
          <a:off x="16370300" y="1668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158065</xdr:rowOff>
    </xdr:from>
    <xdr:to>
      <xdr:col>22</xdr:col>
      <xdr:colOff>365125</xdr:colOff>
      <xdr:row>98</xdr:row>
      <xdr:rowOff>168808</xdr:rowOff>
    </xdr:to>
    <xdr:cxnSp macro="">
      <xdr:nvCxnSpPr>
        <xdr:cNvPr id="663" name="直線コネクタ 662"/>
        <xdr:cNvCxnSpPr/>
      </xdr:nvCxnSpPr>
      <xdr:spPr>
        <a:xfrm>
          <a:off x="14592300" y="16788715"/>
          <a:ext cx="889000" cy="18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93853</xdr:rowOff>
    </xdr:from>
    <xdr:to>
      <xdr:col>22</xdr:col>
      <xdr:colOff>415925</xdr:colOff>
      <xdr:row>98</xdr:row>
      <xdr:rowOff>24003</xdr:rowOff>
    </xdr:to>
    <xdr:sp macro="" textlink="">
      <xdr:nvSpPr>
        <xdr:cNvPr id="664" name="フローチャート : 判断 663"/>
        <xdr:cNvSpPr/>
      </xdr:nvSpPr>
      <xdr:spPr>
        <a:xfrm>
          <a:off x="15430500" y="1672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40530</xdr:rowOff>
    </xdr:from>
    <xdr:ext cx="534377" cy="259045"/>
    <xdr:sp macro="" textlink="">
      <xdr:nvSpPr>
        <xdr:cNvPr id="665" name="テキスト ボックス 664"/>
        <xdr:cNvSpPr txBox="1"/>
      </xdr:nvSpPr>
      <xdr:spPr>
        <a:xfrm>
          <a:off x="15214111" y="1649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153169</xdr:rowOff>
    </xdr:from>
    <xdr:to>
      <xdr:col>21</xdr:col>
      <xdr:colOff>161925</xdr:colOff>
      <xdr:row>97</xdr:row>
      <xdr:rowOff>158065</xdr:rowOff>
    </xdr:to>
    <xdr:cxnSp macro="">
      <xdr:nvCxnSpPr>
        <xdr:cNvPr id="666" name="直線コネクタ 665"/>
        <xdr:cNvCxnSpPr/>
      </xdr:nvCxnSpPr>
      <xdr:spPr>
        <a:xfrm>
          <a:off x="13703300" y="16783819"/>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16566</xdr:rowOff>
    </xdr:from>
    <xdr:to>
      <xdr:col>21</xdr:col>
      <xdr:colOff>212725</xdr:colOff>
      <xdr:row>97</xdr:row>
      <xdr:rowOff>118166</xdr:rowOff>
    </xdr:to>
    <xdr:sp macro="" textlink="">
      <xdr:nvSpPr>
        <xdr:cNvPr id="667" name="フローチャート : 判断 666"/>
        <xdr:cNvSpPr/>
      </xdr:nvSpPr>
      <xdr:spPr>
        <a:xfrm>
          <a:off x="14541500" y="1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134693</xdr:rowOff>
    </xdr:from>
    <xdr:ext cx="534377" cy="259045"/>
    <xdr:sp macro="" textlink="">
      <xdr:nvSpPr>
        <xdr:cNvPr id="668" name="テキスト ボックス 667"/>
        <xdr:cNvSpPr txBox="1"/>
      </xdr:nvSpPr>
      <xdr:spPr>
        <a:xfrm>
          <a:off x="14325111" y="1642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153169</xdr:rowOff>
    </xdr:from>
    <xdr:to>
      <xdr:col>19</xdr:col>
      <xdr:colOff>644525</xdr:colOff>
      <xdr:row>98</xdr:row>
      <xdr:rowOff>52775</xdr:rowOff>
    </xdr:to>
    <xdr:cxnSp macro="">
      <xdr:nvCxnSpPr>
        <xdr:cNvPr id="669" name="直線コネクタ 668"/>
        <xdr:cNvCxnSpPr/>
      </xdr:nvCxnSpPr>
      <xdr:spPr>
        <a:xfrm flipV="1">
          <a:off x="12814300" y="16783819"/>
          <a:ext cx="889000" cy="7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84652</xdr:rowOff>
    </xdr:from>
    <xdr:to>
      <xdr:col>20</xdr:col>
      <xdr:colOff>9525</xdr:colOff>
      <xdr:row>97</xdr:row>
      <xdr:rowOff>14802</xdr:rowOff>
    </xdr:to>
    <xdr:sp macro="" textlink="">
      <xdr:nvSpPr>
        <xdr:cNvPr id="670" name="フローチャート : 判断 669"/>
        <xdr:cNvSpPr/>
      </xdr:nvSpPr>
      <xdr:spPr>
        <a:xfrm>
          <a:off x="13652500" y="165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31329</xdr:rowOff>
    </xdr:from>
    <xdr:ext cx="534377" cy="259045"/>
    <xdr:sp macro="" textlink="">
      <xdr:nvSpPr>
        <xdr:cNvPr id="671" name="テキスト ボックス 670"/>
        <xdr:cNvSpPr txBox="1"/>
      </xdr:nvSpPr>
      <xdr:spPr>
        <a:xfrm>
          <a:off x="13436111" y="163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168948</xdr:rowOff>
    </xdr:from>
    <xdr:to>
      <xdr:col>18</xdr:col>
      <xdr:colOff>492125</xdr:colOff>
      <xdr:row>97</xdr:row>
      <xdr:rowOff>99098</xdr:rowOff>
    </xdr:to>
    <xdr:sp macro="" textlink="">
      <xdr:nvSpPr>
        <xdr:cNvPr id="672" name="フローチャート : 判断 671"/>
        <xdr:cNvSpPr/>
      </xdr:nvSpPr>
      <xdr:spPr>
        <a:xfrm>
          <a:off x="12763500" y="1662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115625</xdr:rowOff>
    </xdr:from>
    <xdr:ext cx="534377" cy="259045"/>
    <xdr:sp macro="" textlink="">
      <xdr:nvSpPr>
        <xdr:cNvPr id="673" name="テキスト ボックス 672"/>
        <xdr:cNvSpPr txBox="1"/>
      </xdr:nvSpPr>
      <xdr:spPr>
        <a:xfrm>
          <a:off x="12547111" y="164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2260</xdr:rowOff>
    </xdr:from>
    <xdr:to>
      <xdr:col>23</xdr:col>
      <xdr:colOff>568325</xdr:colOff>
      <xdr:row>97</xdr:row>
      <xdr:rowOff>103860</xdr:rowOff>
    </xdr:to>
    <xdr:sp macro="" textlink="">
      <xdr:nvSpPr>
        <xdr:cNvPr id="679" name="円/楕円 678"/>
        <xdr:cNvSpPr/>
      </xdr:nvSpPr>
      <xdr:spPr>
        <a:xfrm>
          <a:off x="16268700" y="166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25137</xdr:rowOff>
    </xdr:from>
    <xdr:ext cx="534377" cy="259045"/>
    <xdr:sp macro="" textlink="">
      <xdr:nvSpPr>
        <xdr:cNvPr id="680" name="積立金該当値テキスト"/>
        <xdr:cNvSpPr txBox="1"/>
      </xdr:nvSpPr>
      <xdr:spPr>
        <a:xfrm>
          <a:off x="16370300" y="1648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17,548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118008</xdr:rowOff>
    </xdr:from>
    <xdr:to>
      <xdr:col>22</xdr:col>
      <xdr:colOff>415925</xdr:colOff>
      <xdr:row>99</xdr:row>
      <xdr:rowOff>48158</xdr:rowOff>
    </xdr:to>
    <xdr:sp macro="" textlink="">
      <xdr:nvSpPr>
        <xdr:cNvPr id="681" name="円/楕円 680"/>
        <xdr:cNvSpPr/>
      </xdr:nvSpPr>
      <xdr:spPr>
        <a:xfrm>
          <a:off x="15430500" y="1692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39285</xdr:rowOff>
    </xdr:from>
    <xdr:ext cx="469744" cy="259045"/>
    <xdr:sp macro="" textlink="">
      <xdr:nvSpPr>
        <xdr:cNvPr id="682" name="テキスト ボックス 681"/>
        <xdr:cNvSpPr txBox="1"/>
      </xdr:nvSpPr>
      <xdr:spPr>
        <a:xfrm>
          <a:off x="15246427" y="1701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107265</xdr:rowOff>
    </xdr:from>
    <xdr:to>
      <xdr:col>21</xdr:col>
      <xdr:colOff>212725</xdr:colOff>
      <xdr:row>98</xdr:row>
      <xdr:rowOff>37415</xdr:rowOff>
    </xdr:to>
    <xdr:sp macro="" textlink="">
      <xdr:nvSpPr>
        <xdr:cNvPr id="683" name="円/楕円 682"/>
        <xdr:cNvSpPr/>
      </xdr:nvSpPr>
      <xdr:spPr>
        <a:xfrm>
          <a:off x="14541500" y="1673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28542</xdr:rowOff>
    </xdr:from>
    <xdr:ext cx="534377" cy="259045"/>
    <xdr:sp macro="" textlink="">
      <xdr:nvSpPr>
        <xdr:cNvPr id="684" name="テキスト ボックス 683"/>
        <xdr:cNvSpPr txBox="1"/>
      </xdr:nvSpPr>
      <xdr:spPr>
        <a:xfrm>
          <a:off x="14325111" y="168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102369</xdr:rowOff>
    </xdr:from>
    <xdr:to>
      <xdr:col>20</xdr:col>
      <xdr:colOff>9525</xdr:colOff>
      <xdr:row>98</xdr:row>
      <xdr:rowOff>32519</xdr:rowOff>
    </xdr:to>
    <xdr:sp macro="" textlink="">
      <xdr:nvSpPr>
        <xdr:cNvPr id="685" name="円/楕円 684"/>
        <xdr:cNvSpPr/>
      </xdr:nvSpPr>
      <xdr:spPr>
        <a:xfrm>
          <a:off x="13652500" y="1673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23646</xdr:rowOff>
    </xdr:from>
    <xdr:ext cx="534377" cy="259045"/>
    <xdr:sp macro="" textlink="">
      <xdr:nvSpPr>
        <xdr:cNvPr id="686" name="テキスト ボックス 685"/>
        <xdr:cNvSpPr txBox="1"/>
      </xdr:nvSpPr>
      <xdr:spPr>
        <a:xfrm>
          <a:off x="13436111" y="1682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1975</xdr:rowOff>
    </xdr:from>
    <xdr:to>
      <xdr:col>18</xdr:col>
      <xdr:colOff>492125</xdr:colOff>
      <xdr:row>98</xdr:row>
      <xdr:rowOff>103575</xdr:rowOff>
    </xdr:to>
    <xdr:sp macro="" textlink="">
      <xdr:nvSpPr>
        <xdr:cNvPr id="687" name="円/楕円 686"/>
        <xdr:cNvSpPr/>
      </xdr:nvSpPr>
      <xdr:spPr>
        <a:xfrm>
          <a:off x="12763500" y="168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94702</xdr:rowOff>
    </xdr:from>
    <xdr:ext cx="469744" cy="259045"/>
    <xdr:sp macro="" textlink="">
      <xdr:nvSpPr>
        <xdr:cNvPr id="688" name="テキスト ボックス 687"/>
        <xdr:cNvSpPr txBox="1"/>
      </xdr:nvSpPr>
      <xdr:spPr>
        <a:xfrm>
          <a:off x="12579427" y="1689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84510</xdr:rowOff>
    </xdr:from>
    <xdr:to>
      <xdr:col>32</xdr:col>
      <xdr:colOff>187325</xdr:colOff>
      <xdr:row>33</xdr:row>
      <xdr:rowOff>16909</xdr:rowOff>
    </xdr:to>
    <xdr:cxnSp macro="">
      <xdr:nvCxnSpPr>
        <xdr:cNvPr id="719" name="直線コネクタ 718"/>
        <xdr:cNvCxnSpPr/>
      </xdr:nvCxnSpPr>
      <xdr:spPr>
        <a:xfrm flipV="1">
          <a:off x="21323300" y="5570910"/>
          <a:ext cx="838200" cy="10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69613</xdr:rowOff>
    </xdr:from>
    <xdr:ext cx="378565" cy="259045"/>
    <xdr:sp macro="" textlink="">
      <xdr:nvSpPr>
        <xdr:cNvPr id="720" name="投資及び出資金平均値テキスト"/>
        <xdr:cNvSpPr txBox="1"/>
      </xdr:nvSpPr>
      <xdr:spPr>
        <a:xfrm>
          <a:off x="22212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157498</xdr:rowOff>
    </xdr:from>
    <xdr:to>
      <xdr:col>31</xdr:col>
      <xdr:colOff>34925</xdr:colOff>
      <xdr:row>33</xdr:row>
      <xdr:rowOff>16909</xdr:rowOff>
    </xdr:to>
    <xdr:cxnSp macro="">
      <xdr:nvCxnSpPr>
        <xdr:cNvPr id="722" name="直線コネクタ 721"/>
        <xdr:cNvCxnSpPr/>
      </xdr:nvCxnSpPr>
      <xdr:spPr>
        <a:xfrm>
          <a:off x="20434300" y="5643898"/>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43651</xdr:rowOff>
    </xdr:from>
    <xdr:ext cx="378565" cy="259045"/>
    <xdr:sp macro="" textlink="">
      <xdr:nvSpPr>
        <xdr:cNvPr id="724" name="テキスト ボックス 723"/>
        <xdr:cNvSpPr txBox="1"/>
      </xdr:nvSpPr>
      <xdr:spPr>
        <a:xfrm>
          <a:off x="21134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157498</xdr:rowOff>
    </xdr:from>
    <xdr:to>
      <xdr:col>29</xdr:col>
      <xdr:colOff>517525</xdr:colOff>
      <xdr:row>33</xdr:row>
      <xdr:rowOff>43361</xdr:rowOff>
    </xdr:to>
    <xdr:cxnSp macro="">
      <xdr:nvCxnSpPr>
        <xdr:cNvPr id="725" name="直線コネクタ 724"/>
        <xdr:cNvCxnSpPr/>
      </xdr:nvCxnSpPr>
      <xdr:spPr>
        <a:xfrm flipV="1">
          <a:off x="19545300" y="5643898"/>
          <a:ext cx="889000" cy="5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36303</xdr:rowOff>
    </xdr:from>
    <xdr:ext cx="378565" cy="259045"/>
    <xdr:sp macro="" textlink="">
      <xdr:nvSpPr>
        <xdr:cNvPr id="727" name="テキスト ボックス 726"/>
        <xdr:cNvSpPr txBox="1"/>
      </xdr:nvSpPr>
      <xdr:spPr>
        <a:xfrm>
          <a:off x="20245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43361</xdr:rowOff>
    </xdr:from>
    <xdr:to>
      <xdr:col>28</xdr:col>
      <xdr:colOff>314325</xdr:colOff>
      <xdr:row>33</xdr:row>
      <xdr:rowOff>89898</xdr:rowOff>
    </xdr:to>
    <xdr:cxnSp macro="">
      <xdr:nvCxnSpPr>
        <xdr:cNvPr id="728" name="直線コネクタ 727"/>
        <xdr:cNvCxnSpPr/>
      </xdr:nvCxnSpPr>
      <xdr:spPr>
        <a:xfrm flipV="1">
          <a:off x="18656300" y="5701211"/>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27649</xdr:rowOff>
    </xdr:from>
    <xdr:ext cx="378565" cy="259045"/>
    <xdr:sp macro="" textlink="">
      <xdr:nvSpPr>
        <xdr:cNvPr id="730" name="テキスト ボックス 729"/>
        <xdr:cNvSpPr txBox="1"/>
      </xdr:nvSpPr>
      <xdr:spPr>
        <a:xfrm>
          <a:off x="19356017" y="671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19158</xdr:rowOff>
    </xdr:from>
    <xdr:ext cx="378565" cy="259045"/>
    <xdr:sp macro="" textlink="">
      <xdr:nvSpPr>
        <xdr:cNvPr id="732" name="テキスト ボックス 731"/>
        <xdr:cNvSpPr txBox="1"/>
      </xdr:nvSpPr>
      <xdr:spPr>
        <a:xfrm>
          <a:off x="18467017" y="670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32</xdr:row>
      <xdr:rowOff>33710</xdr:rowOff>
    </xdr:from>
    <xdr:to>
      <xdr:col>32</xdr:col>
      <xdr:colOff>238125</xdr:colOff>
      <xdr:row>32</xdr:row>
      <xdr:rowOff>135310</xdr:rowOff>
    </xdr:to>
    <xdr:sp macro="" textlink="">
      <xdr:nvSpPr>
        <xdr:cNvPr id="738" name="円/楕円 737"/>
        <xdr:cNvSpPr/>
      </xdr:nvSpPr>
      <xdr:spPr>
        <a:xfrm>
          <a:off x="22110700" y="55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56587</xdr:rowOff>
    </xdr:from>
    <xdr:ext cx="469744" cy="259045"/>
    <xdr:sp macro="" textlink="">
      <xdr:nvSpPr>
        <xdr:cNvPr id="739" name="投資及び出資金該当値テキスト"/>
        <xdr:cNvSpPr txBox="1"/>
      </xdr:nvSpPr>
      <xdr:spPr>
        <a:xfrm>
          <a:off x="22212300" y="53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7,438</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137559</xdr:rowOff>
    </xdr:from>
    <xdr:to>
      <xdr:col>31</xdr:col>
      <xdr:colOff>85725</xdr:colOff>
      <xdr:row>33</xdr:row>
      <xdr:rowOff>67709</xdr:rowOff>
    </xdr:to>
    <xdr:sp macro="" textlink="">
      <xdr:nvSpPr>
        <xdr:cNvPr id="740" name="円/楕円 739"/>
        <xdr:cNvSpPr/>
      </xdr:nvSpPr>
      <xdr:spPr>
        <a:xfrm>
          <a:off x="21272500" y="562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31</xdr:row>
      <xdr:rowOff>84236</xdr:rowOff>
    </xdr:from>
    <xdr:ext cx="469744" cy="259045"/>
    <xdr:sp macro="" textlink="">
      <xdr:nvSpPr>
        <xdr:cNvPr id="741" name="テキスト ボックス 740"/>
        <xdr:cNvSpPr txBox="1"/>
      </xdr:nvSpPr>
      <xdr:spPr>
        <a:xfrm>
          <a:off x="21088427" y="539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6,802</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106698</xdr:rowOff>
    </xdr:from>
    <xdr:to>
      <xdr:col>29</xdr:col>
      <xdr:colOff>568325</xdr:colOff>
      <xdr:row>33</xdr:row>
      <xdr:rowOff>36848</xdr:rowOff>
    </xdr:to>
    <xdr:sp macro="" textlink="">
      <xdr:nvSpPr>
        <xdr:cNvPr id="742" name="円/楕円 741"/>
        <xdr:cNvSpPr/>
      </xdr:nvSpPr>
      <xdr:spPr>
        <a:xfrm>
          <a:off x="20383500" y="559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31</xdr:row>
      <xdr:rowOff>53375</xdr:rowOff>
    </xdr:from>
    <xdr:ext cx="469744" cy="259045"/>
    <xdr:sp macro="" textlink="">
      <xdr:nvSpPr>
        <xdr:cNvPr id="743" name="テキスト ボックス 742"/>
        <xdr:cNvSpPr txBox="1"/>
      </xdr:nvSpPr>
      <xdr:spPr>
        <a:xfrm>
          <a:off x="20199427" y="536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6,991</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164011</xdr:rowOff>
    </xdr:from>
    <xdr:to>
      <xdr:col>28</xdr:col>
      <xdr:colOff>365125</xdr:colOff>
      <xdr:row>33</xdr:row>
      <xdr:rowOff>94161</xdr:rowOff>
    </xdr:to>
    <xdr:sp macro="" textlink="">
      <xdr:nvSpPr>
        <xdr:cNvPr id="744" name="円/楕円 743"/>
        <xdr:cNvSpPr/>
      </xdr:nvSpPr>
      <xdr:spPr>
        <a:xfrm>
          <a:off x="19494500" y="56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31</xdr:row>
      <xdr:rowOff>110688</xdr:rowOff>
    </xdr:from>
    <xdr:ext cx="469744" cy="259045"/>
    <xdr:sp macro="" textlink="">
      <xdr:nvSpPr>
        <xdr:cNvPr id="745" name="テキスト ボックス 744"/>
        <xdr:cNvSpPr txBox="1"/>
      </xdr:nvSpPr>
      <xdr:spPr>
        <a:xfrm>
          <a:off x="19310427" y="54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39098</xdr:rowOff>
    </xdr:from>
    <xdr:to>
      <xdr:col>27</xdr:col>
      <xdr:colOff>161925</xdr:colOff>
      <xdr:row>33</xdr:row>
      <xdr:rowOff>140698</xdr:rowOff>
    </xdr:to>
    <xdr:sp macro="" textlink="">
      <xdr:nvSpPr>
        <xdr:cNvPr id="746" name="円/楕円 745"/>
        <xdr:cNvSpPr/>
      </xdr:nvSpPr>
      <xdr:spPr>
        <a:xfrm>
          <a:off x="18605500" y="569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157225</xdr:rowOff>
    </xdr:from>
    <xdr:ext cx="469744" cy="259045"/>
    <xdr:sp macro="" textlink="">
      <xdr:nvSpPr>
        <xdr:cNvPr id="747" name="テキスト ボックス 746"/>
        <xdr:cNvSpPr txBox="1"/>
      </xdr:nvSpPr>
      <xdr:spPr>
        <a:xfrm>
          <a:off x="18421427" y="547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56673</xdr:rowOff>
    </xdr:from>
    <xdr:to>
      <xdr:col>32</xdr:col>
      <xdr:colOff>187325</xdr:colOff>
      <xdr:row>56</xdr:row>
      <xdr:rowOff>86025</xdr:rowOff>
    </xdr:to>
    <xdr:cxnSp macro="">
      <xdr:nvCxnSpPr>
        <xdr:cNvPr id="774" name="直線コネクタ 773"/>
        <xdr:cNvCxnSpPr/>
      </xdr:nvCxnSpPr>
      <xdr:spPr>
        <a:xfrm>
          <a:off x="21323300" y="9657873"/>
          <a:ext cx="838200" cy="2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116384</xdr:rowOff>
    </xdr:from>
    <xdr:ext cx="469744" cy="259045"/>
    <xdr:sp macro="" textlink="">
      <xdr:nvSpPr>
        <xdr:cNvPr id="775" name="貸付金平均値テキスト"/>
        <xdr:cNvSpPr txBox="1"/>
      </xdr:nvSpPr>
      <xdr:spPr>
        <a:xfrm>
          <a:off x="22212300" y="9889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38705</xdr:rowOff>
    </xdr:from>
    <xdr:to>
      <xdr:col>31</xdr:col>
      <xdr:colOff>34925</xdr:colOff>
      <xdr:row>56</xdr:row>
      <xdr:rowOff>56673</xdr:rowOff>
    </xdr:to>
    <xdr:cxnSp macro="">
      <xdr:nvCxnSpPr>
        <xdr:cNvPr id="777" name="直線コネクタ 776"/>
        <xdr:cNvCxnSpPr/>
      </xdr:nvCxnSpPr>
      <xdr:spPr>
        <a:xfrm>
          <a:off x="20434300" y="9639905"/>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23932</xdr:rowOff>
    </xdr:from>
    <xdr:to>
      <xdr:col>31</xdr:col>
      <xdr:colOff>85725</xdr:colOff>
      <xdr:row>58</xdr:row>
      <xdr:rowOff>125532</xdr:rowOff>
    </xdr:to>
    <xdr:sp macro="" textlink="">
      <xdr:nvSpPr>
        <xdr:cNvPr id="778" name="フローチャート : 判断 777"/>
        <xdr:cNvSpPr/>
      </xdr:nvSpPr>
      <xdr:spPr>
        <a:xfrm>
          <a:off x="21272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116659</xdr:rowOff>
    </xdr:from>
    <xdr:ext cx="469744" cy="259045"/>
    <xdr:sp macro="" textlink="">
      <xdr:nvSpPr>
        <xdr:cNvPr id="779" name="テキスト ボックス 778"/>
        <xdr:cNvSpPr txBox="1"/>
      </xdr:nvSpPr>
      <xdr:spPr>
        <a:xfrm>
          <a:off x="21088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38705</xdr:rowOff>
    </xdr:from>
    <xdr:to>
      <xdr:col>29</xdr:col>
      <xdr:colOff>517525</xdr:colOff>
      <xdr:row>56</xdr:row>
      <xdr:rowOff>46889</xdr:rowOff>
    </xdr:to>
    <xdr:cxnSp macro="">
      <xdr:nvCxnSpPr>
        <xdr:cNvPr id="780" name="直線コネクタ 779"/>
        <xdr:cNvCxnSpPr/>
      </xdr:nvCxnSpPr>
      <xdr:spPr>
        <a:xfrm flipV="1">
          <a:off x="19545300" y="9639905"/>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14970</xdr:rowOff>
    </xdr:from>
    <xdr:to>
      <xdr:col>29</xdr:col>
      <xdr:colOff>568325</xdr:colOff>
      <xdr:row>58</xdr:row>
      <xdr:rowOff>116570</xdr:rowOff>
    </xdr:to>
    <xdr:sp macro="" textlink="">
      <xdr:nvSpPr>
        <xdr:cNvPr id="781" name="フローチャート : 判断 780"/>
        <xdr:cNvSpPr/>
      </xdr:nvSpPr>
      <xdr:spPr>
        <a:xfrm>
          <a:off x="20383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107697</xdr:rowOff>
    </xdr:from>
    <xdr:ext cx="469744" cy="259045"/>
    <xdr:sp macro="" textlink="">
      <xdr:nvSpPr>
        <xdr:cNvPr id="782" name="テキスト ボックス 781"/>
        <xdr:cNvSpPr txBox="1"/>
      </xdr:nvSpPr>
      <xdr:spPr>
        <a:xfrm>
          <a:off x="20199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38476</xdr:rowOff>
    </xdr:from>
    <xdr:to>
      <xdr:col>28</xdr:col>
      <xdr:colOff>314325</xdr:colOff>
      <xdr:row>56</xdr:row>
      <xdr:rowOff>46889</xdr:rowOff>
    </xdr:to>
    <xdr:cxnSp macro="">
      <xdr:nvCxnSpPr>
        <xdr:cNvPr id="783" name="直線コネクタ 782"/>
        <xdr:cNvCxnSpPr/>
      </xdr:nvCxnSpPr>
      <xdr:spPr>
        <a:xfrm>
          <a:off x="18656300" y="9468226"/>
          <a:ext cx="889000" cy="17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6833</xdr:rowOff>
    </xdr:from>
    <xdr:to>
      <xdr:col>28</xdr:col>
      <xdr:colOff>365125</xdr:colOff>
      <xdr:row>58</xdr:row>
      <xdr:rowOff>108433</xdr:rowOff>
    </xdr:to>
    <xdr:sp macro="" textlink="">
      <xdr:nvSpPr>
        <xdr:cNvPr id="784" name="フローチャート : 判断 783"/>
        <xdr:cNvSpPr/>
      </xdr:nvSpPr>
      <xdr:spPr>
        <a:xfrm>
          <a:off x="19494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99560</xdr:rowOff>
    </xdr:from>
    <xdr:ext cx="469744" cy="259045"/>
    <xdr:sp macro="" textlink="">
      <xdr:nvSpPr>
        <xdr:cNvPr id="785" name="テキスト ボックス 784"/>
        <xdr:cNvSpPr txBox="1"/>
      </xdr:nvSpPr>
      <xdr:spPr>
        <a:xfrm>
          <a:off x="19310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169459</xdr:rowOff>
    </xdr:from>
    <xdr:to>
      <xdr:col>27</xdr:col>
      <xdr:colOff>161925</xdr:colOff>
      <xdr:row>58</xdr:row>
      <xdr:rowOff>99609</xdr:rowOff>
    </xdr:to>
    <xdr:sp macro="" textlink="">
      <xdr:nvSpPr>
        <xdr:cNvPr id="786" name="フローチャート : 判断 785"/>
        <xdr:cNvSpPr/>
      </xdr:nvSpPr>
      <xdr:spPr>
        <a:xfrm>
          <a:off x="18605500" y="994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90736</xdr:rowOff>
    </xdr:from>
    <xdr:ext cx="469744" cy="259045"/>
    <xdr:sp macro="" textlink="">
      <xdr:nvSpPr>
        <xdr:cNvPr id="787" name="テキスト ボックス 786"/>
        <xdr:cNvSpPr txBox="1"/>
      </xdr:nvSpPr>
      <xdr:spPr>
        <a:xfrm>
          <a:off x="18421427" y="1003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35225</xdr:rowOff>
    </xdr:from>
    <xdr:to>
      <xdr:col>32</xdr:col>
      <xdr:colOff>238125</xdr:colOff>
      <xdr:row>56</xdr:row>
      <xdr:rowOff>136825</xdr:rowOff>
    </xdr:to>
    <xdr:sp macro="" textlink="">
      <xdr:nvSpPr>
        <xdr:cNvPr id="793" name="円/楕円 792"/>
        <xdr:cNvSpPr/>
      </xdr:nvSpPr>
      <xdr:spPr>
        <a:xfrm>
          <a:off x="22110700" y="963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58102</xdr:rowOff>
    </xdr:from>
    <xdr:ext cx="469744" cy="259045"/>
    <xdr:sp macro="" textlink="">
      <xdr:nvSpPr>
        <xdr:cNvPr id="794" name="貸付金該当値テキスト"/>
        <xdr:cNvSpPr txBox="1"/>
      </xdr:nvSpPr>
      <xdr:spPr>
        <a:xfrm>
          <a:off x="22212300" y="948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8,674</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5873</xdr:rowOff>
    </xdr:from>
    <xdr:to>
      <xdr:col>31</xdr:col>
      <xdr:colOff>85725</xdr:colOff>
      <xdr:row>56</xdr:row>
      <xdr:rowOff>107473</xdr:rowOff>
    </xdr:to>
    <xdr:sp macro="" textlink="">
      <xdr:nvSpPr>
        <xdr:cNvPr id="795" name="円/楕円 794"/>
        <xdr:cNvSpPr/>
      </xdr:nvSpPr>
      <xdr:spPr>
        <a:xfrm>
          <a:off x="21272500" y="96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124000</xdr:rowOff>
    </xdr:from>
    <xdr:ext cx="469744" cy="259045"/>
    <xdr:sp macro="" textlink="">
      <xdr:nvSpPr>
        <xdr:cNvPr id="796" name="テキスト ボックス 795"/>
        <xdr:cNvSpPr txBox="1"/>
      </xdr:nvSpPr>
      <xdr:spPr>
        <a:xfrm>
          <a:off x="21088427" y="938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9,316</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159355</xdr:rowOff>
    </xdr:from>
    <xdr:to>
      <xdr:col>29</xdr:col>
      <xdr:colOff>568325</xdr:colOff>
      <xdr:row>56</xdr:row>
      <xdr:rowOff>89505</xdr:rowOff>
    </xdr:to>
    <xdr:sp macro="" textlink="">
      <xdr:nvSpPr>
        <xdr:cNvPr id="797" name="円/楕円 796"/>
        <xdr:cNvSpPr/>
      </xdr:nvSpPr>
      <xdr:spPr>
        <a:xfrm>
          <a:off x="20383500" y="958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106032</xdr:rowOff>
    </xdr:from>
    <xdr:ext cx="469744" cy="259045"/>
    <xdr:sp macro="" textlink="">
      <xdr:nvSpPr>
        <xdr:cNvPr id="798" name="テキスト ボックス 797"/>
        <xdr:cNvSpPr txBox="1"/>
      </xdr:nvSpPr>
      <xdr:spPr>
        <a:xfrm>
          <a:off x="20199427" y="936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9,709</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167539</xdr:rowOff>
    </xdr:from>
    <xdr:to>
      <xdr:col>28</xdr:col>
      <xdr:colOff>365125</xdr:colOff>
      <xdr:row>56</xdr:row>
      <xdr:rowOff>97689</xdr:rowOff>
    </xdr:to>
    <xdr:sp macro="" textlink="">
      <xdr:nvSpPr>
        <xdr:cNvPr id="799" name="円/楕円 798"/>
        <xdr:cNvSpPr/>
      </xdr:nvSpPr>
      <xdr:spPr>
        <a:xfrm>
          <a:off x="19494500" y="95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114216</xdr:rowOff>
    </xdr:from>
    <xdr:ext cx="469744" cy="259045"/>
    <xdr:sp macro="" textlink="">
      <xdr:nvSpPr>
        <xdr:cNvPr id="800" name="テキスト ボックス 799"/>
        <xdr:cNvSpPr txBox="1"/>
      </xdr:nvSpPr>
      <xdr:spPr>
        <a:xfrm>
          <a:off x="19310427" y="937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159126</xdr:rowOff>
    </xdr:from>
    <xdr:to>
      <xdr:col>27</xdr:col>
      <xdr:colOff>161925</xdr:colOff>
      <xdr:row>55</xdr:row>
      <xdr:rowOff>89276</xdr:rowOff>
    </xdr:to>
    <xdr:sp macro="" textlink="">
      <xdr:nvSpPr>
        <xdr:cNvPr id="801" name="円/楕円 800"/>
        <xdr:cNvSpPr/>
      </xdr:nvSpPr>
      <xdr:spPr>
        <a:xfrm>
          <a:off x="18605500" y="94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105803</xdr:rowOff>
    </xdr:from>
    <xdr:ext cx="534377" cy="259045"/>
    <xdr:sp macro="" textlink="">
      <xdr:nvSpPr>
        <xdr:cNvPr id="802" name="テキスト ボックス 801"/>
        <xdr:cNvSpPr txBox="1"/>
      </xdr:nvSpPr>
      <xdr:spPr>
        <a:xfrm>
          <a:off x="18389111" y="919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91789</xdr:rowOff>
    </xdr:from>
    <xdr:to>
      <xdr:col>32</xdr:col>
      <xdr:colOff>187325</xdr:colOff>
      <xdr:row>73</xdr:row>
      <xdr:rowOff>144996</xdr:rowOff>
    </xdr:to>
    <xdr:cxnSp macro="">
      <xdr:nvCxnSpPr>
        <xdr:cNvPr id="832" name="直線コネクタ 831"/>
        <xdr:cNvCxnSpPr/>
      </xdr:nvCxnSpPr>
      <xdr:spPr>
        <a:xfrm flipV="1">
          <a:off x="21323300" y="12607639"/>
          <a:ext cx="8382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151871</xdr:rowOff>
    </xdr:from>
    <xdr:ext cx="534377" cy="259045"/>
    <xdr:sp macro="" textlink="">
      <xdr:nvSpPr>
        <xdr:cNvPr id="833" name="繰出金平均値テキスト"/>
        <xdr:cNvSpPr txBox="1"/>
      </xdr:nvSpPr>
      <xdr:spPr>
        <a:xfrm>
          <a:off x="22212300" y="13010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144996</xdr:rowOff>
    </xdr:from>
    <xdr:to>
      <xdr:col>31</xdr:col>
      <xdr:colOff>34925</xdr:colOff>
      <xdr:row>74</xdr:row>
      <xdr:rowOff>10008</xdr:rowOff>
    </xdr:to>
    <xdr:cxnSp macro="">
      <xdr:nvCxnSpPr>
        <xdr:cNvPr id="835" name="直線コネクタ 834"/>
        <xdr:cNvCxnSpPr/>
      </xdr:nvCxnSpPr>
      <xdr:spPr>
        <a:xfrm flipV="1">
          <a:off x="20434300" y="12660846"/>
          <a:ext cx="889000" cy="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10008</xdr:rowOff>
    </xdr:from>
    <xdr:to>
      <xdr:col>29</xdr:col>
      <xdr:colOff>517525</xdr:colOff>
      <xdr:row>74</xdr:row>
      <xdr:rowOff>64243</xdr:rowOff>
    </xdr:to>
    <xdr:cxnSp macro="">
      <xdr:nvCxnSpPr>
        <xdr:cNvPr id="838" name="直線コネクタ 837"/>
        <xdr:cNvCxnSpPr/>
      </xdr:nvCxnSpPr>
      <xdr:spPr>
        <a:xfrm flipV="1">
          <a:off x="19545300" y="12697308"/>
          <a:ext cx="889000" cy="5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64243</xdr:rowOff>
    </xdr:from>
    <xdr:to>
      <xdr:col>28</xdr:col>
      <xdr:colOff>314325</xdr:colOff>
      <xdr:row>74</xdr:row>
      <xdr:rowOff>118859</xdr:rowOff>
    </xdr:to>
    <xdr:cxnSp macro="">
      <xdr:nvCxnSpPr>
        <xdr:cNvPr id="841" name="直線コネクタ 840"/>
        <xdr:cNvCxnSpPr/>
      </xdr:nvCxnSpPr>
      <xdr:spPr>
        <a:xfrm flipV="1">
          <a:off x="18656300" y="12751543"/>
          <a:ext cx="889000" cy="5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40989</xdr:rowOff>
    </xdr:from>
    <xdr:to>
      <xdr:col>32</xdr:col>
      <xdr:colOff>238125</xdr:colOff>
      <xdr:row>73</xdr:row>
      <xdr:rowOff>142589</xdr:rowOff>
    </xdr:to>
    <xdr:sp macro="" textlink="">
      <xdr:nvSpPr>
        <xdr:cNvPr id="851" name="円/楕円 850"/>
        <xdr:cNvSpPr/>
      </xdr:nvSpPr>
      <xdr:spPr>
        <a:xfrm>
          <a:off x="22110700" y="1255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63866</xdr:rowOff>
    </xdr:from>
    <xdr:ext cx="534377" cy="259045"/>
    <xdr:sp macro="" textlink="">
      <xdr:nvSpPr>
        <xdr:cNvPr id="852" name="繰出金該当値テキスト"/>
        <xdr:cNvSpPr txBox="1"/>
      </xdr:nvSpPr>
      <xdr:spPr>
        <a:xfrm>
          <a:off x="22212300" y="1240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71,515</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94196</xdr:rowOff>
    </xdr:from>
    <xdr:to>
      <xdr:col>31</xdr:col>
      <xdr:colOff>85725</xdr:colOff>
      <xdr:row>74</xdr:row>
      <xdr:rowOff>24346</xdr:rowOff>
    </xdr:to>
    <xdr:sp macro="" textlink="">
      <xdr:nvSpPr>
        <xdr:cNvPr id="853" name="円/楕円 852"/>
        <xdr:cNvSpPr/>
      </xdr:nvSpPr>
      <xdr:spPr>
        <a:xfrm>
          <a:off x="21272500" y="126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40873</xdr:rowOff>
    </xdr:from>
    <xdr:ext cx="534377" cy="259045"/>
    <xdr:sp macro="" textlink="">
      <xdr:nvSpPr>
        <xdr:cNvPr id="854" name="テキスト ボックス 853"/>
        <xdr:cNvSpPr txBox="1"/>
      </xdr:nvSpPr>
      <xdr:spPr>
        <a:xfrm>
          <a:off x="21056111" y="1238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68,722</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130658</xdr:rowOff>
    </xdr:from>
    <xdr:to>
      <xdr:col>29</xdr:col>
      <xdr:colOff>568325</xdr:colOff>
      <xdr:row>74</xdr:row>
      <xdr:rowOff>60808</xdr:rowOff>
    </xdr:to>
    <xdr:sp macro="" textlink="">
      <xdr:nvSpPr>
        <xdr:cNvPr id="855" name="円/楕円 854"/>
        <xdr:cNvSpPr/>
      </xdr:nvSpPr>
      <xdr:spPr>
        <a:xfrm>
          <a:off x="20383500" y="1264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77335</xdr:rowOff>
    </xdr:from>
    <xdr:ext cx="534377" cy="259045"/>
    <xdr:sp macro="" textlink="">
      <xdr:nvSpPr>
        <xdr:cNvPr id="856" name="テキスト ボックス 855"/>
        <xdr:cNvSpPr txBox="1"/>
      </xdr:nvSpPr>
      <xdr:spPr>
        <a:xfrm>
          <a:off x="20167111" y="124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66,808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13443</xdr:rowOff>
    </xdr:from>
    <xdr:to>
      <xdr:col>28</xdr:col>
      <xdr:colOff>365125</xdr:colOff>
      <xdr:row>74</xdr:row>
      <xdr:rowOff>115043</xdr:rowOff>
    </xdr:to>
    <xdr:sp macro="" textlink="">
      <xdr:nvSpPr>
        <xdr:cNvPr id="857" name="円/楕円 856"/>
        <xdr:cNvSpPr/>
      </xdr:nvSpPr>
      <xdr:spPr>
        <a:xfrm>
          <a:off x="19494500" y="1270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131570</xdr:rowOff>
    </xdr:from>
    <xdr:ext cx="534377" cy="259045"/>
    <xdr:sp macro="" textlink="">
      <xdr:nvSpPr>
        <xdr:cNvPr id="858" name="テキスト ボックス 857"/>
        <xdr:cNvSpPr txBox="1"/>
      </xdr:nvSpPr>
      <xdr:spPr>
        <a:xfrm>
          <a:off x="19278111" y="1247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63,961</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68059</xdr:rowOff>
    </xdr:from>
    <xdr:to>
      <xdr:col>27</xdr:col>
      <xdr:colOff>161925</xdr:colOff>
      <xdr:row>74</xdr:row>
      <xdr:rowOff>169659</xdr:rowOff>
    </xdr:to>
    <xdr:sp macro="" textlink="">
      <xdr:nvSpPr>
        <xdr:cNvPr id="859" name="円/楕円 858"/>
        <xdr:cNvSpPr/>
      </xdr:nvSpPr>
      <xdr:spPr>
        <a:xfrm>
          <a:off x="18605500" y="127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14736</xdr:rowOff>
    </xdr:from>
    <xdr:ext cx="534377" cy="259045"/>
    <xdr:sp macro="" textlink="">
      <xdr:nvSpPr>
        <xdr:cNvPr id="860" name="テキスト ボックス 859"/>
        <xdr:cNvSpPr txBox="1"/>
      </xdr:nvSpPr>
      <xdr:spPr>
        <a:xfrm>
          <a:off x="18389111" y="1253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61,094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住民一人当たりコストで最も大きな割合を占めるのは、物件費（住民一人当たり</a:t>
          </a:r>
          <a:r>
            <a:rPr kumimoji="1" lang="en-US" altLang="ja-JP" sz="1300">
              <a:latin typeface="ＭＳ Ｐゴシック"/>
            </a:rPr>
            <a:t>75,569</a:t>
          </a:r>
          <a:r>
            <a:rPr kumimoji="1" lang="ja-JP" altLang="en-US" sz="1300">
              <a:latin typeface="ＭＳ Ｐゴシック"/>
            </a:rPr>
            <a:t>円）となっており、平成</a:t>
          </a:r>
          <a:r>
            <a:rPr kumimoji="1" lang="en-US" altLang="ja-JP" sz="1300">
              <a:latin typeface="ＭＳ Ｐゴシック"/>
            </a:rPr>
            <a:t>26</a:t>
          </a:r>
          <a:r>
            <a:rPr kumimoji="1" lang="ja-JP" altLang="en-US" sz="1300">
              <a:latin typeface="ＭＳ Ｐゴシック"/>
            </a:rPr>
            <a:t>年度以降は７万円台で推移している。類似団体平均値と比較しても高い水準にある。本年度は、マイナンバー制度対応に係るシステム改修委託料、公設民営保育所運営委託料等の増に伴い、昨年度から</a:t>
          </a:r>
          <a:r>
            <a:rPr kumimoji="1" lang="en-US" altLang="ja-JP" sz="1300">
              <a:latin typeface="ＭＳ Ｐゴシック"/>
            </a:rPr>
            <a:t>3,506</a:t>
          </a:r>
          <a:r>
            <a:rPr kumimoji="1" lang="ja-JP" altLang="en-US" sz="1300">
              <a:latin typeface="ＭＳ Ｐゴシック"/>
            </a:rPr>
            <a:t>円増となっている。今後も、継続的に、施設管理費等の経常的な物件費の見直しを進めていく。</a:t>
          </a:r>
        </a:p>
        <a:p>
          <a:r>
            <a:rPr kumimoji="1" lang="ja-JP" altLang="en-US" sz="1300">
              <a:latin typeface="ＭＳ Ｐゴシック"/>
            </a:rPr>
            <a:t>　次いで、繰出金（住民一人当たり</a:t>
          </a:r>
          <a:r>
            <a:rPr kumimoji="1" lang="en-US" altLang="ja-JP" sz="1300">
              <a:latin typeface="ＭＳ Ｐゴシック"/>
            </a:rPr>
            <a:t>71,515</a:t>
          </a:r>
          <a:r>
            <a:rPr kumimoji="1" lang="ja-JP" altLang="en-US" sz="1300">
              <a:latin typeface="ＭＳ Ｐゴシック"/>
            </a:rPr>
            <a:t>円）が大きな割合を占めており、内訳としては、中新川広域行政事務組合で実施している介護保険事業及び公共下水道事業に対する繰出金が高い割合を占めている。類似団体平均値と比較しても高い水準にあり、今後も繰出基準に則り、適切な繰出しを行うよう努めていく。</a:t>
          </a:r>
          <a:endParaRPr kumimoji="1" lang="en-US" altLang="ja-JP" sz="1300">
            <a:latin typeface="ＭＳ Ｐゴシック"/>
          </a:endParaRPr>
        </a:p>
        <a:p>
          <a:r>
            <a:rPr kumimoji="1" lang="ja-JP" altLang="en-US" sz="1300">
              <a:latin typeface="ＭＳ Ｐゴシック"/>
            </a:rPr>
            <a:t>　このほか、補助費等（住民一人当たり</a:t>
          </a:r>
          <a:r>
            <a:rPr kumimoji="1" lang="en-US" altLang="ja-JP" sz="1300">
              <a:latin typeface="ＭＳ Ｐゴシック"/>
            </a:rPr>
            <a:t>60,770</a:t>
          </a:r>
          <a:r>
            <a:rPr kumimoji="1" lang="ja-JP" altLang="en-US" sz="1300">
              <a:latin typeface="ＭＳ Ｐゴシック"/>
            </a:rPr>
            <a:t>円）においても、一部事務組合への負担金等により、類似団体平均値を上回っている。一部事務組合負担金については削減が困難であるが、町単補助分については、今後も事業の有効性等を精査し、見直し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富山県上市町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21,523
21,303
236.71
10,013,662
9,754,110
240,915
6,407,560
9,439,573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139.4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2213</xdr:rowOff>
    </xdr:from>
    <xdr:to>
      <xdr:col>6</xdr:col>
      <xdr:colOff>511175</xdr:colOff>
      <xdr:row>34</xdr:row>
      <xdr:rowOff>96266</xdr:rowOff>
    </xdr:to>
    <xdr:cxnSp macro="">
      <xdr:nvCxnSpPr>
        <xdr:cNvPr id="63" name="直線コネクタ 62"/>
        <xdr:cNvCxnSpPr/>
      </xdr:nvCxnSpPr>
      <xdr:spPr>
        <a:xfrm flipV="1">
          <a:off x="3797300" y="5831513"/>
          <a:ext cx="838200" cy="9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89861</xdr:rowOff>
    </xdr:from>
    <xdr:ext cx="469744" cy="259045"/>
    <xdr:sp macro="" textlink="">
      <xdr:nvSpPr>
        <xdr:cNvPr id="64" name="議会費平均値テキスト"/>
        <xdr:cNvSpPr txBox="1"/>
      </xdr:nvSpPr>
      <xdr:spPr>
        <a:xfrm>
          <a:off x="4686300" y="5919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96266</xdr:rowOff>
    </xdr:from>
    <xdr:to>
      <xdr:col>5</xdr:col>
      <xdr:colOff>358775</xdr:colOff>
      <xdr:row>35</xdr:row>
      <xdr:rowOff>80264</xdr:rowOff>
    </xdr:to>
    <xdr:cxnSp macro="">
      <xdr:nvCxnSpPr>
        <xdr:cNvPr id="66" name="直線コネクタ 65"/>
        <xdr:cNvCxnSpPr/>
      </xdr:nvCxnSpPr>
      <xdr:spPr>
        <a:xfrm flipV="1">
          <a:off x="2908300" y="592556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71773</xdr:rowOff>
    </xdr:from>
    <xdr:to>
      <xdr:col>4</xdr:col>
      <xdr:colOff>155575</xdr:colOff>
      <xdr:row>35</xdr:row>
      <xdr:rowOff>80264</xdr:rowOff>
    </xdr:to>
    <xdr:cxnSp macro="">
      <xdr:nvCxnSpPr>
        <xdr:cNvPr id="69" name="直線コネクタ 68"/>
        <xdr:cNvCxnSpPr/>
      </xdr:nvCxnSpPr>
      <xdr:spPr>
        <a:xfrm>
          <a:off x="2019300" y="6072523"/>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8092</xdr:rowOff>
    </xdr:from>
    <xdr:to>
      <xdr:col>2</xdr:col>
      <xdr:colOff>638175</xdr:colOff>
      <xdr:row>35</xdr:row>
      <xdr:rowOff>71773</xdr:rowOff>
    </xdr:to>
    <xdr:cxnSp macro="">
      <xdr:nvCxnSpPr>
        <xdr:cNvPr id="72" name="直線コネクタ 71"/>
        <xdr:cNvCxnSpPr/>
      </xdr:nvCxnSpPr>
      <xdr:spPr>
        <a:xfrm>
          <a:off x="1130300" y="5837392"/>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122863</xdr:rowOff>
    </xdr:from>
    <xdr:to>
      <xdr:col>6</xdr:col>
      <xdr:colOff>561975</xdr:colOff>
      <xdr:row>34</xdr:row>
      <xdr:rowOff>53013</xdr:rowOff>
    </xdr:to>
    <xdr:sp macro="" textlink="">
      <xdr:nvSpPr>
        <xdr:cNvPr id="82" name="円/楕円 81"/>
        <xdr:cNvSpPr/>
      </xdr:nvSpPr>
      <xdr:spPr>
        <a:xfrm>
          <a:off x="4584700" y="57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145740</xdr:rowOff>
    </xdr:from>
    <xdr:ext cx="469744" cy="259045"/>
    <xdr:sp macro="" textlink="">
      <xdr:nvSpPr>
        <xdr:cNvPr id="83" name="議会費該当値テキスト"/>
        <xdr:cNvSpPr txBox="1"/>
      </xdr:nvSpPr>
      <xdr:spPr>
        <a:xfrm>
          <a:off x="4686300" y="563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45466</xdr:rowOff>
    </xdr:from>
    <xdr:to>
      <xdr:col>5</xdr:col>
      <xdr:colOff>409575</xdr:colOff>
      <xdr:row>34</xdr:row>
      <xdr:rowOff>147066</xdr:rowOff>
    </xdr:to>
    <xdr:sp macro="" textlink="">
      <xdr:nvSpPr>
        <xdr:cNvPr id="84" name="円/楕円 83"/>
        <xdr:cNvSpPr/>
      </xdr:nvSpPr>
      <xdr:spPr>
        <a:xfrm>
          <a:off x="37465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163593</xdr:rowOff>
    </xdr:from>
    <xdr:ext cx="469744" cy="259045"/>
    <xdr:sp macro="" textlink="">
      <xdr:nvSpPr>
        <xdr:cNvPr id="85" name="テキスト ボックス 84"/>
        <xdr:cNvSpPr txBox="1"/>
      </xdr:nvSpPr>
      <xdr:spPr>
        <a:xfrm>
          <a:off x="3562427"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29464</xdr:rowOff>
    </xdr:from>
    <xdr:to>
      <xdr:col>4</xdr:col>
      <xdr:colOff>206375</xdr:colOff>
      <xdr:row>35</xdr:row>
      <xdr:rowOff>131064</xdr:rowOff>
    </xdr:to>
    <xdr:sp macro="" textlink="">
      <xdr:nvSpPr>
        <xdr:cNvPr id="86" name="円/楕円 85"/>
        <xdr:cNvSpPr/>
      </xdr:nvSpPr>
      <xdr:spPr>
        <a:xfrm>
          <a:off x="2857500" y="60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147591</xdr:rowOff>
    </xdr:from>
    <xdr:ext cx="469744" cy="259045"/>
    <xdr:sp macro="" textlink="">
      <xdr:nvSpPr>
        <xdr:cNvPr id="87" name="テキスト ボックス 86"/>
        <xdr:cNvSpPr txBox="1"/>
      </xdr:nvSpPr>
      <xdr:spPr>
        <a:xfrm>
          <a:off x="2673427"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20973</xdr:rowOff>
    </xdr:from>
    <xdr:to>
      <xdr:col>3</xdr:col>
      <xdr:colOff>3175</xdr:colOff>
      <xdr:row>35</xdr:row>
      <xdr:rowOff>122573</xdr:rowOff>
    </xdr:to>
    <xdr:sp macro="" textlink="">
      <xdr:nvSpPr>
        <xdr:cNvPr id="88" name="円/楕円 87"/>
        <xdr:cNvSpPr/>
      </xdr:nvSpPr>
      <xdr:spPr>
        <a:xfrm>
          <a:off x="1968500" y="60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139100</xdr:rowOff>
    </xdr:from>
    <xdr:ext cx="469744" cy="259045"/>
    <xdr:sp macro="" textlink="">
      <xdr:nvSpPr>
        <xdr:cNvPr id="89" name="テキスト ボックス 88"/>
        <xdr:cNvSpPr txBox="1"/>
      </xdr:nvSpPr>
      <xdr:spPr>
        <a:xfrm>
          <a:off x="1784427" y="579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128742</xdr:rowOff>
    </xdr:from>
    <xdr:to>
      <xdr:col>1</xdr:col>
      <xdr:colOff>485775</xdr:colOff>
      <xdr:row>34</xdr:row>
      <xdr:rowOff>58892</xdr:rowOff>
    </xdr:to>
    <xdr:sp macro="" textlink="">
      <xdr:nvSpPr>
        <xdr:cNvPr id="90" name="円/楕円 89"/>
        <xdr:cNvSpPr/>
      </xdr:nvSpPr>
      <xdr:spPr>
        <a:xfrm>
          <a:off x="1079500" y="57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75419</xdr:rowOff>
    </xdr:from>
    <xdr:ext cx="469744" cy="259045"/>
    <xdr:sp macro="" textlink="">
      <xdr:nvSpPr>
        <xdr:cNvPr id="91" name="テキスト ボックス 90"/>
        <xdr:cNvSpPr txBox="1"/>
      </xdr:nvSpPr>
      <xdr:spPr>
        <a:xfrm>
          <a:off x="895427" y="556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120508</xdr:rowOff>
    </xdr:from>
    <xdr:to>
      <xdr:col>6</xdr:col>
      <xdr:colOff>511175</xdr:colOff>
      <xdr:row>58</xdr:row>
      <xdr:rowOff>113182</xdr:rowOff>
    </xdr:to>
    <xdr:cxnSp macro="">
      <xdr:nvCxnSpPr>
        <xdr:cNvPr id="123" name="直線コネクタ 122"/>
        <xdr:cNvCxnSpPr/>
      </xdr:nvCxnSpPr>
      <xdr:spPr>
        <a:xfrm flipV="1">
          <a:off x="3797300" y="9893158"/>
          <a:ext cx="838200" cy="16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60875</xdr:rowOff>
    </xdr:from>
    <xdr:ext cx="534377" cy="259045"/>
    <xdr:sp macro="" textlink="">
      <xdr:nvSpPr>
        <xdr:cNvPr id="124" name="総務費平均値テキスト"/>
        <xdr:cNvSpPr txBox="1"/>
      </xdr:nvSpPr>
      <xdr:spPr>
        <a:xfrm>
          <a:off x="4686300" y="9662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144054</xdr:rowOff>
    </xdr:from>
    <xdr:to>
      <xdr:col>5</xdr:col>
      <xdr:colOff>358775</xdr:colOff>
      <xdr:row>58</xdr:row>
      <xdr:rowOff>113182</xdr:rowOff>
    </xdr:to>
    <xdr:cxnSp macro="">
      <xdr:nvCxnSpPr>
        <xdr:cNvPr id="126" name="直線コネクタ 125"/>
        <xdr:cNvCxnSpPr/>
      </xdr:nvCxnSpPr>
      <xdr:spPr>
        <a:xfrm>
          <a:off x="2908300" y="9916704"/>
          <a:ext cx="889000" cy="14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133074</xdr:rowOff>
    </xdr:from>
    <xdr:to>
      <xdr:col>5</xdr:col>
      <xdr:colOff>409575</xdr:colOff>
      <xdr:row>58</xdr:row>
      <xdr:rowOff>63224</xdr:rowOff>
    </xdr:to>
    <xdr:sp macro="" textlink="">
      <xdr:nvSpPr>
        <xdr:cNvPr id="127" name="フローチャート : 判断 126"/>
        <xdr:cNvSpPr/>
      </xdr:nvSpPr>
      <xdr:spPr>
        <a:xfrm>
          <a:off x="3746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79751</xdr:rowOff>
    </xdr:from>
    <xdr:ext cx="534377" cy="259045"/>
    <xdr:sp macro="" textlink="">
      <xdr:nvSpPr>
        <xdr:cNvPr id="128" name="テキスト ボックス 127"/>
        <xdr:cNvSpPr txBox="1"/>
      </xdr:nvSpPr>
      <xdr:spPr>
        <a:xfrm>
          <a:off x="3530111" y="968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144054</xdr:rowOff>
    </xdr:from>
    <xdr:to>
      <xdr:col>4</xdr:col>
      <xdr:colOff>155575</xdr:colOff>
      <xdr:row>58</xdr:row>
      <xdr:rowOff>26543</xdr:rowOff>
    </xdr:to>
    <xdr:cxnSp macro="">
      <xdr:nvCxnSpPr>
        <xdr:cNvPr id="129" name="直線コネクタ 128"/>
        <xdr:cNvCxnSpPr/>
      </xdr:nvCxnSpPr>
      <xdr:spPr>
        <a:xfrm flipV="1">
          <a:off x="2019300" y="9916704"/>
          <a:ext cx="889000" cy="5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116016</xdr:rowOff>
    </xdr:from>
    <xdr:to>
      <xdr:col>4</xdr:col>
      <xdr:colOff>206375</xdr:colOff>
      <xdr:row>58</xdr:row>
      <xdr:rowOff>46166</xdr:rowOff>
    </xdr:to>
    <xdr:sp macro="" textlink="">
      <xdr:nvSpPr>
        <xdr:cNvPr id="130" name="フローチャート : 判断 129"/>
        <xdr:cNvSpPr/>
      </xdr:nvSpPr>
      <xdr:spPr>
        <a:xfrm>
          <a:off x="2857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37293</xdr:rowOff>
    </xdr:from>
    <xdr:ext cx="534377" cy="259045"/>
    <xdr:sp macro="" textlink="">
      <xdr:nvSpPr>
        <xdr:cNvPr id="131" name="テキスト ボックス 130"/>
        <xdr:cNvSpPr txBox="1"/>
      </xdr:nvSpPr>
      <xdr:spPr>
        <a:xfrm>
          <a:off x="2641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26543</xdr:rowOff>
    </xdr:from>
    <xdr:to>
      <xdr:col>2</xdr:col>
      <xdr:colOff>638175</xdr:colOff>
      <xdr:row>58</xdr:row>
      <xdr:rowOff>85554</xdr:rowOff>
    </xdr:to>
    <xdr:cxnSp macro="">
      <xdr:nvCxnSpPr>
        <xdr:cNvPr id="132" name="直線コネクタ 131"/>
        <xdr:cNvCxnSpPr/>
      </xdr:nvCxnSpPr>
      <xdr:spPr>
        <a:xfrm flipV="1">
          <a:off x="1130300" y="9970643"/>
          <a:ext cx="889000" cy="5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78526</xdr:rowOff>
    </xdr:from>
    <xdr:to>
      <xdr:col>3</xdr:col>
      <xdr:colOff>3175</xdr:colOff>
      <xdr:row>58</xdr:row>
      <xdr:rowOff>8676</xdr:rowOff>
    </xdr:to>
    <xdr:sp macro="" textlink="">
      <xdr:nvSpPr>
        <xdr:cNvPr id="133" name="フローチャート : 判断 132"/>
        <xdr:cNvSpPr/>
      </xdr:nvSpPr>
      <xdr:spPr>
        <a:xfrm>
          <a:off x="1968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25203</xdr:rowOff>
    </xdr:from>
    <xdr:ext cx="534377" cy="259045"/>
    <xdr:sp macro="" textlink="">
      <xdr:nvSpPr>
        <xdr:cNvPr id="134" name="テキスト ボックス 133"/>
        <xdr:cNvSpPr txBox="1"/>
      </xdr:nvSpPr>
      <xdr:spPr>
        <a:xfrm>
          <a:off x="1752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126292</xdr:rowOff>
    </xdr:from>
    <xdr:to>
      <xdr:col>1</xdr:col>
      <xdr:colOff>485775</xdr:colOff>
      <xdr:row>58</xdr:row>
      <xdr:rowOff>56442</xdr:rowOff>
    </xdr:to>
    <xdr:sp macro="" textlink="">
      <xdr:nvSpPr>
        <xdr:cNvPr id="135" name="フローチャート : 判断 134"/>
        <xdr:cNvSpPr/>
      </xdr:nvSpPr>
      <xdr:spPr>
        <a:xfrm>
          <a:off x="1079500" y="989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72969</xdr:rowOff>
    </xdr:from>
    <xdr:ext cx="534377" cy="259045"/>
    <xdr:sp macro="" textlink="">
      <xdr:nvSpPr>
        <xdr:cNvPr id="136" name="テキスト ボックス 135"/>
        <xdr:cNvSpPr txBox="1"/>
      </xdr:nvSpPr>
      <xdr:spPr>
        <a:xfrm>
          <a:off x="863111" y="96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69708</xdr:rowOff>
    </xdr:from>
    <xdr:to>
      <xdr:col>6</xdr:col>
      <xdr:colOff>561975</xdr:colOff>
      <xdr:row>57</xdr:row>
      <xdr:rowOff>171308</xdr:rowOff>
    </xdr:to>
    <xdr:sp macro="" textlink="">
      <xdr:nvSpPr>
        <xdr:cNvPr id="142" name="円/楕円 141"/>
        <xdr:cNvSpPr/>
      </xdr:nvSpPr>
      <xdr:spPr>
        <a:xfrm>
          <a:off x="4584700" y="984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48135</xdr:rowOff>
    </xdr:from>
    <xdr:ext cx="534377" cy="259045"/>
    <xdr:sp macro="" textlink="">
      <xdr:nvSpPr>
        <xdr:cNvPr id="143" name="総務費該当値テキスト"/>
        <xdr:cNvSpPr txBox="1"/>
      </xdr:nvSpPr>
      <xdr:spPr>
        <a:xfrm>
          <a:off x="4686300" y="982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59,513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62382</xdr:rowOff>
    </xdr:from>
    <xdr:to>
      <xdr:col>5</xdr:col>
      <xdr:colOff>409575</xdr:colOff>
      <xdr:row>58</xdr:row>
      <xdr:rowOff>163982</xdr:rowOff>
    </xdr:to>
    <xdr:sp macro="" textlink="">
      <xdr:nvSpPr>
        <xdr:cNvPr id="144" name="円/楕円 143"/>
        <xdr:cNvSpPr/>
      </xdr:nvSpPr>
      <xdr:spPr>
        <a:xfrm>
          <a:off x="3746500" y="100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155109</xdr:rowOff>
    </xdr:from>
    <xdr:ext cx="534377" cy="259045"/>
    <xdr:sp macro="" textlink="">
      <xdr:nvSpPr>
        <xdr:cNvPr id="145" name="テキスト ボックス 144"/>
        <xdr:cNvSpPr txBox="1"/>
      </xdr:nvSpPr>
      <xdr:spPr>
        <a:xfrm>
          <a:off x="3530111" y="1009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93254</xdr:rowOff>
    </xdr:from>
    <xdr:to>
      <xdr:col>4</xdr:col>
      <xdr:colOff>206375</xdr:colOff>
      <xdr:row>58</xdr:row>
      <xdr:rowOff>23404</xdr:rowOff>
    </xdr:to>
    <xdr:sp macro="" textlink="">
      <xdr:nvSpPr>
        <xdr:cNvPr id="146" name="円/楕円 145"/>
        <xdr:cNvSpPr/>
      </xdr:nvSpPr>
      <xdr:spPr>
        <a:xfrm>
          <a:off x="2857500" y="986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39931</xdr:rowOff>
    </xdr:from>
    <xdr:ext cx="534377" cy="259045"/>
    <xdr:sp macro="" textlink="">
      <xdr:nvSpPr>
        <xdr:cNvPr id="147" name="テキスト ボックス 146"/>
        <xdr:cNvSpPr txBox="1"/>
      </xdr:nvSpPr>
      <xdr:spPr>
        <a:xfrm>
          <a:off x="2641111" y="964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147193</xdr:rowOff>
    </xdr:from>
    <xdr:to>
      <xdr:col>3</xdr:col>
      <xdr:colOff>3175</xdr:colOff>
      <xdr:row>58</xdr:row>
      <xdr:rowOff>77343</xdr:rowOff>
    </xdr:to>
    <xdr:sp macro="" textlink="">
      <xdr:nvSpPr>
        <xdr:cNvPr id="148" name="円/楕円 147"/>
        <xdr:cNvSpPr/>
      </xdr:nvSpPr>
      <xdr:spPr>
        <a:xfrm>
          <a:off x="1968500" y="99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68470</xdr:rowOff>
    </xdr:from>
    <xdr:ext cx="534377" cy="259045"/>
    <xdr:sp macro="" textlink="">
      <xdr:nvSpPr>
        <xdr:cNvPr id="149" name="テキスト ボックス 148"/>
        <xdr:cNvSpPr txBox="1"/>
      </xdr:nvSpPr>
      <xdr:spPr>
        <a:xfrm>
          <a:off x="1752111" y="10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34754</xdr:rowOff>
    </xdr:from>
    <xdr:to>
      <xdr:col>1</xdr:col>
      <xdr:colOff>485775</xdr:colOff>
      <xdr:row>58</xdr:row>
      <xdr:rowOff>136354</xdr:rowOff>
    </xdr:to>
    <xdr:sp macro="" textlink="">
      <xdr:nvSpPr>
        <xdr:cNvPr id="150" name="円/楕円 149"/>
        <xdr:cNvSpPr/>
      </xdr:nvSpPr>
      <xdr:spPr>
        <a:xfrm>
          <a:off x="1079500" y="99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127481</xdr:rowOff>
    </xdr:from>
    <xdr:ext cx="534377" cy="259045"/>
    <xdr:sp macro="" textlink="">
      <xdr:nvSpPr>
        <xdr:cNvPr id="151" name="テキスト ボックス 150"/>
        <xdr:cNvSpPr txBox="1"/>
      </xdr:nvSpPr>
      <xdr:spPr>
        <a:xfrm>
          <a:off x="863111" y="1007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129,278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126580</xdr:rowOff>
    </xdr:from>
    <xdr:to>
      <xdr:col>6</xdr:col>
      <xdr:colOff>511175</xdr:colOff>
      <xdr:row>77</xdr:row>
      <xdr:rowOff>133854</xdr:rowOff>
    </xdr:to>
    <xdr:cxnSp macro="">
      <xdr:nvCxnSpPr>
        <xdr:cNvPr id="180" name="直線コネクタ 179"/>
        <xdr:cNvCxnSpPr/>
      </xdr:nvCxnSpPr>
      <xdr:spPr>
        <a:xfrm flipV="1">
          <a:off x="3797300" y="13328230"/>
          <a:ext cx="8382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70697</xdr:rowOff>
    </xdr:from>
    <xdr:ext cx="599010" cy="259045"/>
    <xdr:sp macro="" textlink="">
      <xdr:nvSpPr>
        <xdr:cNvPr id="181" name="民生費平均値テキスト"/>
        <xdr:cNvSpPr txBox="1"/>
      </xdr:nvSpPr>
      <xdr:spPr>
        <a:xfrm>
          <a:off x="4686300" y="13272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133854</xdr:rowOff>
    </xdr:from>
    <xdr:to>
      <xdr:col>5</xdr:col>
      <xdr:colOff>358775</xdr:colOff>
      <xdr:row>77</xdr:row>
      <xdr:rowOff>144486</xdr:rowOff>
    </xdr:to>
    <xdr:cxnSp macro="">
      <xdr:nvCxnSpPr>
        <xdr:cNvPr id="183" name="直線コネクタ 182"/>
        <xdr:cNvCxnSpPr/>
      </xdr:nvCxnSpPr>
      <xdr:spPr>
        <a:xfrm flipV="1">
          <a:off x="2908300" y="13335504"/>
          <a:ext cx="889000" cy="1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123675</xdr:rowOff>
    </xdr:from>
    <xdr:to>
      <xdr:col>5</xdr:col>
      <xdr:colOff>409575</xdr:colOff>
      <xdr:row>78</xdr:row>
      <xdr:rowOff>53825</xdr:rowOff>
    </xdr:to>
    <xdr:sp macro="" textlink="">
      <xdr:nvSpPr>
        <xdr:cNvPr id="184" name="フローチャート : 判断 183"/>
        <xdr:cNvSpPr/>
      </xdr:nvSpPr>
      <xdr:spPr>
        <a:xfrm>
          <a:off x="3746500" y="1332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44952</xdr:rowOff>
    </xdr:from>
    <xdr:ext cx="599010" cy="259045"/>
    <xdr:sp macro="" textlink="">
      <xdr:nvSpPr>
        <xdr:cNvPr id="185" name="テキスト ボックス 184"/>
        <xdr:cNvSpPr txBox="1"/>
      </xdr:nvSpPr>
      <xdr:spPr>
        <a:xfrm>
          <a:off x="3497794" y="1341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144486</xdr:rowOff>
    </xdr:from>
    <xdr:to>
      <xdr:col>4</xdr:col>
      <xdr:colOff>155575</xdr:colOff>
      <xdr:row>77</xdr:row>
      <xdr:rowOff>147304</xdr:rowOff>
    </xdr:to>
    <xdr:cxnSp macro="">
      <xdr:nvCxnSpPr>
        <xdr:cNvPr id="186" name="直線コネクタ 185"/>
        <xdr:cNvCxnSpPr/>
      </xdr:nvCxnSpPr>
      <xdr:spPr>
        <a:xfrm flipV="1">
          <a:off x="2019300" y="13346136"/>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132443</xdr:rowOff>
    </xdr:from>
    <xdr:to>
      <xdr:col>4</xdr:col>
      <xdr:colOff>206375</xdr:colOff>
      <xdr:row>78</xdr:row>
      <xdr:rowOff>62593</xdr:rowOff>
    </xdr:to>
    <xdr:sp macro="" textlink="">
      <xdr:nvSpPr>
        <xdr:cNvPr id="187" name="フローチャート : 判断 186"/>
        <xdr:cNvSpPr/>
      </xdr:nvSpPr>
      <xdr:spPr>
        <a:xfrm>
          <a:off x="2857500" y="1333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53720</xdr:rowOff>
    </xdr:from>
    <xdr:ext cx="599010" cy="259045"/>
    <xdr:sp macro="" textlink="">
      <xdr:nvSpPr>
        <xdr:cNvPr id="188" name="テキスト ボックス 187"/>
        <xdr:cNvSpPr txBox="1"/>
      </xdr:nvSpPr>
      <xdr:spPr>
        <a:xfrm>
          <a:off x="2608794" y="1342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147304</xdr:rowOff>
    </xdr:from>
    <xdr:to>
      <xdr:col>2</xdr:col>
      <xdr:colOff>638175</xdr:colOff>
      <xdr:row>77</xdr:row>
      <xdr:rowOff>151371</xdr:rowOff>
    </xdr:to>
    <xdr:cxnSp macro="">
      <xdr:nvCxnSpPr>
        <xdr:cNvPr id="189" name="直線コネクタ 188"/>
        <xdr:cNvCxnSpPr/>
      </xdr:nvCxnSpPr>
      <xdr:spPr>
        <a:xfrm flipV="1">
          <a:off x="1130300" y="13348954"/>
          <a:ext cx="889000" cy="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136210</xdr:rowOff>
    </xdr:from>
    <xdr:to>
      <xdr:col>3</xdr:col>
      <xdr:colOff>3175</xdr:colOff>
      <xdr:row>78</xdr:row>
      <xdr:rowOff>66360</xdr:rowOff>
    </xdr:to>
    <xdr:sp macro="" textlink="">
      <xdr:nvSpPr>
        <xdr:cNvPr id="190" name="フローチャート : 判断 189"/>
        <xdr:cNvSpPr/>
      </xdr:nvSpPr>
      <xdr:spPr>
        <a:xfrm>
          <a:off x="1968500" y="133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57487</xdr:rowOff>
    </xdr:from>
    <xdr:ext cx="599010" cy="259045"/>
    <xdr:sp macro="" textlink="">
      <xdr:nvSpPr>
        <xdr:cNvPr id="191" name="テキスト ボックス 190"/>
        <xdr:cNvSpPr txBox="1"/>
      </xdr:nvSpPr>
      <xdr:spPr>
        <a:xfrm>
          <a:off x="1719794" y="1343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134851</xdr:rowOff>
    </xdr:from>
    <xdr:to>
      <xdr:col>1</xdr:col>
      <xdr:colOff>485775</xdr:colOff>
      <xdr:row>78</xdr:row>
      <xdr:rowOff>65001</xdr:rowOff>
    </xdr:to>
    <xdr:sp macro="" textlink="">
      <xdr:nvSpPr>
        <xdr:cNvPr id="192" name="フローチャート : 判断 191"/>
        <xdr:cNvSpPr/>
      </xdr:nvSpPr>
      <xdr:spPr>
        <a:xfrm>
          <a:off x="1079500" y="1333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56128</xdr:rowOff>
    </xdr:from>
    <xdr:ext cx="599010" cy="259045"/>
    <xdr:sp macro="" textlink="">
      <xdr:nvSpPr>
        <xdr:cNvPr id="193" name="テキスト ボックス 192"/>
        <xdr:cNvSpPr txBox="1"/>
      </xdr:nvSpPr>
      <xdr:spPr>
        <a:xfrm>
          <a:off x="830794" y="1342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75780</xdr:rowOff>
    </xdr:from>
    <xdr:to>
      <xdr:col>6</xdr:col>
      <xdr:colOff>561975</xdr:colOff>
      <xdr:row>78</xdr:row>
      <xdr:rowOff>5930</xdr:rowOff>
    </xdr:to>
    <xdr:sp macro="" textlink="">
      <xdr:nvSpPr>
        <xdr:cNvPr id="199" name="円/楕円 198"/>
        <xdr:cNvSpPr/>
      </xdr:nvSpPr>
      <xdr:spPr>
        <a:xfrm>
          <a:off x="4584700" y="1327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35157</xdr:rowOff>
    </xdr:from>
    <xdr:ext cx="599010" cy="259045"/>
    <xdr:sp macro="" textlink="">
      <xdr:nvSpPr>
        <xdr:cNvPr id="200" name="民生費該当値テキスト"/>
        <xdr:cNvSpPr txBox="1"/>
      </xdr:nvSpPr>
      <xdr:spPr>
        <a:xfrm>
          <a:off x="4686300" y="130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136,887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83054</xdr:rowOff>
    </xdr:from>
    <xdr:to>
      <xdr:col>5</xdr:col>
      <xdr:colOff>409575</xdr:colOff>
      <xdr:row>78</xdr:row>
      <xdr:rowOff>13204</xdr:rowOff>
    </xdr:to>
    <xdr:sp macro="" textlink="">
      <xdr:nvSpPr>
        <xdr:cNvPr id="201" name="円/楕円 200"/>
        <xdr:cNvSpPr/>
      </xdr:nvSpPr>
      <xdr:spPr>
        <a:xfrm>
          <a:off x="3746500" y="1328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29731</xdr:rowOff>
    </xdr:from>
    <xdr:ext cx="599010" cy="259045"/>
    <xdr:sp macro="" textlink="">
      <xdr:nvSpPr>
        <xdr:cNvPr id="202" name="テキスト ボックス 201"/>
        <xdr:cNvSpPr txBox="1"/>
      </xdr:nvSpPr>
      <xdr:spPr>
        <a:xfrm>
          <a:off x="3497794" y="1305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133,069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93686</xdr:rowOff>
    </xdr:from>
    <xdr:to>
      <xdr:col>4</xdr:col>
      <xdr:colOff>206375</xdr:colOff>
      <xdr:row>78</xdr:row>
      <xdr:rowOff>23836</xdr:rowOff>
    </xdr:to>
    <xdr:sp macro="" textlink="">
      <xdr:nvSpPr>
        <xdr:cNvPr id="203" name="円/楕円 202"/>
        <xdr:cNvSpPr/>
      </xdr:nvSpPr>
      <xdr:spPr>
        <a:xfrm>
          <a:off x="2857500" y="13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40363</xdr:rowOff>
    </xdr:from>
    <xdr:ext cx="599010" cy="259045"/>
    <xdr:sp macro="" textlink="">
      <xdr:nvSpPr>
        <xdr:cNvPr id="204" name="テキスト ボックス 203"/>
        <xdr:cNvSpPr txBox="1"/>
      </xdr:nvSpPr>
      <xdr:spPr>
        <a:xfrm>
          <a:off x="2608794" y="13070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96504</xdr:rowOff>
    </xdr:from>
    <xdr:to>
      <xdr:col>3</xdr:col>
      <xdr:colOff>3175</xdr:colOff>
      <xdr:row>78</xdr:row>
      <xdr:rowOff>26654</xdr:rowOff>
    </xdr:to>
    <xdr:sp macro="" textlink="">
      <xdr:nvSpPr>
        <xdr:cNvPr id="205" name="円/楕円 204"/>
        <xdr:cNvSpPr/>
      </xdr:nvSpPr>
      <xdr:spPr>
        <a:xfrm>
          <a:off x="1968500" y="1329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43181</xdr:rowOff>
    </xdr:from>
    <xdr:ext cx="599010" cy="259045"/>
    <xdr:sp macro="" textlink="">
      <xdr:nvSpPr>
        <xdr:cNvPr id="206" name="テキスト ボックス 205"/>
        <xdr:cNvSpPr txBox="1"/>
      </xdr:nvSpPr>
      <xdr:spPr>
        <a:xfrm>
          <a:off x="1719794" y="1307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126,008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100571</xdr:rowOff>
    </xdr:from>
    <xdr:to>
      <xdr:col>1</xdr:col>
      <xdr:colOff>485775</xdr:colOff>
      <xdr:row>78</xdr:row>
      <xdr:rowOff>30721</xdr:rowOff>
    </xdr:to>
    <xdr:sp macro="" textlink="">
      <xdr:nvSpPr>
        <xdr:cNvPr id="207" name="円/楕円 206"/>
        <xdr:cNvSpPr/>
      </xdr:nvSpPr>
      <xdr:spPr>
        <a:xfrm>
          <a:off x="1079500" y="1330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47248</xdr:rowOff>
    </xdr:from>
    <xdr:ext cx="599010" cy="259045"/>
    <xdr:sp macro="" textlink="">
      <xdr:nvSpPr>
        <xdr:cNvPr id="208" name="テキスト ボックス 207"/>
        <xdr:cNvSpPr txBox="1"/>
      </xdr:nvSpPr>
      <xdr:spPr>
        <a:xfrm>
          <a:off x="830794" y="1307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7455</xdr:rowOff>
    </xdr:from>
    <xdr:to>
      <xdr:col>6</xdr:col>
      <xdr:colOff>511175</xdr:colOff>
      <xdr:row>97</xdr:row>
      <xdr:rowOff>12778</xdr:rowOff>
    </xdr:to>
    <xdr:cxnSp macro="">
      <xdr:nvCxnSpPr>
        <xdr:cNvPr id="240" name="直線コネクタ 239"/>
        <xdr:cNvCxnSpPr/>
      </xdr:nvCxnSpPr>
      <xdr:spPr>
        <a:xfrm flipV="1">
          <a:off x="3797300" y="16638105"/>
          <a:ext cx="8382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157444</xdr:rowOff>
    </xdr:from>
    <xdr:ext cx="534377" cy="259045"/>
    <xdr:sp macro="" textlink="">
      <xdr:nvSpPr>
        <xdr:cNvPr id="241" name="衛生費平均値テキスト"/>
        <xdr:cNvSpPr txBox="1"/>
      </xdr:nvSpPr>
      <xdr:spPr>
        <a:xfrm>
          <a:off x="4686300" y="1678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2409</xdr:rowOff>
    </xdr:from>
    <xdr:to>
      <xdr:col>5</xdr:col>
      <xdr:colOff>358775</xdr:colOff>
      <xdr:row>97</xdr:row>
      <xdr:rowOff>12778</xdr:rowOff>
    </xdr:to>
    <xdr:cxnSp macro="">
      <xdr:nvCxnSpPr>
        <xdr:cNvPr id="243" name="直線コネクタ 242"/>
        <xdr:cNvCxnSpPr/>
      </xdr:nvCxnSpPr>
      <xdr:spPr>
        <a:xfrm>
          <a:off x="2908300" y="16633059"/>
          <a:ext cx="889000" cy="1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4" name="フローチャート : 判断 243"/>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5" name="テキスト ボックス 244"/>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106128</xdr:rowOff>
    </xdr:from>
    <xdr:to>
      <xdr:col>4</xdr:col>
      <xdr:colOff>155575</xdr:colOff>
      <xdr:row>97</xdr:row>
      <xdr:rowOff>2409</xdr:rowOff>
    </xdr:to>
    <xdr:cxnSp macro="">
      <xdr:nvCxnSpPr>
        <xdr:cNvPr id="246" name="直線コネクタ 245"/>
        <xdr:cNvCxnSpPr/>
      </xdr:nvCxnSpPr>
      <xdr:spPr>
        <a:xfrm>
          <a:off x="2019300" y="16565328"/>
          <a:ext cx="889000" cy="6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7" name="フローチャート : 判断 246"/>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8" name="テキスト ボックス 247"/>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106128</xdr:rowOff>
    </xdr:from>
    <xdr:to>
      <xdr:col>2</xdr:col>
      <xdr:colOff>638175</xdr:colOff>
      <xdr:row>96</xdr:row>
      <xdr:rowOff>125820</xdr:rowOff>
    </xdr:to>
    <xdr:cxnSp macro="">
      <xdr:nvCxnSpPr>
        <xdr:cNvPr id="249" name="直線コネクタ 248"/>
        <xdr:cNvCxnSpPr/>
      </xdr:nvCxnSpPr>
      <xdr:spPr>
        <a:xfrm flipV="1">
          <a:off x="1130300" y="16565328"/>
          <a:ext cx="8890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50" name="フローチャート : 判断 249"/>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51" name="テキスト ボックス 250"/>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2" name="フローチャート : 判断 251"/>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3" name="テキスト ボックス 252"/>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128105</xdr:rowOff>
    </xdr:from>
    <xdr:to>
      <xdr:col>6</xdr:col>
      <xdr:colOff>561975</xdr:colOff>
      <xdr:row>97</xdr:row>
      <xdr:rowOff>58255</xdr:rowOff>
    </xdr:to>
    <xdr:sp macro="" textlink="">
      <xdr:nvSpPr>
        <xdr:cNvPr id="259" name="円/楕円 258"/>
        <xdr:cNvSpPr/>
      </xdr:nvSpPr>
      <xdr:spPr>
        <a:xfrm>
          <a:off x="4584700" y="1658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150982</xdr:rowOff>
    </xdr:from>
    <xdr:ext cx="534377" cy="259045"/>
    <xdr:sp macro="" textlink="">
      <xdr:nvSpPr>
        <xdr:cNvPr id="260" name="衛生費該当値テキスト"/>
        <xdr:cNvSpPr txBox="1"/>
      </xdr:nvSpPr>
      <xdr:spPr>
        <a:xfrm>
          <a:off x="4686300" y="1643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46,599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133428</xdr:rowOff>
    </xdr:from>
    <xdr:to>
      <xdr:col>5</xdr:col>
      <xdr:colOff>409575</xdr:colOff>
      <xdr:row>97</xdr:row>
      <xdr:rowOff>63578</xdr:rowOff>
    </xdr:to>
    <xdr:sp macro="" textlink="">
      <xdr:nvSpPr>
        <xdr:cNvPr id="261" name="円/楕円 260"/>
        <xdr:cNvSpPr/>
      </xdr:nvSpPr>
      <xdr:spPr>
        <a:xfrm>
          <a:off x="3746500" y="1659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80105</xdr:rowOff>
    </xdr:from>
    <xdr:ext cx="534377" cy="259045"/>
    <xdr:sp macro="" textlink="">
      <xdr:nvSpPr>
        <xdr:cNvPr id="262" name="テキスト ボックス 261"/>
        <xdr:cNvSpPr txBox="1"/>
      </xdr:nvSpPr>
      <xdr:spPr>
        <a:xfrm>
          <a:off x="3530111" y="1636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46,273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123059</xdr:rowOff>
    </xdr:from>
    <xdr:to>
      <xdr:col>4</xdr:col>
      <xdr:colOff>206375</xdr:colOff>
      <xdr:row>97</xdr:row>
      <xdr:rowOff>53209</xdr:rowOff>
    </xdr:to>
    <xdr:sp macro="" textlink="">
      <xdr:nvSpPr>
        <xdr:cNvPr id="263" name="円/楕円 262"/>
        <xdr:cNvSpPr/>
      </xdr:nvSpPr>
      <xdr:spPr>
        <a:xfrm>
          <a:off x="2857500" y="1658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69736</xdr:rowOff>
    </xdr:from>
    <xdr:ext cx="534377" cy="259045"/>
    <xdr:sp macro="" textlink="">
      <xdr:nvSpPr>
        <xdr:cNvPr id="264" name="テキスト ボックス 263"/>
        <xdr:cNvSpPr txBox="1"/>
      </xdr:nvSpPr>
      <xdr:spPr>
        <a:xfrm>
          <a:off x="2641111" y="1635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55328</xdr:rowOff>
    </xdr:from>
    <xdr:to>
      <xdr:col>3</xdr:col>
      <xdr:colOff>3175</xdr:colOff>
      <xdr:row>96</xdr:row>
      <xdr:rowOff>156928</xdr:rowOff>
    </xdr:to>
    <xdr:sp macro="" textlink="">
      <xdr:nvSpPr>
        <xdr:cNvPr id="265" name="円/楕円 264"/>
        <xdr:cNvSpPr/>
      </xdr:nvSpPr>
      <xdr:spPr>
        <a:xfrm>
          <a:off x="1968500" y="1651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2005</xdr:rowOff>
    </xdr:from>
    <xdr:ext cx="534377" cy="259045"/>
    <xdr:sp macro="" textlink="">
      <xdr:nvSpPr>
        <xdr:cNvPr id="266" name="テキスト ボックス 265"/>
        <xdr:cNvSpPr txBox="1"/>
      </xdr:nvSpPr>
      <xdr:spPr>
        <a:xfrm>
          <a:off x="1752111" y="1628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51,056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75020</xdr:rowOff>
    </xdr:from>
    <xdr:to>
      <xdr:col>1</xdr:col>
      <xdr:colOff>485775</xdr:colOff>
      <xdr:row>97</xdr:row>
      <xdr:rowOff>5170</xdr:rowOff>
    </xdr:to>
    <xdr:sp macro="" textlink="">
      <xdr:nvSpPr>
        <xdr:cNvPr id="267" name="円/楕円 266"/>
        <xdr:cNvSpPr/>
      </xdr:nvSpPr>
      <xdr:spPr>
        <a:xfrm>
          <a:off x="1079500" y="165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21697</xdr:rowOff>
    </xdr:from>
    <xdr:ext cx="534377" cy="259045"/>
    <xdr:sp macro="" textlink="">
      <xdr:nvSpPr>
        <xdr:cNvPr id="268" name="テキスト ボックス 267"/>
        <xdr:cNvSpPr txBox="1"/>
      </xdr:nvSpPr>
      <xdr:spPr>
        <a:xfrm>
          <a:off x="863111" y="1630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104267</xdr:rowOff>
    </xdr:from>
    <xdr:to>
      <xdr:col>15</xdr:col>
      <xdr:colOff>180975</xdr:colOff>
      <xdr:row>36</xdr:row>
      <xdr:rowOff>22885</xdr:rowOff>
    </xdr:to>
    <xdr:cxnSp macro="">
      <xdr:nvCxnSpPr>
        <xdr:cNvPr id="295" name="直線コネクタ 294"/>
        <xdr:cNvCxnSpPr/>
      </xdr:nvCxnSpPr>
      <xdr:spPr>
        <a:xfrm>
          <a:off x="9639300" y="5933567"/>
          <a:ext cx="838200" cy="26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24121</xdr:rowOff>
    </xdr:from>
    <xdr:ext cx="378565" cy="259045"/>
    <xdr:sp macro="" textlink="">
      <xdr:nvSpPr>
        <xdr:cNvPr id="296" name="労働費平均値テキスト"/>
        <xdr:cNvSpPr txBox="1"/>
      </xdr:nvSpPr>
      <xdr:spPr>
        <a:xfrm>
          <a:off x="10528300" y="6367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40945</xdr:rowOff>
    </xdr:from>
    <xdr:to>
      <xdr:col>14</xdr:col>
      <xdr:colOff>28575</xdr:colOff>
      <xdr:row>34</xdr:row>
      <xdr:rowOff>104267</xdr:rowOff>
    </xdr:to>
    <xdr:cxnSp macro="">
      <xdr:nvCxnSpPr>
        <xdr:cNvPr id="298" name="直線コネクタ 297"/>
        <xdr:cNvCxnSpPr/>
      </xdr:nvCxnSpPr>
      <xdr:spPr>
        <a:xfrm>
          <a:off x="8750300" y="5870245"/>
          <a:ext cx="8890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38608</xdr:rowOff>
    </xdr:from>
    <xdr:to>
      <xdr:col>14</xdr:col>
      <xdr:colOff>79375</xdr:colOff>
      <xdr:row>37</xdr:row>
      <xdr:rowOff>140208</xdr:rowOff>
    </xdr:to>
    <xdr:sp macro="" textlink="">
      <xdr:nvSpPr>
        <xdr:cNvPr id="299" name="フローチャート : 判断 298"/>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131335</xdr:rowOff>
    </xdr:from>
    <xdr:ext cx="378565" cy="259045"/>
    <xdr:sp macro="" textlink="">
      <xdr:nvSpPr>
        <xdr:cNvPr id="300" name="テキスト ボックス 299"/>
        <xdr:cNvSpPr txBox="1"/>
      </xdr:nvSpPr>
      <xdr:spPr>
        <a:xfrm>
          <a:off x="9450017" y="647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90551</xdr:rowOff>
    </xdr:from>
    <xdr:to>
      <xdr:col>12</xdr:col>
      <xdr:colOff>511175</xdr:colOff>
      <xdr:row>34</xdr:row>
      <xdr:rowOff>40945</xdr:rowOff>
    </xdr:to>
    <xdr:cxnSp macro="">
      <xdr:nvCxnSpPr>
        <xdr:cNvPr id="301" name="直線コネクタ 300"/>
        <xdr:cNvCxnSpPr/>
      </xdr:nvCxnSpPr>
      <xdr:spPr>
        <a:xfrm>
          <a:off x="7861300" y="5748401"/>
          <a:ext cx="889000" cy="1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151308</xdr:rowOff>
    </xdr:from>
    <xdr:to>
      <xdr:col>12</xdr:col>
      <xdr:colOff>561975</xdr:colOff>
      <xdr:row>37</xdr:row>
      <xdr:rowOff>81458</xdr:rowOff>
    </xdr:to>
    <xdr:sp macro="" textlink="">
      <xdr:nvSpPr>
        <xdr:cNvPr id="302" name="フローチャート : 判断 301"/>
        <xdr:cNvSpPr/>
      </xdr:nvSpPr>
      <xdr:spPr>
        <a:xfrm>
          <a:off x="8699500" y="632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72585</xdr:rowOff>
    </xdr:from>
    <xdr:ext cx="469744" cy="259045"/>
    <xdr:sp macro="" textlink="">
      <xdr:nvSpPr>
        <xdr:cNvPr id="303" name="テキスト ボックス 302"/>
        <xdr:cNvSpPr txBox="1"/>
      </xdr:nvSpPr>
      <xdr:spPr>
        <a:xfrm>
          <a:off x="8515427" y="641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90551</xdr:rowOff>
    </xdr:from>
    <xdr:to>
      <xdr:col>11</xdr:col>
      <xdr:colOff>307975</xdr:colOff>
      <xdr:row>33</xdr:row>
      <xdr:rowOff>151587</xdr:rowOff>
    </xdr:to>
    <xdr:cxnSp macro="">
      <xdr:nvCxnSpPr>
        <xdr:cNvPr id="304" name="直線コネクタ 303"/>
        <xdr:cNvCxnSpPr/>
      </xdr:nvCxnSpPr>
      <xdr:spPr>
        <a:xfrm flipV="1">
          <a:off x="6972300" y="5748401"/>
          <a:ext cx="8890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89586</xdr:rowOff>
    </xdr:from>
    <xdr:to>
      <xdr:col>11</xdr:col>
      <xdr:colOff>358775</xdr:colOff>
      <xdr:row>37</xdr:row>
      <xdr:rowOff>19736</xdr:rowOff>
    </xdr:to>
    <xdr:sp macro="" textlink="">
      <xdr:nvSpPr>
        <xdr:cNvPr id="305" name="フローチャート : 判断 304"/>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10863</xdr:rowOff>
    </xdr:from>
    <xdr:ext cx="469744" cy="259045"/>
    <xdr:sp macro="" textlink="">
      <xdr:nvSpPr>
        <xdr:cNvPr id="306" name="テキスト ボックス 305"/>
        <xdr:cNvSpPr txBox="1"/>
      </xdr:nvSpPr>
      <xdr:spPr>
        <a:xfrm>
          <a:off x="7626427" y="635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108331</xdr:rowOff>
    </xdr:from>
    <xdr:to>
      <xdr:col>10</xdr:col>
      <xdr:colOff>155575</xdr:colOff>
      <xdr:row>36</xdr:row>
      <xdr:rowOff>38481</xdr:rowOff>
    </xdr:to>
    <xdr:sp macro="" textlink="">
      <xdr:nvSpPr>
        <xdr:cNvPr id="307" name="フローチャート : 判断 306"/>
        <xdr:cNvSpPr/>
      </xdr:nvSpPr>
      <xdr:spPr>
        <a:xfrm>
          <a:off x="6921500" y="610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29608</xdr:rowOff>
    </xdr:from>
    <xdr:ext cx="469744" cy="259045"/>
    <xdr:sp macro="" textlink="">
      <xdr:nvSpPr>
        <xdr:cNvPr id="308" name="テキスト ボックス 307"/>
        <xdr:cNvSpPr txBox="1"/>
      </xdr:nvSpPr>
      <xdr:spPr>
        <a:xfrm>
          <a:off x="6737427" y="620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143535</xdr:rowOff>
    </xdr:from>
    <xdr:to>
      <xdr:col>15</xdr:col>
      <xdr:colOff>231775</xdr:colOff>
      <xdr:row>36</xdr:row>
      <xdr:rowOff>73685</xdr:rowOff>
    </xdr:to>
    <xdr:sp macro="" textlink="">
      <xdr:nvSpPr>
        <xdr:cNvPr id="314" name="円/楕円 313"/>
        <xdr:cNvSpPr/>
      </xdr:nvSpPr>
      <xdr:spPr>
        <a:xfrm>
          <a:off x="10426700" y="61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166412</xdr:rowOff>
    </xdr:from>
    <xdr:ext cx="469744" cy="259045"/>
    <xdr:sp macro="" textlink="">
      <xdr:nvSpPr>
        <xdr:cNvPr id="315" name="労働費該当値テキスト"/>
        <xdr:cNvSpPr txBox="1"/>
      </xdr:nvSpPr>
      <xdr:spPr>
        <a:xfrm>
          <a:off x="10528300" y="59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53467</xdr:rowOff>
    </xdr:from>
    <xdr:to>
      <xdr:col>14</xdr:col>
      <xdr:colOff>79375</xdr:colOff>
      <xdr:row>34</xdr:row>
      <xdr:rowOff>155067</xdr:rowOff>
    </xdr:to>
    <xdr:sp macro="" textlink="">
      <xdr:nvSpPr>
        <xdr:cNvPr id="316" name="円/楕円 315"/>
        <xdr:cNvSpPr/>
      </xdr:nvSpPr>
      <xdr:spPr>
        <a:xfrm>
          <a:off x="9588500" y="588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144</xdr:rowOff>
    </xdr:from>
    <xdr:ext cx="469744" cy="259045"/>
    <xdr:sp macro="" textlink="">
      <xdr:nvSpPr>
        <xdr:cNvPr id="317" name="テキスト ボックス 316"/>
        <xdr:cNvSpPr txBox="1"/>
      </xdr:nvSpPr>
      <xdr:spPr>
        <a:xfrm>
          <a:off x="9404427"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161595</xdr:rowOff>
    </xdr:from>
    <xdr:to>
      <xdr:col>12</xdr:col>
      <xdr:colOff>561975</xdr:colOff>
      <xdr:row>34</xdr:row>
      <xdr:rowOff>91745</xdr:rowOff>
    </xdr:to>
    <xdr:sp macro="" textlink="">
      <xdr:nvSpPr>
        <xdr:cNvPr id="318" name="円/楕円 317"/>
        <xdr:cNvSpPr/>
      </xdr:nvSpPr>
      <xdr:spPr>
        <a:xfrm>
          <a:off x="8699500" y="58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108272</xdr:rowOff>
    </xdr:from>
    <xdr:ext cx="469744" cy="259045"/>
    <xdr:sp macro="" textlink="">
      <xdr:nvSpPr>
        <xdr:cNvPr id="319" name="テキスト ボックス 318"/>
        <xdr:cNvSpPr txBox="1"/>
      </xdr:nvSpPr>
      <xdr:spPr>
        <a:xfrm>
          <a:off x="8515427" y="559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39751</xdr:rowOff>
    </xdr:from>
    <xdr:to>
      <xdr:col>11</xdr:col>
      <xdr:colOff>358775</xdr:colOff>
      <xdr:row>33</xdr:row>
      <xdr:rowOff>141351</xdr:rowOff>
    </xdr:to>
    <xdr:sp macro="" textlink="">
      <xdr:nvSpPr>
        <xdr:cNvPr id="320" name="円/楕円 319"/>
        <xdr:cNvSpPr/>
      </xdr:nvSpPr>
      <xdr:spPr>
        <a:xfrm>
          <a:off x="7810500" y="569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157878</xdr:rowOff>
    </xdr:from>
    <xdr:ext cx="469744" cy="259045"/>
    <xdr:sp macro="" textlink="">
      <xdr:nvSpPr>
        <xdr:cNvPr id="321" name="テキスト ボックス 320"/>
        <xdr:cNvSpPr txBox="1"/>
      </xdr:nvSpPr>
      <xdr:spPr>
        <a:xfrm>
          <a:off x="7626427" y="547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100787</xdr:rowOff>
    </xdr:from>
    <xdr:to>
      <xdr:col>10</xdr:col>
      <xdr:colOff>155575</xdr:colOff>
      <xdr:row>34</xdr:row>
      <xdr:rowOff>30937</xdr:rowOff>
    </xdr:to>
    <xdr:sp macro="" textlink="">
      <xdr:nvSpPr>
        <xdr:cNvPr id="322" name="円/楕円 321"/>
        <xdr:cNvSpPr/>
      </xdr:nvSpPr>
      <xdr:spPr>
        <a:xfrm>
          <a:off x="6921500" y="57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47464</xdr:rowOff>
    </xdr:from>
    <xdr:ext cx="469744" cy="259045"/>
    <xdr:sp macro="" textlink="">
      <xdr:nvSpPr>
        <xdr:cNvPr id="323" name="テキスト ボックス 322"/>
        <xdr:cNvSpPr txBox="1"/>
      </xdr:nvSpPr>
      <xdr:spPr>
        <a:xfrm>
          <a:off x="6737427" y="553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50066</xdr:rowOff>
    </xdr:from>
    <xdr:to>
      <xdr:col>15</xdr:col>
      <xdr:colOff>180975</xdr:colOff>
      <xdr:row>56</xdr:row>
      <xdr:rowOff>91260</xdr:rowOff>
    </xdr:to>
    <xdr:cxnSp macro="">
      <xdr:nvCxnSpPr>
        <xdr:cNvPr id="350" name="直線コネクタ 349"/>
        <xdr:cNvCxnSpPr/>
      </xdr:nvCxnSpPr>
      <xdr:spPr>
        <a:xfrm flipV="1">
          <a:off x="9639300" y="9651266"/>
          <a:ext cx="838200" cy="4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168401</xdr:rowOff>
    </xdr:from>
    <xdr:ext cx="534377" cy="259045"/>
    <xdr:sp macro="" textlink="">
      <xdr:nvSpPr>
        <xdr:cNvPr id="351" name="農林水産業費平均値テキスト"/>
        <xdr:cNvSpPr txBox="1"/>
      </xdr:nvSpPr>
      <xdr:spPr>
        <a:xfrm>
          <a:off x="10528300" y="942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49837</xdr:rowOff>
    </xdr:from>
    <xdr:to>
      <xdr:col>14</xdr:col>
      <xdr:colOff>28575</xdr:colOff>
      <xdr:row>56</xdr:row>
      <xdr:rowOff>91260</xdr:rowOff>
    </xdr:to>
    <xdr:cxnSp macro="">
      <xdr:nvCxnSpPr>
        <xdr:cNvPr id="353" name="直線コネクタ 352"/>
        <xdr:cNvCxnSpPr/>
      </xdr:nvCxnSpPr>
      <xdr:spPr>
        <a:xfrm>
          <a:off x="8750300" y="9651037"/>
          <a:ext cx="889000" cy="4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49837</xdr:rowOff>
    </xdr:from>
    <xdr:to>
      <xdr:col>12</xdr:col>
      <xdr:colOff>511175</xdr:colOff>
      <xdr:row>56</xdr:row>
      <xdr:rowOff>67576</xdr:rowOff>
    </xdr:to>
    <xdr:cxnSp macro="">
      <xdr:nvCxnSpPr>
        <xdr:cNvPr id="356" name="直線コネクタ 355"/>
        <xdr:cNvCxnSpPr/>
      </xdr:nvCxnSpPr>
      <xdr:spPr>
        <a:xfrm flipV="1">
          <a:off x="7861300" y="9651037"/>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45862</xdr:rowOff>
    </xdr:from>
    <xdr:ext cx="534377" cy="259045"/>
    <xdr:sp macro="" textlink="">
      <xdr:nvSpPr>
        <xdr:cNvPr id="358" name="テキスト ボックス 357"/>
        <xdr:cNvSpPr txBox="1"/>
      </xdr:nvSpPr>
      <xdr:spPr>
        <a:xfrm>
          <a:off x="8483111"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33013</xdr:rowOff>
    </xdr:from>
    <xdr:to>
      <xdr:col>11</xdr:col>
      <xdr:colOff>307975</xdr:colOff>
      <xdr:row>56</xdr:row>
      <xdr:rowOff>67576</xdr:rowOff>
    </xdr:to>
    <xdr:cxnSp macro="">
      <xdr:nvCxnSpPr>
        <xdr:cNvPr id="359" name="直線コネクタ 358"/>
        <xdr:cNvCxnSpPr/>
      </xdr:nvCxnSpPr>
      <xdr:spPr>
        <a:xfrm>
          <a:off x="6972300" y="9634213"/>
          <a:ext cx="889000" cy="3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61" name="テキスト ボックス 360"/>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3" name="テキスト ボックス 362"/>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170716</xdr:rowOff>
    </xdr:from>
    <xdr:to>
      <xdr:col>15</xdr:col>
      <xdr:colOff>231775</xdr:colOff>
      <xdr:row>56</xdr:row>
      <xdr:rowOff>100866</xdr:rowOff>
    </xdr:to>
    <xdr:sp macro="" textlink="">
      <xdr:nvSpPr>
        <xdr:cNvPr id="369" name="円/楕円 368"/>
        <xdr:cNvSpPr/>
      </xdr:nvSpPr>
      <xdr:spPr>
        <a:xfrm>
          <a:off x="10426700" y="960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149143</xdr:rowOff>
    </xdr:from>
    <xdr:ext cx="534377" cy="259045"/>
    <xdr:sp macro="" textlink="">
      <xdr:nvSpPr>
        <xdr:cNvPr id="370" name="農林水産業費該当値テキスト"/>
        <xdr:cNvSpPr txBox="1"/>
      </xdr:nvSpPr>
      <xdr:spPr>
        <a:xfrm>
          <a:off x="10528300" y="957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18,921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40460</xdr:rowOff>
    </xdr:from>
    <xdr:to>
      <xdr:col>14</xdr:col>
      <xdr:colOff>79375</xdr:colOff>
      <xdr:row>56</xdr:row>
      <xdr:rowOff>142060</xdr:rowOff>
    </xdr:to>
    <xdr:sp macro="" textlink="">
      <xdr:nvSpPr>
        <xdr:cNvPr id="371" name="円/楕円 370"/>
        <xdr:cNvSpPr/>
      </xdr:nvSpPr>
      <xdr:spPr>
        <a:xfrm>
          <a:off x="9588500" y="96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158587</xdr:rowOff>
    </xdr:from>
    <xdr:ext cx="534377" cy="259045"/>
    <xdr:sp macro="" textlink="">
      <xdr:nvSpPr>
        <xdr:cNvPr id="372" name="テキスト ボックス 371"/>
        <xdr:cNvSpPr txBox="1"/>
      </xdr:nvSpPr>
      <xdr:spPr>
        <a:xfrm>
          <a:off x="9372111" y="941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17,119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170487</xdr:rowOff>
    </xdr:from>
    <xdr:to>
      <xdr:col>12</xdr:col>
      <xdr:colOff>561975</xdr:colOff>
      <xdr:row>56</xdr:row>
      <xdr:rowOff>100637</xdr:rowOff>
    </xdr:to>
    <xdr:sp macro="" textlink="">
      <xdr:nvSpPr>
        <xdr:cNvPr id="373" name="円/楕円 372"/>
        <xdr:cNvSpPr/>
      </xdr:nvSpPr>
      <xdr:spPr>
        <a:xfrm>
          <a:off x="8699500" y="96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117164</xdr:rowOff>
    </xdr:from>
    <xdr:ext cx="534377" cy="259045"/>
    <xdr:sp macro="" textlink="">
      <xdr:nvSpPr>
        <xdr:cNvPr id="374" name="テキスト ボックス 373"/>
        <xdr:cNvSpPr txBox="1"/>
      </xdr:nvSpPr>
      <xdr:spPr>
        <a:xfrm>
          <a:off x="8483111" y="937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16776</xdr:rowOff>
    </xdr:from>
    <xdr:to>
      <xdr:col>11</xdr:col>
      <xdr:colOff>358775</xdr:colOff>
      <xdr:row>56</xdr:row>
      <xdr:rowOff>118376</xdr:rowOff>
    </xdr:to>
    <xdr:sp macro="" textlink="">
      <xdr:nvSpPr>
        <xdr:cNvPr id="375" name="円/楕円 374"/>
        <xdr:cNvSpPr/>
      </xdr:nvSpPr>
      <xdr:spPr>
        <a:xfrm>
          <a:off x="7810500" y="96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134903</xdr:rowOff>
    </xdr:from>
    <xdr:ext cx="534377" cy="259045"/>
    <xdr:sp macro="" textlink="">
      <xdr:nvSpPr>
        <xdr:cNvPr id="376" name="テキスト ボックス 375"/>
        <xdr:cNvSpPr txBox="1"/>
      </xdr:nvSpPr>
      <xdr:spPr>
        <a:xfrm>
          <a:off x="7594111" y="939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153663</xdr:rowOff>
    </xdr:from>
    <xdr:to>
      <xdr:col>10</xdr:col>
      <xdr:colOff>155575</xdr:colOff>
      <xdr:row>56</xdr:row>
      <xdr:rowOff>83813</xdr:rowOff>
    </xdr:to>
    <xdr:sp macro="" textlink="">
      <xdr:nvSpPr>
        <xdr:cNvPr id="377" name="円/楕円 376"/>
        <xdr:cNvSpPr/>
      </xdr:nvSpPr>
      <xdr:spPr>
        <a:xfrm>
          <a:off x="6921500" y="958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100340</xdr:rowOff>
    </xdr:from>
    <xdr:ext cx="534377" cy="259045"/>
    <xdr:sp macro="" textlink="">
      <xdr:nvSpPr>
        <xdr:cNvPr id="378" name="テキスト ボックス 377"/>
        <xdr:cNvSpPr txBox="1"/>
      </xdr:nvSpPr>
      <xdr:spPr>
        <a:xfrm>
          <a:off x="6705111" y="935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14689</xdr:rowOff>
    </xdr:from>
    <xdr:to>
      <xdr:col>15</xdr:col>
      <xdr:colOff>180975</xdr:colOff>
      <xdr:row>76</xdr:row>
      <xdr:rowOff>134965</xdr:rowOff>
    </xdr:to>
    <xdr:cxnSp macro="">
      <xdr:nvCxnSpPr>
        <xdr:cNvPr id="409" name="直線コネクタ 408"/>
        <xdr:cNvCxnSpPr/>
      </xdr:nvCxnSpPr>
      <xdr:spPr>
        <a:xfrm flipV="1">
          <a:off x="9639300" y="13044889"/>
          <a:ext cx="838200" cy="12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31698</xdr:rowOff>
    </xdr:from>
    <xdr:ext cx="534377" cy="259045"/>
    <xdr:sp macro="" textlink="">
      <xdr:nvSpPr>
        <xdr:cNvPr id="410" name="商工費平均値テキスト"/>
        <xdr:cNvSpPr txBox="1"/>
      </xdr:nvSpPr>
      <xdr:spPr>
        <a:xfrm>
          <a:off x="10528300" y="1323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134965</xdr:rowOff>
    </xdr:from>
    <xdr:to>
      <xdr:col>14</xdr:col>
      <xdr:colOff>28575</xdr:colOff>
      <xdr:row>76</xdr:row>
      <xdr:rowOff>151946</xdr:rowOff>
    </xdr:to>
    <xdr:cxnSp macro="">
      <xdr:nvCxnSpPr>
        <xdr:cNvPr id="412" name="直線コネクタ 411"/>
        <xdr:cNvCxnSpPr/>
      </xdr:nvCxnSpPr>
      <xdr:spPr>
        <a:xfrm flipV="1">
          <a:off x="8750300" y="13165165"/>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39326</xdr:rowOff>
    </xdr:from>
    <xdr:to>
      <xdr:col>14</xdr:col>
      <xdr:colOff>79375</xdr:colOff>
      <xdr:row>78</xdr:row>
      <xdr:rowOff>140926</xdr:rowOff>
    </xdr:to>
    <xdr:sp macro="" textlink="">
      <xdr:nvSpPr>
        <xdr:cNvPr id="413" name="フローチャート : 判断 412"/>
        <xdr:cNvSpPr/>
      </xdr:nvSpPr>
      <xdr:spPr>
        <a:xfrm>
          <a:off x="9588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132053</xdr:rowOff>
    </xdr:from>
    <xdr:ext cx="469744" cy="259045"/>
    <xdr:sp macro="" textlink="">
      <xdr:nvSpPr>
        <xdr:cNvPr id="414" name="テキスト ボックス 413"/>
        <xdr:cNvSpPr txBox="1"/>
      </xdr:nvSpPr>
      <xdr:spPr>
        <a:xfrm>
          <a:off x="9404427" y="135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151946</xdr:rowOff>
    </xdr:from>
    <xdr:to>
      <xdr:col>12</xdr:col>
      <xdr:colOff>511175</xdr:colOff>
      <xdr:row>76</xdr:row>
      <xdr:rowOff>152535</xdr:rowOff>
    </xdr:to>
    <xdr:cxnSp macro="">
      <xdr:nvCxnSpPr>
        <xdr:cNvPr id="415" name="直線コネクタ 414"/>
        <xdr:cNvCxnSpPr/>
      </xdr:nvCxnSpPr>
      <xdr:spPr>
        <a:xfrm flipV="1">
          <a:off x="7861300" y="13182146"/>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31032</xdr:rowOff>
    </xdr:from>
    <xdr:to>
      <xdr:col>12</xdr:col>
      <xdr:colOff>561975</xdr:colOff>
      <xdr:row>78</xdr:row>
      <xdr:rowOff>132632</xdr:rowOff>
    </xdr:to>
    <xdr:sp macro="" textlink="">
      <xdr:nvSpPr>
        <xdr:cNvPr id="416" name="フローチャート : 判断 415"/>
        <xdr:cNvSpPr/>
      </xdr:nvSpPr>
      <xdr:spPr>
        <a:xfrm>
          <a:off x="8699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123759</xdr:rowOff>
    </xdr:from>
    <xdr:ext cx="469744" cy="259045"/>
    <xdr:sp macro="" textlink="">
      <xdr:nvSpPr>
        <xdr:cNvPr id="417" name="テキスト ボックス 416"/>
        <xdr:cNvSpPr txBox="1"/>
      </xdr:nvSpPr>
      <xdr:spPr>
        <a:xfrm>
          <a:off x="8515427" y="1349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41304</xdr:rowOff>
    </xdr:from>
    <xdr:to>
      <xdr:col>11</xdr:col>
      <xdr:colOff>307975</xdr:colOff>
      <xdr:row>76</xdr:row>
      <xdr:rowOff>152535</xdr:rowOff>
    </xdr:to>
    <xdr:cxnSp macro="">
      <xdr:nvCxnSpPr>
        <xdr:cNvPr id="418" name="直線コネクタ 417"/>
        <xdr:cNvCxnSpPr/>
      </xdr:nvCxnSpPr>
      <xdr:spPr>
        <a:xfrm>
          <a:off x="6972300" y="13071504"/>
          <a:ext cx="889000" cy="11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53173</xdr:rowOff>
    </xdr:from>
    <xdr:to>
      <xdr:col>11</xdr:col>
      <xdr:colOff>358775</xdr:colOff>
      <xdr:row>78</xdr:row>
      <xdr:rowOff>154773</xdr:rowOff>
    </xdr:to>
    <xdr:sp macro="" textlink="">
      <xdr:nvSpPr>
        <xdr:cNvPr id="419" name="フローチャート : 判断 418"/>
        <xdr:cNvSpPr/>
      </xdr:nvSpPr>
      <xdr:spPr>
        <a:xfrm>
          <a:off x="7810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145900</xdr:rowOff>
    </xdr:from>
    <xdr:ext cx="469744" cy="259045"/>
    <xdr:sp macro="" textlink="">
      <xdr:nvSpPr>
        <xdr:cNvPr id="420" name="テキスト ボックス 419"/>
        <xdr:cNvSpPr txBox="1"/>
      </xdr:nvSpPr>
      <xdr:spPr>
        <a:xfrm>
          <a:off x="7626427" y="1351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53076</xdr:rowOff>
    </xdr:from>
    <xdr:to>
      <xdr:col>10</xdr:col>
      <xdr:colOff>155575</xdr:colOff>
      <xdr:row>78</xdr:row>
      <xdr:rowOff>154676</xdr:rowOff>
    </xdr:to>
    <xdr:sp macro="" textlink="">
      <xdr:nvSpPr>
        <xdr:cNvPr id="421" name="フローチャート : 判断 420"/>
        <xdr:cNvSpPr/>
      </xdr:nvSpPr>
      <xdr:spPr>
        <a:xfrm>
          <a:off x="6921500" y="1342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145803</xdr:rowOff>
    </xdr:from>
    <xdr:ext cx="469744" cy="259045"/>
    <xdr:sp macro="" textlink="">
      <xdr:nvSpPr>
        <xdr:cNvPr id="422" name="テキスト ボックス 421"/>
        <xdr:cNvSpPr txBox="1"/>
      </xdr:nvSpPr>
      <xdr:spPr>
        <a:xfrm>
          <a:off x="6737427" y="13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135338</xdr:rowOff>
    </xdr:from>
    <xdr:to>
      <xdr:col>15</xdr:col>
      <xdr:colOff>231775</xdr:colOff>
      <xdr:row>76</xdr:row>
      <xdr:rowOff>65487</xdr:rowOff>
    </xdr:to>
    <xdr:sp macro="" textlink="">
      <xdr:nvSpPr>
        <xdr:cNvPr id="428" name="円/楕円 427"/>
        <xdr:cNvSpPr/>
      </xdr:nvSpPr>
      <xdr:spPr>
        <a:xfrm>
          <a:off x="10426700" y="129940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158215</xdr:rowOff>
    </xdr:from>
    <xdr:ext cx="534377" cy="259045"/>
    <xdr:sp macro="" textlink="">
      <xdr:nvSpPr>
        <xdr:cNvPr id="429" name="商工費該当値テキスト"/>
        <xdr:cNvSpPr txBox="1"/>
      </xdr:nvSpPr>
      <xdr:spPr>
        <a:xfrm>
          <a:off x="10528300" y="1284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18,328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84165</xdr:rowOff>
    </xdr:from>
    <xdr:to>
      <xdr:col>14</xdr:col>
      <xdr:colOff>79375</xdr:colOff>
      <xdr:row>77</xdr:row>
      <xdr:rowOff>14315</xdr:rowOff>
    </xdr:to>
    <xdr:sp macro="" textlink="">
      <xdr:nvSpPr>
        <xdr:cNvPr id="430" name="円/楕円 429"/>
        <xdr:cNvSpPr/>
      </xdr:nvSpPr>
      <xdr:spPr>
        <a:xfrm>
          <a:off x="9588500" y="1311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30842</xdr:rowOff>
    </xdr:from>
    <xdr:ext cx="534377" cy="259045"/>
    <xdr:sp macro="" textlink="">
      <xdr:nvSpPr>
        <xdr:cNvPr id="431" name="テキスト ボックス 430"/>
        <xdr:cNvSpPr txBox="1"/>
      </xdr:nvSpPr>
      <xdr:spPr>
        <a:xfrm>
          <a:off x="9372111" y="1288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101146</xdr:rowOff>
    </xdr:from>
    <xdr:to>
      <xdr:col>12</xdr:col>
      <xdr:colOff>561975</xdr:colOff>
      <xdr:row>77</xdr:row>
      <xdr:rowOff>31296</xdr:rowOff>
    </xdr:to>
    <xdr:sp macro="" textlink="">
      <xdr:nvSpPr>
        <xdr:cNvPr id="432" name="円/楕円 431"/>
        <xdr:cNvSpPr/>
      </xdr:nvSpPr>
      <xdr:spPr>
        <a:xfrm>
          <a:off x="8699500" y="1313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47824</xdr:rowOff>
    </xdr:from>
    <xdr:ext cx="534377" cy="259045"/>
    <xdr:sp macro="" textlink="">
      <xdr:nvSpPr>
        <xdr:cNvPr id="433" name="テキスト ボックス 432"/>
        <xdr:cNvSpPr txBox="1"/>
      </xdr:nvSpPr>
      <xdr:spPr>
        <a:xfrm>
          <a:off x="8483111" y="1290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14,125</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101735</xdr:rowOff>
    </xdr:from>
    <xdr:to>
      <xdr:col>11</xdr:col>
      <xdr:colOff>358775</xdr:colOff>
      <xdr:row>77</xdr:row>
      <xdr:rowOff>31885</xdr:rowOff>
    </xdr:to>
    <xdr:sp macro="" textlink="">
      <xdr:nvSpPr>
        <xdr:cNvPr id="434" name="円/楕円 433"/>
        <xdr:cNvSpPr/>
      </xdr:nvSpPr>
      <xdr:spPr>
        <a:xfrm>
          <a:off x="7810500" y="1313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48411</xdr:rowOff>
    </xdr:from>
    <xdr:ext cx="534377" cy="259045"/>
    <xdr:sp macro="" textlink="">
      <xdr:nvSpPr>
        <xdr:cNvPr id="435" name="テキスト ボックス 434"/>
        <xdr:cNvSpPr txBox="1"/>
      </xdr:nvSpPr>
      <xdr:spPr>
        <a:xfrm>
          <a:off x="7594111" y="129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14,107</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161954</xdr:rowOff>
    </xdr:from>
    <xdr:to>
      <xdr:col>10</xdr:col>
      <xdr:colOff>155575</xdr:colOff>
      <xdr:row>76</xdr:row>
      <xdr:rowOff>92104</xdr:rowOff>
    </xdr:to>
    <xdr:sp macro="" textlink="">
      <xdr:nvSpPr>
        <xdr:cNvPr id="436" name="円/楕円 435"/>
        <xdr:cNvSpPr/>
      </xdr:nvSpPr>
      <xdr:spPr>
        <a:xfrm>
          <a:off x="6921500" y="1302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108631</xdr:rowOff>
    </xdr:from>
    <xdr:ext cx="534377" cy="259045"/>
    <xdr:sp macro="" textlink="">
      <xdr:nvSpPr>
        <xdr:cNvPr id="437" name="テキスト ボックス 436"/>
        <xdr:cNvSpPr txBox="1"/>
      </xdr:nvSpPr>
      <xdr:spPr>
        <a:xfrm>
          <a:off x="6705111" y="1279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144828</xdr:rowOff>
    </xdr:from>
    <xdr:to>
      <xdr:col>15</xdr:col>
      <xdr:colOff>180975</xdr:colOff>
      <xdr:row>96</xdr:row>
      <xdr:rowOff>39032</xdr:rowOff>
    </xdr:to>
    <xdr:cxnSp macro="">
      <xdr:nvCxnSpPr>
        <xdr:cNvPr id="466" name="直線コネクタ 465"/>
        <xdr:cNvCxnSpPr/>
      </xdr:nvCxnSpPr>
      <xdr:spPr>
        <a:xfrm>
          <a:off x="9639300" y="16432578"/>
          <a:ext cx="838200" cy="6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27002</xdr:rowOff>
    </xdr:from>
    <xdr:ext cx="534377" cy="259045"/>
    <xdr:sp macro="" textlink="">
      <xdr:nvSpPr>
        <xdr:cNvPr id="467" name="土木費平均値テキスト"/>
        <xdr:cNvSpPr txBox="1"/>
      </xdr:nvSpPr>
      <xdr:spPr>
        <a:xfrm>
          <a:off x="10528300" y="16657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69779</xdr:rowOff>
    </xdr:from>
    <xdr:to>
      <xdr:col>14</xdr:col>
      <xdr:colOff>28575</xdr:colOff>
      <xdr:row>95</xdr:row>
      <xdr:rowOff>144828</xdr:rowOff>
    </xdr:to>
    <xdr:cxnSp macro="">
      <xdr:nvCxnSpPr>
        <xdr:cNvPr id="469" name="直線コネクタ 468"/>
        <xdr:cNvCxnSpPr/>
      </xdr:nvCxnSpPr>
      <xdr:spPr>
        <a:xfrm>
          <a:off x="8750300" y="16357529"/>
          <a:ext cx="889000" cy="7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36740</xdr:rowOff>
    </xdr:from>
    <xdr:to>
      <xdr:col>14</xdr:col>
      <xdr:colOff>79375</xdr:colOff>
      <xdr:row>97</xdr:row>
      <xdr:rowOff>138340</xdr:rowOff>
    </xdr:to>
    <xdr:sp macro="" textlink="">
      <xdr:nvSpPr>
        <xdr:cNvPr id="470" name="フローチャート : 判断 469"/>
        <xdr:cNvSpPr/>
      </xdr:nvSpPr>
      <xdr:spPr>
        <a:xfrm>
          <a:off x="9588500" y="166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129467</xdr:rowOff>
    </xdr:from>
    <xdr:ext cx="534377" cy="259045"/>
    <xdr:sp macro="" textlink="">
      <xdr:nvSpPr>
        <xdr:cNvPr id="471" name="テキスト ボックス 470"/>
        <xdr:cNvSpPr txBox="1"/>
      </xdr:nvSpPr>
      <xdr:spPr>
        <a:xfrm>
          <a:off x="9372111" y="1676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69779</xdr:rowOff>
    </xdr:from>
    <xdr:to>
      <xdr:col>12</xdr:col>
      <xdr:colOff>511175</xdr:colOff>
      <xdr:row>96</xdr:row>
      <xdr:rowOff>50287</xdr:rowOff>
    </xdr:to>
    <xdr:cxnSp macro="">
      <xdr:nvCxnSpPr>
        <xdr:cNvPr id="472" name="直線コネクタ 471"/>
        <xdr:cNvCxnSpPr/>
      </xdr:nvCxnSpPr>
      <xdr:spPr>
        <a:xfrm flipV="1">
          <a:off x="7861300" y="16357529"/>
          <a:ext cx="889000" cy="15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17889</xdr:rowOff>
    </xdr:from>
    <xdr:to>
      <xdr:col>12</xdr:col>
      <xdr:colOff>561975</xdr:colOff>
      <xdr:row>97</xdr:row>
      <xdr:rowOff>119489</xdr:rowOff>
    </xdr:to>
    <xdr:sp macro="" textlink="">
      <xdr:nvSpPr>
        <xdr:cNvPr id="473" name="フローチャート : 判断 472"/>
        <xdr:cNvSpPr/>
      </xdr:nvSpPr>
      <xdr:spPr>
        <a:xfrm>
          <a:off x="8699500" y="166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110616</xdr:rowOff>
    </xdr:from>
    <xdr:ext cx="534377" cy="259045"/>
    <xdr:sp macro="" textlink="">
      <xdr:nvSpPr>
        <xdr:cNvPr id="474" name="テキスト ボックス 473"/>
        <xdr:cNvSpPr txBox="1"/>
      </xdr:nvSpPr>
      <xdr:spPr>
        <a:xfrm>
          <a:off x="8483111" y="167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122670</xdr:rowOff>
    </xdr:from>
    <xdr:to>
      <xdr:col>11</xdr:col>
      <xdr:colOff>307975</xdr:colOff>
      <xdr:row>96</xdr:row>
      <xdr:rowOff>50287</xdr:rowOff>
    </xdr:to>
    <xdr:cxnSp macro="">
      <xdr:nvCxnSpPr>
        <xdr:cNvPr id="475" name="直線コネクタ 474"/>
        <xdr:cNvCxnSpPr/>
      </xdr:nvCxnSpPr>
      <xdr:spPr>
        <a:xfrm>
          <a:off x="6972300" y="16410420"/>
          <a:ext cx="889000" cy="9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54237</xdr:rowOff>
    </xdr:from>
    <xdr:to>
      <xdr:col>11</xdr:col>
      <xdr:colOff>358775</xdr:colOff>
      <xdr:row>97</xdr:row>
      <xdr:rowOff>155837</xdr:rowOff>
    </xdr:to>
    <xdr:sp macro="" textlink="">
      <xdr:nvSpPr>
        <xdr:cNvPr id="476" name="フローチャート : 判断 475"/>
        <xdr:cNvSpPr/>
      </xdr:nvSpPr>
      <xdr:spPr>
        <a:xfrm>
          <a:off x="7810500" y="1668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146964</xdr:rowOff>
    </xdr:from>
    <xdr:ext cx="534377" cy="259045"/>
    <xdr:sp macro="" textlink="">
      <xdr:nvSpPr>
        <xdr:cNvPr id="477" name="テキスト ボックス 476"/>
        <xdr:cNvSpPr txBox="1"/>
      </xdr:nvSpPr>
      <xdr:spPr>
        <a:xfrm>
          <a:off x="7594111" y="167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56248</xdr:rowOff>
    </xdr:from>
    <xdr:to>
      <xdr:col>10</xdr:col>
      <xdr:colOff>155575</xdr:colOff>
      <xdr:row>97</xdr:row>
      <xdr:rowOff>157848</xdr:rowOff>
    </xdr:to>
    <xdr:sp macro="" textlink="">
      <xdr:nvSpPr>
        <xdr:cNvPr id="478" name="フローチャート : 判断 477"/>
        <xdr:cNvSpPr/>
      </xdr:nvSpPr>
      <xdr:spPr>
        <a:xfrm>
          <a:off x="6921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148975</xdr:rowOff>
    </xdr:from>
    <xdr:ext cx="534377" cy="259045"/>
    <xdr:sp macro="" textlink="">
      <xdr:nvSpPr>
        <xdr:cNvPr id="479" name="テキスト ボックス 478"/>
        <xdr:cNvSpPr txBox="1"/>
      </xdr:nvSpPr>
      <xdr:spPr>
        <a:xfrm>
          <a:off x="6705111" y="1677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159682</xdr:rowOff>
    </xdr:from>
    <xdr:to>
      <xdr:col>15</xdr:col>
      <xdr:colOff>231775</xdr:colOff>
      <xdr:row>96</xdr:row>
      <xdr:rowOff>89832</xdr:rowOff>
    </xdr:to>
    <xdr:sp macro="" textlink="">
      <xdr:nvSpPr>
        <xdr:cNvPr id="485" name="円/楕円 484"/>
        <xdr:cNvSpPr/>
      </xdr:nvSpPr>
      <xdr:spPr>
        <a:xfrm>
          <a:off x="10426700" y="1644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11109</xdr:rowOff>
    </xdr:from>
    <xdr:ext cx="534377" cy="259045"/>
    <xdr:sp macro="" textlink="">
      <xdr:nvSpPr>
        <xdr:cNvPr id="486" name="土木費該当値テキスト"/>
        <xdr:cNvSpPr txBox="1"/>
      </xdr:nvSpPr>
      <xdr:spPr>
        <a:xfrm>
          <a:off x="10528300" y="1629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68,211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94028</xdr:rowOff>
    </xdr:from>
    <xdr:to>
      <xdr:col>14</xdr:col>
      <xdr:colOff>79375</xdr:colOff>
      <xdr:row>96</xdr:row>
      <xdr:rowOff>24178</xdr:rowOff>
    </xdr:to>
    <xdr:sp macro="" textlink="">
      <xdr:nvSpPr>
        <xdr:cNvPr id="487" name="円/楕円 486"/>
        <xdr:cNvSpPr/>
      </xdr:nvSpPr>
      <xdr:spPr>
        <a:xfrm>
          <a:off x="9588500" y="1638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40705</xdr:rowOff>
    </xdr:from>
    <xdr:ext cx="534377" cy="259045"/>
    <xdr:sp macro="" textlink="">
      <xdr:nvSpPr>
        <xdr:cNvPr id="488" name="テキスト ボックス 487"/>
        <xdr:cNvSpPr txBox="1"/>
      </xdr:nvSpPr>
      <xdr:spPr>
        <a:xfrm>
          <a:off x="9372111" y="1615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76,827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18979</xdr:rowOff>
    </xdr:from>
    <xdr:to>
      <xdr:col>12</xdr:col>
      <xdr:colOff>561975</xdr:colOff>
      <xdr:row>95</xdr:row>
      <xdr:rowOff>120579</xdr:rowOff>
    </xdr:to>
    <xdr:sp macro="" textlink="">
      <xdr:nvSpPr>
        <xdr:cNvPr id="489" name="円/楕円 488"/>
        <xdr:cNvSpPr/>
      </xdr:nvSpPr>
      <xdr:spPr>
        <a:xfrm>
          <a:off x="8699500" y="1630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137106</xdr:rowOff>
    </xdr:from>
    <xdr:ext cx="534377" cy="259045"/>
    <xdr:sp macro="" textlink="">
      <xdr:nvSpPr>
        <xdr:cNvPr id="490" name="テキスト ボックス 489"/>
        <xdr:cNvSpPr txBox="1"/>
      </xdr:nvSpPr>
      <xdr:spPr>
        <a:xfrm>
          <a:off x="8483111" y="1608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86,676</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170937</xdr:rowOff>
    </xdr:from>
    <xdr:to>
      <xdr:col>11</xdr:col>
      <xdr:colOff>358775</xdr:colOff>
      <xdr:row>96</xdr:row>
      <xdr:rowOff>101087</xdr:rowOff>
    </xdr:to>
    <xdr:sp macro="" textlink="">
      <xdr:nvSpPr>
        <xdr:cNvPr id="491" name="円/楕円 490"/>
        <xdr:cNvSpPr/>
      </xdr:nvSpPr>
      <xdr:spPr>
        <a:xfrm>
          <a:off x="7810500" y="1645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117614</xdr:rowOff>
    </xdr:from>
    <xdr:ext cx="534377" cy="259045"/>
    <xdr:sp macro="" textlink="">
      <xdr:nvSpPr>
        <xdr:cNvPr id="492" name="テキスト ボックス 491"/>
        <xdr:cNvSpPr txBox="1"/>
      </xdr:nvSpPr>
      <xdr:spPr>
        <a:xfrm>
          <a:off x="7594111" y="1623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66,734</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71870</xdr:rowOff>
    </xdr:from>
    <xdr:to>
      <xdr:col>10</xdr:col>
      <xdr:colOff>155575</xdr:colOff>
      <xdr:row>96</xdr:row>
      <xdr:rowOff>2020</xdr:rowOff>
    </xdr:to>
    <xdr:sp macro="" textlink="">
      <xdr:nvSpPr>
        <xdr:cNvPr id="493" name="円/楕円 492"/>
        <xdr:cNvSpPr/>
      </xdr:nvSpPr>
      <xdr:spPr>
        <a:xfrm>
          <a:off x="6921500" y="163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18547</xdr:rowOff>
    </xdr:from>
    <xdr:ext cx="534377" cy="259045"/>
    <xdr:sp macro="" textlink="">
      <xdr:nvSpPr>
        <xdr:cNvPr id="494" name="テキスト ボックス 493"/>
        <xdr:cNvSpPr txBox="1"/>
      </xdr:nvSpPr>
      <xdr:spPr>
        <a:xfrm>
          <a:off x="6705111" y="1613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14,536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9" name="直線コネクタ 518"/>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0"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1" name="直線コネクタ 520"/>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2"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3" name="直線コネクタ 522"/>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97675</xdr:rowOff>
    </xdr:from>
    <xdr:to>
      <xdr:col>23</xdr:col>
      <xdr:colOff>517525</xdr:colOff>
      <xdr:row>38</xdr:row>
      <xdr:rowOff>126061</xdr:rowOff>
    </xdr:to>
    <xdr:cxnSp macro="">
      <xdr:nvCxnSpPr>
        <xdr:cNvPr id="524" name="直線コネクタ 523"/>
        <xdr:cNvCxnSpPr/>
      </xdr:nvCxnSpPr>
      <xdr:spPr>
        <a:xfrm flipV="1">
          <a:off x="15481300" y="6612775"/>
          <a:ext cx="838200" cy="2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1135</xdr:rowOff>
    </xdr:from>
    <xdr:ext cx="534377" cy="259045"/>
    <xdr:sp macro="" textlink="">
      <xdr:nvSpPr>
        <xdr:cNvPr id="525" name="消防費平均値テキスト"/>
        <xdr:cNvSpPr txBox="1"/>
      </xdr:nvSpPr>
      <xdr:spPr>
        <a:xfrm>
          <a:off x="16370300" y="6173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6" name="フローチャート : 判断 525"/>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126061</xdr:rowOff>
    </xdr:from>
    <xdr:to>
      <xdr:col>22</xdr:col>
      <xdr:colOff>365125</xdr:colOff>
      <xdr:row>38</xdr:row>
      <xdr:rowOff>157683</xdr:rowOff>
    </xdr:to>
    <xdr:cxnSp macro="">
      <xdr:nvCxnSpPr>
        <xdr:cNvPr id="527" name="直線コネクタ 526"/>
        <xdr:cNvCxnSpPr/>
      </xdr:nvCxnSpPr>
      <xdr:spPr>
        <a:xfrm flipV="1">
          <a:off x="14592300" y="6641161"/>
          <a:ext cx="889000" cy="3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50495</xdr:rowOff>
    </xdr:from>
    <xdr:to>
      <xdr:col>22</xdr:col>
      <xdr:colOff>415925</xdr:colOff>
      <xdr:row>37</xdr:row>
      <xdr:rowOff>152095</xdr:rowOff>
    </xdr:to>
    <xdr:sp macro="" textlink="">
      <xdr:nvSpPr>
        <xdr:cNvPr id="528" name="フローチャート : 判断 527"/>
        <xdr:cNvSpPr/>
      </xdr:nvSpPr>
      <xdr:spPr>
        <a:xfrm>
          <a:off x="15430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168622</xdr:rowOff>
    </xdr:from>
    <xdr:ext cx="534377" cy="259045"/>
    <xdr:sp macro="" textlink="">
      <xdr:nvSpPr>
        <xdr:cNvPr id="529" name="テキスト ボックス 528"/>
        <xdr:cNvSpPr txBox="1"/>
      </xdr:nvSpPr>
      <xdr:spPr>
        <a:xfrm>
          <a:off x="15214111" y="61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157683</xdr:rowOff>
    </xdr:from>
    <xdr:to>
      <xdr:col>21</xdr:col>
      <xdr:colOff>161925</xdr:colOff>
      <xdr:row>39</xdr:row>
      <xdr:rowOff>63538</xdr:rowOff>
    </xdr:to>
    <xdr:cxnSp macro="">
      <xdr:nvCxnSpPr>
        <xdr:cNvPr id="530" name="直線コネクタ 529"/>
        <xdr:cNvCxnSpPr/>
      </xdr:nvCxnSpPr>
      <xdr:spPr>
        <a:xfrm flipV="1">
          <a:off x="13703300" y="6672783"/>
          <a:ext cx="889000" cy="7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98730</xdr:rowOff>
    </xdr:from>
    <xdr:to>
      <xdr:col>21</xdr:col>
      <xdr:colOff>212725</xdr:colOff>
      <xdr:row>38</xdr:row>
      <xdr:rowOff>28880</xdr:rowOff>
    </xdr:to>
    <xdr:sp macro="" textlink="">
      <xdr:nvSpPr>
        <xdr:cNvPr id="531" name="フローチャート : 判断 530"/>
        <xdr:cNvSpPr/>
      </xdr:nvSpPr>
      <xdr:spPr>
        <a:xfrm>
          <a:off x="1454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45407</xdr:rowOff>
    </xdr:from>
    <xdr:ext cx="534377" cy="259045"/>
    <xdr:sp macro="" textlink="">
      <xdr:nvSpPr>
        <xdr:cNvPr id="532" name="テキスト ボックス 531"/>
        <xdr:cNvSpPr txBox="1"/>
      </xdr:nvSpPr>
      <xdr:spPr>
        <a:xfrm>
          <a:off x="14325111" y="621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145300</xdr:rowOff>
    </xdr:from>
    <xdr:to>
      <xdr:col>19</xdr:col>
      <xdr:colOff>644525</xdr:colOff>
      <xdr:row>39</xdr:row>
      <xdr:rowOff>63538</xdr:rowOff>
    </xdr:to>
    <xdr:cxnSp macro="">
      <xdr:nvCxnSpPr>
        <xdr:cNvPr id="533" name="直線コネクタ 532"/>
        <xdr:cNvCxnSpPr/>
      </xdr:nvCxnSpPr>
      <xdr:spPr>
        <a:xfrm>
          <a:off x="12814300" y="6660400"/>
          <a:ext cx="889000" cy="8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105016</xdr:rowOff>
    </xdr:from>
    <xdr:to>
      <xdr:col>20</xdr:col>
      <xdr:colOff>9525</xdr:colOff>
      <xdr:row>38</xdr:row>
      <xdr:rowOff>35167</xdr:rowOff>
    </xdr:to>
    <xdr:sp macro="" textlink="">
      <xdr:nvSpPr>
        <xdr:cNvPr id="534" name="フローチャート : 判断 533"/>
        <xdr:cNvSpPr/>
      </xdr:nvSpPr>
      <xdr:spPr>
        <a:xfrm>
          <a:off x="13652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51693</xdr:rowOff>
    </xdr:from>
    <xdr:ext cx="534377" cy="259045"/>
    <xdr:sp macro="" textlink="">
      <xdr:nvSpPr>
        <xdr:cNvPr id="535" name="テキスト ボックス 534"/>
        <xdr:cNvSpPr txBox="1"/>
      </xdr:nvSpPr>
      <xdr:spPr>
        <a:xfrm>
          <a:off x="13436111" y="6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136411</xdr:rowOff>
    </xdr:from>
    <xdr:to>
      <xdr:col>18</xdr:col>
      <xdr:colOff>492125</xdr:colOff>
      <xdr:row>38</xdr:row>
      <xdr:rowOff>66560</xdr:rowOff>
    </xdr:to>
    <xdr:sp macro="" textlink="">
      <xdr:nvSpPr>
        <xdr:cNvPr id="536" name="フローチャート : 判断 535"/>
        <xdr:cNvSpPr/>
      </xdr:nvSpPr>
      <xdr:spPr>
        <a:xfrm>
          <a:off x="12763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83088</xdr:rowOff>
    </xdr:from>
    <xdr:ext cx="534377" cy="259045"/>
    <xdr:sp macro="" textlink="">
      <xdr:nvSpPr>
        <xdr:cNvPr id="537" name="テキスト ボックス 536"/>
        <xdr:cNvSpPr txBox="1"/>
      </xdr:nvSpPr>
      <xdr:spPr>
        <a:xfrm>
          <a:off x="12547111" y="625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46875</xdr:rowOff>
    </xdr:from>
    <xdr:to>
      <xdr:col>23</xdr:col>
      <xdr:colOff>568325</xdr:colOff>
      <xdr:row>38</xdr:row>
      <xdr:rowOff>148475</xdr:rowOff>
    </xdr:to>
    <xdr:sp macro="" textlink="">
      <xdr:nvSpPr>
        <xdr:cNvPr id="543" name="円/楕円 542"/>
        <xdr:cNvSpPr/>
      </xdr:nvSpPr>
      <xdr:spPr>
        <a:xfrm>
          <a:off x="16268700" y="65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133252</xdr:rowOff>
    </xdr:from>
    <xdr:ext cx="534377" cy="259045"/>
    <xdr:sp macro="" textlink="">
      <xdr:nvSpPr>
        <xdr:cNvPr id="544" name="消防費該当値テキスト"/>
        <xdr:cNvSpPr txBox="1"/>
      </xdr:nvSpPr>
      <xdr:spPr>
        <a:xfrm>
          <a:off x="16370300" y="647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13,103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75261</xdr:rowOff>
    </xdr:from>
    <xdr:to>
      <xdr:col>22</xdr:col>
      <xdr:colOff>415925</xdr:colOff>
      <xdr:row>39</xdr:row>
      <xdr:rowOff>5411</xdr:rowOff>
    </xdr:to>
    <xdr:sp macro="" textlink="">
      <xdr:nvSpPr>
        <xdr:cNvPr id="545" name="円/楕円 544"/>
        <xdr:cNvSpPr/>
      </xdr:nvSpPr>
      <xdr:spPr>
        <a:xfrm>
          <a:off x="15430500" y="65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167988</xdr:rowOff>
    </xdr:from>
    <xdr:ext cx="534377" cy="259045"/>
    <xdr:sp macro="" textlink="">
      <xdr:nvSpPr>
        <xdr:cNvPr id="546" name="テキスト ボックス 545"/>
        <xdr:cNvSpPr txBox="1"/>
      </xdr:nvSpPr>
      <xdr:spPr>
        <a:xfrm>
          <a:off x="15214111" y="668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106883</xdr:rowOff>
    </xdr:from>
    <xdr:to>
      <xdr:col>21</xdr:col>
      <xdr:colOff>212725</xdr:colOff>
      <xdr:row>39</xdr:row>
      <xdr:rowOff>37033</xdr:rowOff>
    </xdr:to>
    <xdr:sp macro="" textlink="">
      <xdr:nvSpPr>
        <xdr:cNvPr id="547" name="円/楕円 546"/>
        <xdr:cNvSpPr/>
      </xdr:nvSpPr>
      <xdr:spPr>
        <a:xfrm>
          <a:off x="14541500" y="662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28160</xdr:rowOff>
    </xdr:from>
    <xdr:ext cx="534377" cy="259045"/>
    <xdr:sp macro="" textlink="">
      <xdr:nvSpPr>
        <xdr:cNvPr id="548" name="テキスト ボックス 547"/>
        <xdr:cNvSpPr txBox="1"/>
      </xdr:nvSpPr>
      <xdr:spPr>
        <a:xfrm>
          <a:off x="14325111" y="671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11,528</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12738</xdr:rowOff>
    </xdr:from>
    <xdr:to>
      <xdr:col>20</xdr:col>
      <xdr:colOff>9525</xdr:colOff>
      <xdr:row>39</xdr:row>
      <xdr:rowOff>114338</xdr:rowOff>
    </xdr:to>
    <xdr:sp macro="" textlink="">
      <xdr:nvSpPr>
        <xdr:cNvPr id="549" name="円/楕円 548"/>
        <xdr:cNvSpPr/>
      </xdr:nvSpPr>
      <xdr:spPr>
        <a:xfrm>
          <a:off x="13652500" y="66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105465</xdr:rowOff>
    </xdr:from>
    <xdr:ext cx="469744" cy="259045"/>
    <xdr:sp macro="" textlink="">
      <xdr:nvSpPr>
        <xdr:cNvPr id="550" name="テキスト ボックス 549"/>
        <xdr:cNvSpPr txBox="1"/>
      </xdr:nvSpPr>
      <xdr:spPr>
        <a:xfrm>
          <a:off x="13468427" y="679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94500</xdr:rowOff>
    </xdr:from>
    <xdr:to>
      <xdr:col>18</xdr:col>
      <xdr:colOff>492125</xdr:colOff>
      <xdr:row>39</xdr:row>
      <xdr:rowOff>24650</xdr:rowOff>
    </xdr:to>
    <xdr:sp macro="" textlink="">
      <xdr:nvSpPr>
        <xdr:cNvPr id="551" name="円/楕円 550"/>
        <xdr:cNvSpPr/>
      </xdr:nvSpPr>
      <xdr:spPr>
        <a:xfrm>
          <a:off x="12763500" y="66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15777</xdr:rowOff>
    </xdr:from>
    <xdr:ext cx="534377" cy="259045"/>
    <xdr:sp macro="" textlink="">
      <xdr:nvSpPr>
        <xdr:cNvPr id="552" name="テキスト ボックス 551"/>
        <xdr:cNvSpPr txBox="1"/>
      </xdr:nvSpPr>
      <xdr:spPr>
        <a:xfrm>
          <a:off x="12547111" y="670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46,805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7" name="直線コネクタ 576"/>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8"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79" name="直線コネクタ 578"/>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0"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1" name="直線コネクタ 580"/>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92976</xdr:rowOff>
    </xdr:from>
    <xdr:to>
      <xdr:col>23</xdr:col>
      <xdr:colOff>517525</xdr:colOff>
      <xdr:row>59</xdr:row>
      <xdr:rowOff>8471</xdr:rowOff>
    </xdr:to>
    <xdr:cxnSp macro="">
      <xdr:nvCxnSpPr>
        <xdr:cNvPr id="582" name="直線コネクタ 581"/>
        <xdr:cNvCxnSpPr/>
      </xdr:nvCxnSpPr>
      <xdr:spPr>
        <a:xfrm flipV="1">
          <a:off x="15481300" y="10037076"/>
          <a:ext cx="838200" cy="8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101274</xdr:rowOff>
    </xdr:from>
    <xdr:ext cx="534377" cy="259045"/>
    <xdr:sp macro="" textlink="">
      <xdr:nvSpPr>
        <xdr:cNvPr id="583" name="教育費平均値テキスト"/>
        <xdr:cNvSpPr txBox="1"/>
      </xdr:nvSpPr>
      <xdr:spPr>
        <a:xfrm>
          <a:off x="16370300" y="9702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4" name="フローチャート : 判断 583"/>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146863</xdr:rowOff>
    </xdr:from>
    <xdr:to>
      <xdr:col>22</xdr:col>
      <xdr:colOff>365125</xdr:colOff>
      <xdr:row>59</xdr:row>
      <xdr:rowOff>8471</xdr:rowOff>
    </xdr:to>
    <xdr:cxnSp macro="">
      <xdr:nvCxnSpPr>
        <xdr:cNvPr id="585" name="直線コネクタ 584"/>
        <xdr:cNvCxnSpPr/>
      </xdr:nvCxnSpPr>
      <xdr:spPr>
        <a:xfrm>
          <a:off x="14592300" y="9233713"/>
          <a:ext cx="889000" cy="89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6" name="フローチャート : 判断 585"/>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7" name="テキスト ボックス 586"/>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146863</xdr:rowOff>
    </xdr:from>
    <xdr:to>
      <xdr:col>21</xdr:col>
      <xdr:colOff>161925</xdr:colOff>
      <xdr:row>58</xdr:row>
      <xdr:rowOff>88150</xdr:rowOff>
    </xdr:to>
    <xdr:cxnSp macro="">
      <xdr:nvCxnSpPr>
        <xdr:cNvPr id="588" name="直線コネクタ 587"/>
        <xdr:cNvCxnSpPr/>
      </xdr:nvCxnSpPr>
      <xdr:spPr>
        <a:xfrm flipV="1">
          <a:off x="13703300" y="9233713"/>
          <a:ext cx="889000" cy="79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9" name="フローチャート : 判断 588"/>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90" name="テキスト ボックス 589"/>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88150</xdr:rowOff>
    </xdr:from>
    <xdr:to>
      <xdr:col>19</xdr:col>
      <xdr:colOff>644525</xdr:colOff>
      <xdr:row>58</xdr:row>
      <xdr:rowOff>158738</xdr:rowOff>
    </xdr:to>
    <xdr:cxnSp macro="">
      <xdr:nvCxnSpPr>
        <xdr:cNvPr id="591" name="直線コネクタ 590"/>
        <xdr:cNvCxnSpPr/>
      </xdr:nvCxnSpPr>
      <xdr:spPr>
        <a:xfrm flipV="1">
          <a:off x="12814300" y="10032250"/>
          <a:ext cx="889000" cy="7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2" name="フローチャート : 判断 591"/>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3" name="テキスト ボックス 592"/>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4" name="フローチャート : 判断 593"/>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5" name="テキスト ボックス 594"/>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42176</xdr:rowOff>
    </xdr:from>
    <xdr:to>
      <xdr:col>23</xdr:col>
      <xdr:colOff>568325</xdr:colOff>
      <xdr:row>58</xdr:row>
      <xdr:rowOff>143776</xdr:rowOff>
    </xdr:to>
    <xdr:sp macro="" textlink="">
      <xdr:nvSpPr>
        <xdr:cNvPr id="601" name="円/楕円 600"/>
        <xdr:cNvSpPr/>
      </xdr:nvSpPr>
      <xdr:spPr>
        <a:xfrm>
          <a:off x="16268700" y="998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20603</xdr:rowOff>
    </xdr:from>
    <xdr:ext cx="534377" cy="259045"/>
    <xdr:sp macro="" textlink="">
      <xdr:nvSpPr>
        <xdr:cNvPr id="602" name="教育費該当値テキスト"/>
        <xdr:cNvSpPr txBox="1"/>
      </xdr:nvSpPr>
      <xdr:spPr>
        <a:xfrm>
          <a:off x="16370300" y="99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39,679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129121</xdr:rowOff>
    </xdr:from>
    <xdr:to>
      <xdr:col>22</xdr:col>
      <xdr:colOff>415925</xdr:colOff>
      <xdr:row>59</xdr:row>
      <xdr:rowOff>59271</xdr:rowOff>
    </xdr:to>
    <xdr:sp macro="" textlink="">
      <xdr:nvSpPr>
        <xdr:cNvPr id="603" name="円/楕円 602"/>
        <xdr:cNvSpPr/>
      </xdr:nvSpPr>
      <xdr:spPr>
        <a:xfrm>
          <a:off x="15430500" y="1007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50398</xdr:rowOff>
    </xdr:from>
    <xdr:ext cx="534377" cy="259045"/>
    <xdr:sp macro="" textlink="">
      <xdr:nvSpPr>
        <xdr:cNvPr id="604" name="テキスト ボックス 603"/>
        <xdr:cNvSpPr txBox="1"/>
      </xdr:nvSpPr>
      <xdr:spPr>
        <a:xfrm>
          <a:off x="15214111" y="101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32,833</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96063</xdr:rowOff>
    </xdr:from>
    <xdr:to>
      <xdr:col>21</xdr:col>
      <xdr:colOff>212725</xdr:colOff>
      <xdr:row>54</xdr:row>
      <xdr:rowOff>26213</xdr:rowOff>
    </xdr:to>
    <xdr:sp macro="" textlink="">
      <xdr:nvSpPr>
        <xdr:cNvPr id="605" name="円/楕円 604"/>
        <xdr:cNvSpPr/>
      </xdr:nvSpPr>
      <xdr:spPr>
        <a:xfrm>
          <a:off x="14541500" y="918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42740</xdr:rowOff>
    </xdr:from>
    <xdr:ext cx="599010" cy="259045"/>
    <xdr:sp macro="" textlink="">
      <xdr:nvSpPr>
        <xdr:cNvPr id="606" name="テキスト ボックス 605"/>
        <xdr:cNvSpPr txBox="1"/>
      </xdr:nvSpPr>
      <xdr:spPr>
        <a:xfrm>
          <a:off x="14292794" y="895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102,936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37350</xdr:rowOff>
    </xdr:from>
    <xdr:to>
      <xdr:col>20</xdr:col>
      <xdr:colOff>9525</xdr:colOff>
      <xdr:row>58</xdr:row>
      <xdr:rowOff>138950</xdr:rowOff>
    </xdr:to>
    <xdr:sp macro="" textlink="">
      <xdr:nvSpPr>
        <xdr:cNvPr id="607" name="円/楕円 606"/>
        <xdr:cNvSpPr/>
      </xdr:nvSpPr>
      <xdr:spPr>
        <a:xfrm>
          <a:off x="13652500" y="99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130077</xdr:rowOff>
    </xdr:from>
    <xdr:ext cx="534377" cy="259045"/>
    <xdr:sp macro="" textlink="">
      <xdr:nvSpPr>
        <xdr:cNvPr id="608" name="テキスト ボックス 607"/>
        <xdr:cNvSpPr txBox="1"/>
      </xdr:nvSpPr>
      <xdr:spPr>
        <a:xfrm>
          <a:off x="13436111" y="1007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107938</xdr:rowOff>
    </xdr:from>
    <xdr:to>
      <xdr:col>18</xdr:col>
      <xdr:colOff>492125</xdr:colOff>
      <xdr:row>59</xdr:row>
      <xdr:rowOff>38088</xdr:rowOff>
    </xdr:to>
    <xdr:sp macro="" textlink="">
      <xdr:nvSpPr>
        <xdr:cNvPr id="609" name="円/楕円 608"/>
        <xdr:cNvSpPr/>
      </xdr:nvSpPr>
      <xdr:spPr>
        <a:xfrm>
          <a:off x="12763500" y="1005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29215</xdr:rowOff>
    </xdr:from>
    <xdr:ext cx="534377" cy="259045"/>
    <xdr:sp macro="" textlink="">
      <xdr:nvSpPr>
        <xdr:cNvPr id="610" name="テキスト ボックス 609"/>
        <xdr:cNvSpPr txBox="1"/>
      </xdr:nvSpPr>
      <xdr:spPr>
        <a:xfrm>
          <a:off x="12547111" y="1014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0" name="テキスト ボックス 62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4" name="直線コネクタ 633"/>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37" name="災害復旧費最大値テキスト"/>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38" name="直線コネクタ 637"/>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117221</xdr:rowOff>
    </xdr:from>
    <xdr:to>
      <xdr:col>23</xdr:col>
      <xdr:colOff>517525</xdr:colOff>
      <xdr:row>78</xdr:row>
      <xdr:rowOff>140463</xdr:rowOff>
    </xdr:to>
    <xdr:cxnSp macro="">
      <xdr:nvCxnSpPr>
        <xdr:cNvPr id="639" name="直線コネクタ 638"/>
        <xdr:cNvCxnSpPr/>
      </xdr:nvCxnSpPr>
      <xdr:spPr>
        <a:xfrm>
          <a:off x="15481300" y="13318871"/>
          <a:ext cx="838200" cy="19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77106</xdr:rowOff>
    </xdr:from>
    <xdr:ext cx="378565" cy="259045"/>
    <xdr:sp macro="" textlink="">
      <xdr:nvSpPr>
        <xdr:cNvPr id="640" name="災害復旧費平均値テキスト"/>
        <xdr:cNvSpPr txBox="1"/>
      </xdr:nvSpPr>
      <xdr:spPr>
        <a:xfrm>
          <a:off x="16370300" y="13278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1" name="フローチャート : 判断 640"/>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117221</xdr:rowOff>
    </xdr:from>
    <xdr:to>
      <xdr:col>22</xdr:col>
      <xdr:colOff>365125</xdr:colOff>
      <xdr:row>78</xdr:row>
      <xdr:rowOff>55880</xdr:rowOff>
    </xdr:to>
    <xdr:cxnSp macro="">
      <xdr:nvCxnSpPr>
        <xdr:cNvPr id="642" name="直線コネクタ 641"/>
        <xdr:cNvCxnSpPr/>
      </xdr:nvCxnSpPr>
      <xdr:spPr>
        <a:xfrm flipV="1">
          <a:off x="14592300" y="13318871"/>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81280</xdr:rowOff>
    </xdr:from>
    <xdr:to>
      <xdr:col>22</xdr:col>
      <xdr:colOff>415925</xdr:colOff>
      <xdr:row>78</xdr:row>
      <xdr:rowOff>11430</xdr:rowOff>
    </xdr:to>
    <xdr:sp macro="" textlink="">
      <xdr:nvSpPr>
        <xdr:cNvPr id="643" name="フローチャート : 判断 642"/>
        <xdr:cNvSpPr/>
      </xdr:nvSpPr>
      <xdr:spPr>
        <a:xfrm>
          <a:off x="154305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2557</xdr:rowOff>
    </xdr:from>
    <xdr:ext cx="469744" cy="259045"/>
    <xdr:sp macro="" textlink="">
      <xdr:nvSpPr>
        <xdr:cNvPr id="644" name="テキスト ボックス 643"/>
        <xdr:cNvSpPr txBox="1"/>
      </xdr:nvSpPr>
      <xdr:spPr>
        <a:xfrm>
          <a:off x="15246427" y="1337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19304</xdr:rowOff>
    </xdr:from>
    <xdr:to>
      <xdr:col>21</xdr:col>
      <xdr:colOff>161925</xdr:colOff>
      <xdr:row>78</xdr:row>
      <xdr:rowOff>55880</xdr:rowOff>
    </xdr:to>
    <xdr:cxnSp macro="">
      <xdr:nvCxnSpPr>
        <xdr:cNvPr id="645" name="直線コネクタ 644"/>
        <xdr:cNvCxnSpPr/>
      </xdr:nvCxnSpPr>
      <xdr:spPr>
        <a:xfrm>
          <a:off x="13703300" y="13049504"/>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120904</xdr:rowOff>
    </xdr:from>
    <xdr:to>
      <xdr:col>21</xdr:col>
      <xdr:colOff>212725</xdr:colOff>
      <xdr:row>77</xdr:row>
      <xdr:rowOff>51054</xdr:rowOff>
    </xdr:to>
    <xdr:sp macro="" textlink="">
      <xdr:nvSpPr>
        <xdr:cNvPr id="646" name="フローチャート : 判断 645"/>
        <xdr:cNvSpPr/>
      </xdr:nvSpPr>
      <xdr:spPr>
        <a:xfrm>
          <a:off x="14541500" y="1315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67581</xdr:rowOff>
    </xdr:from>
    <xdr:ext cx="469744" cy="259045"/>
    <xdr:sp macro="" textlink="">
      <xdr:nvSpPr>
        <xdr:cNvPr id="647" name="テキスト ボックス 646"/>
        <xdr:cNvSpPr txBox="1"/>
      </xdr:nvSpPr>
      <xdr:spPr>
        <a:xfrm>
          <a:off x="14357427" y="1292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19304</xdr:rowOff>
    </xdr:from>
    <xdr:to>
      <xdr:col>19</xdr:col>
      <xdr:colOff>644525</xdr:colOff>
      <xdr:row>79</xdr:row>
      <xdr:rowOff>27115</xdr:rowOff>
    </xdr:to>
    <xdr:cxnSp macro="">
      <xdr:nvCxnSpPr>
        <xdr:cNvPr id="648" name="直線コネクタ 647"/>
        <xdr:cNvCxnSpPr/>
      </xdr:nvCxnSpPr>
      <xdr:spPr>
        <a:xfrm flipV="1">
          <a:off x="12814300" y="13049504"/>
          <a:ext cx="889000" cy="52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75756</xdr:rowOff>
    </xdr:from>
    <xdr:to>
      <xdr:col>20</xdr:col>
      <xdr:colOff>9525</xdr:colOff>
      <xdr:row>76</xdr:row>
      <xdr:rowOff>5907</xdr:rowOff>
    </xdr:to>
    <xdr:sp macro="" textlink="">
      <xdr:nvSpPr>
        <xdr:cNvPr id="649" name="フローチャート : 判断 648"/>
        <xdr:cNvSpPr/>
      </xdr:nvSpPr>
      <xdr:spPr>
        <a:xfrm>
          <a:off x="13652500" y="129345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22433</xdr:rowOff>
    </xdr:from>
    <xdr:ext cx="469744" cy="259045"/>
    <xdr:sp macro="" textlink="">
      <xdr:nvSpPr>
        <xdr:cNvPr id="650" name="テキスト ボックス 649"/>
        <xdr:cNvSpPr txBox="1"/>
      </xdr:nvSpPr>
      <xdr:spPr>
        <a:xfrm>
          <a:off x="13468427" y="127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5652</xdr:rowOff>
    </xdr:from>
    <xdr:to>
      <xdr:col>18</xdr:col>
      <xdr:colOff>492125</xdr:colOff>
      <xdr:row>75</xdr:row>
      <xdr:rowOff>107252</xdr:rowOff>
    </xdr:to>
    <xdr:sp macro="" textlink="">
      <xdr:nvSpPr>
        <xdr:cNvPr id="651" name="フローチャート : 判断 650"/>
        <xdr:cNvSpPr/>
      </xdr:nvSpPr>
      <xdr:spPr>
        <a:xfrm>
          <a:off x="12763500" y="1286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123779</xdr:rowOff>
    </xdr:from>
    <xdr:ext cx="469744" cy="259045"/>
    <xdr:sp macro="" textlink="">
      <xdr:nvSpPr>
        <xdr:cNvPr id="652" name="テキスト ボックス 651"/>
        <xdr:cNvSpPr txBox="1"/>
      </xdr:nvSpPr>
      <xdr:spPr>
        <a:xfrm>
          <a:off x="12579427" y="126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89663</xdr:rowOff>
    </xdr:from>
    <xdr:to>
      <xdr:col>23</xdr:col>
      <xdr:colOff>568325</xdr:colOff>
      <xdr:row>79</xdr:row>
      <xdr:rowOff>19813</xdr:rowOff>
    </xdr:to>
    <xdr:sp macro="" textlink="">
      <xdr:nvSpPr>
        <xdr:cNvPr id="658" name="円/楕円 657"/>
        <xdr:cNvSpPr/>
      </xdr:nvSpPr>
      <xdr:spPr>
        <a:xfrm>
          <a:off x="16268700" y="1346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32657</xdr:rowOff>
    </xdr:from>
    <xdr:ext cx="378565" cy="259045"/>
    <xdr:sp macro="" textlink="">
      <xdr:nvSpPr>
        <xdr:cNvPr id="659" name="災害復旧費該当値テキスト"/>
        <xdr:cNvSpPr txBox="1"/>
      </xdr:nvSpPr>
      <xdr:spPr>
        <a:xfrm>
          <a:off x="16370300" y="13405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66421</xdr:rowOff>
    </xdr:from>
    <xdr:to>
      <xdr:col>22</xdr:col>
      <xdr:colOff>415925</xdr:colOff>
      <xdr:row>77</xdr:row>
      <xdr:rowOff>168021</xdr:rowOff>
    </xdr:to>
    <xdr:sp macro="" textlink="">
      <xdr:nvSpPr>
        <xdr:cNvPr id="660" name="円/楕円 659"/>
        <xdr:cNvSpPr/>
      </xdr:nvSpPr>
      <xdr:spPr>
        <a:xfrm>
          <a:off x="15430500" y="132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13098</xdr:rowOff>
    </xdr:from>
    <xdr:ext cx="469744" cy="259045"/>
    <xdr:sp macro="" textlink="">
      <xdr:nvSpPr>
        <xdr:cNvPr id="661" name="テキスト ボックス 660"/>
        <xdr:cNvSpPr txBox="1"/>
      </xdr:nvSpPr>
      <xdr:spPr>
        <a:xfrm>
          <a:off x="15246427" y="1304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5080</xdr:rowOff>
    </xdr:from>
    <xdr:to>
      <xdr:col>21</xdr:col>
      <xdr:colOff>212725</xdr:colOff>
      <xdr:row>78</xdr:row>
      <xdr:rowOff>106680</xdr:rowOff>
    </xdr:to>
    <xdr:sp macro="" textlink="">
      <xdr:nvSpPr>
        <xdr:cNvPr id="662" name="円/楕円 661"/>
        <xdr:cNvSpPr/>
      </xdr:nvSpPr>
      <xdr:spPr>
        <a:xfrm>
          <a:off x="14541500" y="133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97807</xdr:rowOff>
    </xdr:from>
    <xdr:ext cx="378565" cy="259045"/>
    <xdr:sp macro="" textlink="">
      <xdr:nvSpPr>
        <xdr:cNvPr id="663" name="テキスト ボックス 662"/>
        <xdr:cNvSpPr txBox="1"/>
      </xdr:nvSpPr>
      <xdr:spPr>
        <a:xfrm>
          <a:off x="14403017" y="1347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139954</xdr:rowOff>
    </xdr:from>
    <xdr:to>
      <xdr:col>20</xdr:col>
      <xdr:colOff>9525</xdr:colOff>
      <xdr:row>76</xdr:row>
      <xdr:rowOff>70104</xdr:rowOff>
    </xdr:to>
    <xdr:sp macro="" textlink="">
      <xdr:nvSpPr>
        <xdr:cNvPr id="664" name="円/楕円 663"/>
        <xdr:cNvSpPr/>
      </xdr:nvSpPr>
      <xdr:spPr>
        <a:xfrm>
          <a:off x="13652500" y="1299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61231</xdr:rowOff>
    </xdr:from>
    <xdr:ext cx="469744" cy="259045"/>
    <xdr:sp macro="" textlink="">
      <xdr:nvSpPr>
        <xdr:cNvPr id="665" name="テキスト ボックス 664"/>
        <xdr:cNvSpPr txBox="1"/>
      </xdr:nvSpPr>
      <xdr:spPr>
        <a:xfrm>
          <a:off x="13468427" y="1309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147765</xdr:rowOff>
    </xdr:from>
    <xdr:to>
      <xdr:col>18</xdr:col>
      <xdr:colOff>492125</xdr:colOff>
      <xdr:row>79</xdr:row>
      <xdr:rowOff>77915</xdr:rowOff>
    </xdr:to>
    <xdr:sp macro="" textlink="">
      <xdr:nvSpPr>
        <xdr:cNvPr id="666" name="円/楕円 665"/>
        <xdr:cNvSpPr/>
      </xdr:nvSpPr>
      <xdr:spPr>
        <a:xfrm>
          <a:off x="12763500" y="1352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69042</xdr:rowOff>
    </xdr:from>
    <xdr:ext cx="313932" cy="259045"/>
    <xdr:sp macro="" textlink="">
      <xdr:nvSpPr>
        <xdr:cNvPr id="667" name="テキスト ボックス 666"/>
        <xdr:cNvSpPr txBox="1"/>
      </xdr:nvSpPr>
      <xdr:spPr>
        <a:xfrm>
          <a:off x="12657333" y="13613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3" name="直線コネクタ 692"/>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4"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5" name="直線コネクタ 694"/>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6"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7" name="直線コネクタ 696"/>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132124</xdr:rowOff>
    </xdr:from>
    <xdr:to>
      <xdr:col>23</xdr:col>
      <xdr:colOff>517525</xdr:colOff>
      <xdr:row>95</xdr:row>
      <xdr:rowOff>56000</xdr:rowOff>
    </xdr:to>
    <xdr:cxnSp macro="">
      <xdr:nvCxnSpPr>
        <xdr:cNvPr id="698" name="直線コネクタ 697"/>
        <xdr:cNvCxnSpPr/>
      </xdr:nvCxnSpPr>
      <xdr:spPr>
        <a:xfrm>
          <a:off x="15481300" y="16248424"/>
          <a:ext cx="838200" cy="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126796</xdr:rowOff>
    </xdr:from>
    <xdr:ext cx="534377" cy="259045"/>
    <xdr:sp macro="" textlink="">
      <xdr:nvSpPr>
        <xdr:cNvPr id="699" name="公債費平均値テキスト"/>
        <xdr:cNvSpPr txBox="1"/>
      </xdr:nvSpPr>
      <xdr:spPr>
        <a:xfrm>
          <a:off x="16370300" y="16414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0" name="フローチャート : 判断 699"/>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132124</xdr:rowOff>
    </xdr:from>
    <xdr:to>
      <xdr:col>22</xdr:col>
      <xdr:colOff>365125</xdr:colOff>
      <xdr:row>95</xdr:row>
      <xdr:rowOff>55559</xdr:rowOff>
    </xdr:to>
    <xdr:cxnSp macro="">
      <xdr:nvCxnSpPr>
        <xdr:cNvPr id="701" name="直線コネクタ 700"/>
        <xdr:cNvCxnSpPr/>
      </xdr:nvCxnSpPr>
      <xdr:spPr>
        <a:xfrm flipV="1">
          <a:off x="14592300" y="16248424"/>
          <a:ext cx="889000" cy="9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2" name="フローチャート : 判断 701"/>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3" name="テキスト ボックス 702"/>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157939</xdr:rowOff>
    </xdr:from>
    <xdr:to>
      <xdr:col>21</xdr:col>
      <xdr:colOff>161925</xdr:colOff>
      <xdr:row>95</xdr:row>
      <xdr:rowOff>55559</xdr:rowOff>
    </xdr:to>
    <xdr:cxnSp macro="">
      <xdr:nvCxnSpPr>
        <xdr:cNvPr id="704" name="直線コネクタ 703"/>
        <xdr:cNvCxnSpPr/>
      </xdr:nvCxnSpPr>
      <xdr:spPr>
        <a:xfrm>
          <a:off x="13703300" y="16274239"/>
          <a:ext cx="889000" cy="6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5" name="フローチャート : 判断 704"/>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6" name="テキスト ボックス 705"/>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140745</xdr:rowOff>
    </xdr:from>
    <xdr:to>
      <xdr:col>19</xdr:col>
      <xdr:colOff>644525</xdr:colOff>
      <xdr:row>94</xdr:row>
      <xdr:rowOff>157939</xdr:rowOff>
    </xdr:to>
    <xdr:cxnSp macro="">
      <xdr:nvCxnSpPr>
        <xdr:cNvPr id="707" name="直線コネクタ 706"/>
        <xdr:cNvCxnSpPr/>
      </xdr:nvCxnSpPr>
      <xdr:spPr>
        <a:xfrm>
          <a:off x="12814300" y="16257045"/>
          <a:ext cx="889000" cy="1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8" name="フローチャート : 判断 707"/>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9" name="テキスト ボックス 708"/>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10" name="フローチャート : 判断 709"/>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11" name="テキスト ボックス 710"/>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5200</xdr:rowOff>
    </xdr:from>
    <xdr:to>
      <xdr:col>23</xdr:col>
      <xdr:colOff>568325</xdr:colOff>
      <xdr:row>95</xdr:row>
      <xdr:rowOff>106800</xdr:rowOff>
    </xdr:to>
    <xdr:sp macro="" textlink="">
      <xdr:nvSpPr>
        <xdr:cNvPr id="717" name="円/楕円 716"/>
        <xdr:cNvSpPr/>
      </xdr:nvSpPr>
      <xdr:spPr>
        <a:xfrm>
          <a:off x="16268700" y="162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28077</xdr:rowOff>
    </xdr:from>
    <xdr:ext cx="534377" cy="259045"/>
    <xdr:sp macro="" textlink="">
      <xdr:nvSpPr>
        <xdr:cNvPr id="718" name="公債費該当値テキスト"/>
        <xdr:cNvSpPr txBox="1"/>
      </xdr:nvSpPr>
      <xdr:spPr>
        <a:xfrm>
          <a:off x="16370300" y="1614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44,626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81324</xdr:rowOff>
    </xdr:from>
    <xdr:to>
      <xdr:col>22</xdr:col>
      <xdr:colOff>415925</xdr:colOff>
      <xdr:row>95</xdr:row>
      <xdr:rowOff>11474</xdr:rowOff>
    </xdr:to>
    <xdr:sp macro="" textlink="">
      <xdr:nvSpPr>
        <xdr:cNvPr id="719" name="円/楕円 718"/>
        <xdr:cNvSpPr/>
      </xdr:nvSpPr>
      <xdr:spPr>
        <a:xfrm>
          <a:off x="15430500" y="161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28001</xdr:rowOff>
    </xdr:from>
    <xdr:ext cx="534377" cy="259045"/>
    <xdr:sp macro="" textlink="">
      <xdr:nvSpPr>
        <xdr:cNvPr id="720" name="テキスト ボックス 719"/>
        <xdr:cNvSpPr txBox="1"/>
      </xdr:nvSpPr>
      <xdr:spPr>
        <a:xfrm>
          <a:off x="15214111" y="1597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50,464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4759</xdr:rowOff>
    </xdr:from>
    <xdr:to>
      <xdr:col>21</xdr:col>
      <xdr:colOff>212725</xdr:colOff>
      <xdr:row>95</xdr:row>
      <xdr:rowOff>106359</xdr:rowOff>
    </xdr:to>
    <xdr:sp macro="" textlink="">
      <xdr:nvSpPr>
        <xdr:cNvPr id="721" name="円/楕円 720"/>
        <xdr:cNvSpPr/>
      </xdr:nvSpPr>
      <xdr:spPr>
        <a:xfrm>
          <a:off x="14541500" y="162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122886</xdr:rowOff>
    </xdr:from>
    <xdr:ext cx="534377" cy="259045"/>
    <xdr:sp macro="" textlink="">
      <xdr:nvSpPr>
        <xdr:cNvPr id="722" name="テキスト ボックス 721"/>
        <xdr:cNvSpPr txBox="1"/>
      </xdr:nvSpPr>
      <xdr:spPr>
        <a:xfrm>
          <a:off x="14325111" y="1606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107139</xdr:rowOff>
    </xdr:from>
    <xdr:to>
      <xdr:col>20</xdr:col>
      <xdr:colOff>9525</xdr:colOff>
      <xdr:row>95</xdr:row>
      <xdr:rowOff>37289</xdr:rowOff>
    </xdr:to>
    <xdr:sp macro="" textlink="">
      <xdr:nvSpPr>
        <xdr:cNvPr id="723" name="円/楕円 722"/>
        <xdr:cNvSpPr/>
      </xdr:nvSpPr>
      <xdr:spPr>
        <a:xfrm>
          <a:off x="13652500" y="162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53816</xdr:rowOff>
    </xdr:from>
    <xdr:ext cx="534377" cy="259045"/>
    <xdr:sp macro="" textlink="">
      <xdr:nvSpPr>
        <xdr:cNvPr id="724" name="テキスト ボックス 723"/>
        <xdr:cNvSpPr txBox="1"/>
      </xdr:nvSpPr>
      <xdr:spPr>
        <a:xfrm>
          <a:off x="13436111" y="159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89945</xdr:rowOff>
    </xdr:from>
    <xdr:to>
      <xdr:col>18</xdr:col>
      <xdr:colOff>492125</xdr:colOff>
      <xdr:row>95</xdr:row>
      <xdr:rowOff>20095</xdr:rowOff>
    </xdr:to>
    <xdr:sp macro="" textlink="">
      <xdr:nvSpPr>
        <xdr:cNvPr id="725" name="円/楕円 724"/>
        <xdr:cNvSpPr/>
      </xdr:nvSpPr>
      <xdr:spPr>
        <a:xfrm>
          <a:off x="12763500" y="162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36622</xdr:rowOff>
    </xdr:from>
    <xdr:ext cx="534377" cy="259045"/>
    <xdr:sp macro="" textlink="">
      <xdr:nvSpPr>
        <xdr:cNvPr id="726" name="テキスト ボックス 725"/>
        <xdr:cNvSpPr txBox="1"/>
      </xdr:nvSpPr>
      <xdr:spPr>
        <a:xfrm>
          <a:off x="12547111" y="159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7" name="直線コネクタ 73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8" name="テキスト ボックス 73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1" name="直線コネクタ 74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2" name="テキスト ボックス 741"/>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6" name="直線コネクタ 745"/>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8" name="直線コネクタ 74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49"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0" name="直線コネクタ 749"/>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1" name="直線コネクタ 75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2"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3" name="フローチャート : 判断 752"/>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4" name="直線コネクタ 75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54610</xdr:rowOff>
    </xdr:from>
    <xdr:to>
      <xdr:col>31</xdr:col>
      <xdr:colOff>85725</xdr:colOff>
      <xdr:row>37</xdr:row>
      <xdr:rowOff>156210</xdr:rowOff>
    </xdr:to>
    <xdr:sp macro="" textlink="">
      <xdr:nvSpPr>
        <xdr:cNvPr id="755" name="フローチャート : 判断 754"/>
        <xdr:cNvSpPr/>
      </xdr:nvSpPr>
      <xdr:spPr>
        <a:xfrm>
          <a:off x="21272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1287</xdr:rowOff>
    </xdr:from>
    <xdr:ext cx="378565" cy="259045"/>
    <xdr:sp macro="" textlink="">
      <xdr:nvSpPr>
        <xdr:cNvPr id="756" name="テキスト ボックス 755"/>
        <xdr:cNvSpPr txBox="1"/>
      </xdr:nvSpPr>
      <xdr:spPr>
        <a:xfrm>
          <a:off x="21134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7" name="直線コネクタ 75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12891</xdr:rowOff>
    </xdr:from>
    <xdr:to>
      <xdr:col>29</xdr:col>
      <xdr:colOff>568325</xdr:colOff>
      <xdr:row>37</xdr:row>
      <xdr:rowOff>114491</xdr:rowOff>
    </xdr:to>
    <xdr:sp macro="" textlink="">
      <xdr:nvSpPr>
        <xdr:cNvPr id="758" name="フローチャート : 判断 757"/>
        <xdr:cNvSpPr/>
      </xdr:nvSpPr>
      <xdr:spPr>
        <a:xfrm>
          <a:off x="20383500" y="635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131018</xdr:rowOff>
    </xdr:from>
    <xdr:ext cx="378565" cy="259045"/>
    <xdr:sp macro="" textlink="">
      <xdr:nvSpPr>
        <xdr:cNvPr id="759" name="テキスト ボックス 758"/>
        <xdr:cNvSpPr txBox="1"/>
      </xdr:nvSpPr>
      <xdr:spPr>
        <a:xfrm>
          <a:off x="20245017" y="6131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0" name="直線コネクタ 75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32893</xdr:rowOff>
    </xdr:from>
    <xdr:to>
      <xdr:col>28</xdr:col>
      <xdr:colOff>365125</xdr:colOff>
      <xdr:row>37</xdr:row>
      <xdr:rowOff>134493</xdr:rowOff>
    </xdr:to>
    <xdr:sp macro="" textlink="">
      <xdr:nvSpPr>
        <xdr:cNvPr id="761" name="フローチャート : 判断 760"/>
        <xdr:cNvSpPr/>
      </xdr:nvSpPr>
      <xdr:spPr>
        <a:xfrm>
          <a:off x="19494500" y="637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151020</xdr:rowOff>
    </xdr:from>
    <xdr:ext cx="378565" cy="259045"/>
    <xdr:sp macro="" textlink="">
      <xdr:nvSpPr>
        <xdr:cNvPr id="762" name="テキスト ボックス 761"/>
        <xdr:cNvSpPr txBox="1"/>
      </xdr:nvSpPr>
      <xdr:spPr>
        <a:xfrm>
          <a:off x="19356017"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159766</xdr:rowOff>
    </xdr:from>
    <xdr:to>
      <xdr:col>27</xdr:col>
      <xdr:colOff>161925</xdr:colOff>
      <xdr:row>37</xdr:row>
      <xdr:rowOff>89916</xdr:rowOff>
    </xdr:to>
    <xdr:sp macro="" textlink="">
      <xdr:nvSpPr>
        <xdr:cNvPr id="763" name="フローチャート : 判断 762"/>
        <xdr:cNvSpPr/>
      </xdr:nvSpPr>
      <xdr:spPr>
        <a:xfrm>
          <a:off x="18605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106443</xdr:rowOff>
    </xdr:from>
    <xdr:ext cx="378565" cy="259045"/>
    <xdr:sp macro="" textlink="">
      <xdr:nvSpPr>
        <xdr:cNvPr id="764" name="テキスト ボックス 763"/>
        <xdr:cNvSpPr txBox="1"/>
      </xdr:nvSpPr>
      <xdr:spPr>
        <a:xfrm>
          <a:off x="18467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0" name="円/楕円 76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1"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2" name="円/楕円 77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3" name="テキスト ボックス 772"/>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4" name="円/楕円 77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5" name="テキスト ボックス 774"/>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6" name="円/楕円 77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7" name="テキスト ボックス 776"/>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8" name="円/楕円 77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9" name="テキスト ボックス 778"/>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住民一人当たりコストで最も大きな割合を占めるのは、民生費（住民一人当たり</a:t>
          </a:r>
          <a:r>
            <a:rPr kumimoji="1" lang="en-US" altLang="ja-JP" sz="1300">
              <a:latin typeface="ＭＳ Ｐゴシック"/>
            </a:rPr>
            <a:t>136,887</a:t>
          </a:r>
          <a:r>
            <a:rPr kumimoji="1" lang="ja-JP" altLang="en-US" sz="1300">
              <a:latin typeface="ＭＳ Ｐゴシック"/>
            </a:rPr>
            <a:t>円）となっており、民間保育所等への措置費や国民健康保険事業特別会計繰出金が増となっている。類似団体平均値との比較においても、町立保育所運営等の影響で、若干高い水準を示している。</a:t>
          </a:r>
          <a:endParaRPr kumimoji="1" lang="en-US" altLang="ja-JP" sz="1300">
            <a:latin typeface="ＭＳ Ｐゴシック"/>
          </a:endParaRPr>
        </a:p>
        <a:p>
          <a:r>
            <a:rPr kumimoji="1" lang="ja-JP" altLang="en-US" sz="1300">
              <a:latin typeface="ＭＳ Ｐゴシック"/>
            </a:rPr>
            <a:t>　次いで、土木費（住民一人当たり</a:t>
          </a:r>
          <a:r>
            <a:rPr kumimoji="1" lang="en-US" altLang="ja-JP" sz="1300">
              <a:latin typeface="ＭＳ Ｐゴシック"/>
            </a:rPr>
            <a:t>68,211</a:t>
          </a:r>
          <a:r>
            <a:rPr kumimoji="1" lang="ja-JP" altLang="en-US" sz="1300">
              <a:latin typeface="ＭＳ Ｐゴシック"/>
            </a:rPr>
            <a:t>円）が大きな割合を占めているが、本年度においては、除雪経費の減等に伴い、昨年度より</a:t>
          </a:r>
          <a:r>
            <a:rPr kumimoji="1" lang="en-US" altLang="ja-JP" sz="1300">
              <a:latin typeface="ＭＳ Ｐゴシック"/>
            </a:rPr>
            <a:t>8,616</a:t>
          </a:r>
          <a:r>
            <a:rPr kumimoji="1" lang="ja-JP" altLang="en-US" sz="1300">
              <a:latin typeface="ＭＳ Ｐゴシック"/>
            </a:rPr>
            <a:t>円の減となっている。しかし、類似団体平均値との比較では高い水準を示しており、下水道事業に対する繰出金等が影響していると考えられる。</a:t>
          </a:r>
          <a:endParaRPr kumimoji="1" lang="en-US" altLang="ja-JP" sz="1300">
            <a:latin typeface="ＭＳ Ｐゴシック"/>
          </a:endParaRPr>
        </a:p>
        <a:p>
          <a:r>
            <a:rPr kumimoji="1" lang="ja-JP" altLang="en-US" sz="1300">
              <a:latin typeface="ＭＳ Ｐゴシック"/>
            </a:rPr>
            <a:t>　このほか、衛生費（住民一人当たり</a:t>
          </a:r>
          <a:r>
            <a:rPr kumimoji="1" lang="en-US" altLang="ja-JP" sz="1300">
              <a:latin typeface="ＭＳ Ｐゴシック"/>
            </a:rPr>
            <a:t>46,599</a:t>
          </a:r>
          <a:r>
            <a:rPr kumimoji="1" lang="ja-JP" altLang="en-US" sz="1300">
              <a:latin typeface="ＭＳ Ｐゴシック"/>
            </a:rPr>
            <a:t>円）については、病院事業への繰出金を有することから、類似団体平均値より高い水準となっている。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富山県上市町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標準財政規模比の実質収支比率は、これまで２～４％台を推移しており、実質単年度収支比率についても、平成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年度を除き、ほぼ同様に推移している。今後も、歳入の確保と合わせて、予算執行の節減に努め、財政調整基金への積立てを継続的に行えるよう努めていく。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富山県上市町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標準財政規模比の連結実質赤字比率に係る黒字比率は、これまで</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％の間で推移してきたが、平成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年度においては、分母の標準財政規模が減となったことから、</a:t>
          </a:r>
          <a:r>
            <a:rPr kumimoji="1" lang="en-US" altLang="ja-JP" sz="1400">
              <a:latin typeface="ＭＳ ゴシック" pitchFamily="49" charset="-128"/>
              <a:ea typeface="ＭＳ ゴシック" pitchFamily="49" charset="-128"/>
            </a:rPr>
            <a:t>31.5</a:t>
          </a:r>
          <a:r>
            <a:rPr kumimoji="1" lang="ja-JP" altLang="en-US" sz="1400">
              <a:latin typeface="ＭＳ ゴシック" pitchFamily="49" charset="-128"/>
              <a:ea typeface="ＭＳ ゴシック" pitchFamily="49" charset="-128"/>
            </a:rPr>
            <a:t>％となっている。黒字比率の約半分を水道事業会計が占めている。引き続き、各会計において収支のバランスを考慮した適正な財政運営に努めていく。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10013662</v>
      </c>
      <c r="BO4" s="349"/>
      <c r="BP4" s="349"/>
      <c r="BQ4" s="349"/>
      <c r="BR4" s="349"/>
      <c r="BS4" s="349"/>
      <c r="BT4" s="349"/>
      <c r="BU4" s="350"/>
      <c r="BV4" s="348">
        <v>9834554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3.8</v>
      </c>
      <c r="CU4" s="355"/>
      <c r="CV4" s="355"/>
      <c r="CW4" s="355"/>
      <c r="CX4" s="355"/>
      <c r="CY4" s="355"/>
      <c r="CZ4" s="355"/>
      <c r="DA4" s="356"/>
      <c r="DB4" s="354">
        <v>4.4000000000000004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9754110</v>
      </c>
      <c r="BO5" s="386"/>
      <c r="BP5" s="386"/>
      <c r="BQ5" s="386"/>
      <c r="BR5" s="386"/>
      <c r="BS5" s="386"/>
      <c r="BT5" s="386"/>
      <c r="BU5" s="387"/>
      <c r="BV5" s="385">
        <v>9494878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84.7</v>
      </c>
      <c r="CU5" s="383"/>
      <c r="CV5" s="383"/>
      <c r="CW5" s="383"/>
      <c r="CX5" s="383"/>
      <c r="CY5" s="383"/>
      <c r="CZ5" s="383"/>
      <c r="DA5" s="384"/>
      <c r="DB5" s="382">
        <v>85.3</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259552</v>
      </c>
      <c r="BO6" s="386"/>
      <c r="BP6" s="386"/>
      <c r="BQ6" s="386"/>
      <c r="BR6" s="386"/>
      <c r="BS6" s="386"/>
      <c r="BT6" s="386"/>
      <c r="BU6" s="387"/>
      <c r="BV6" s="385">
        <v>339676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90.3</v>
      </c>
      <c r="CU6" s="423"/>
      <c r="CV6" s="423"/>
      <c r="CW6" s="423"/>
      <c r="CX6" s="423"/>
      <c r="CY6" s="423"/>
      <c r="CZ6" s="423"/>
      <c r="DA6" s="424"/>
      <c r="DB6" s="422">
        <v>91.2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18637</v>
      </c>
      <c r="BO7" s="386"/>
      <c r="BP7" s="386"/>
      <c r="BQ7" s="386"/>
      <c r="BR7" s="386"/>
      <c r="BS7" s="386"/>
      <c r="BT7" s="386"/>
      <c r="BU7" s="387"/>
      <c r="BV7" s="385">
        <v>65855</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6407560</v>
      </c>
      <c r="CU7" s="386"/>
      <c r="CV7" s="386"/>
      <c r="CW7" s="386"/>
      <c r="CX7" s="386"/>
      <c r="CY7" s="386"/>
      <c r="CZ7" s="386"/>
      <c r="DA7" s="387"/>
      <c r="DB7" s="385">
        <v>6200108</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240915</v>
      </c>
      <c r="BO8" s="386"/>
      <c r="BP8" s="386"/>
      <c r="BQ8" s="386"/>
      <c r="BR8" s="386"/>
      <c r="BS8" s="386"/>
      <c r="BT8" s="386"/>
      <c r="BU8" s="387"/>
      <c r="BV8" s="385">
        <v>273821</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0.47</v>
      </c>
      <c r="CU8" s="426"/>
      <c r="CV8" s="426"/>
      <c r="CW8" s="426"/>
      <c r="CX8" s="426"/>
      <c r="CY8" s="426"/>
      <c r="CZ8" s="426"/>
      <c r="DA8" s="427"/>
      <c r="DB8" s="425">
        <v>0.45</v>
      </c>
      <c r="DC8" s="426"/>
      <c r="DD8" s="426"/>
      <c r="DE8" s="426"/>
      <c r="DF8" s="426"/>
      <c r="DG8" s="426"/>
      <c r="DH8" s="426"/>
      <c r="DI8" s="427"/>
      <c r="DJ8" s="137"/>
      <c r="DK8" s="137"/>
      <c r="DL8" s="137"/>
      <c r="DM8" s="137"/>
      <c r="DN8" s="137"/>
      <c r="DO8" s="137"/>
    </row>
    <row r="9" spans="1:119" ht="18.75" customHeight="1" thickBot="1" x14ac:dyDescent="0.2">
      <c r="A9" s="138"/>
      <c r="B9" s="379" t="s">
        <v>93</v>
      </c>
      <c r="C9" s="380"/>
      <c r="D9" s="380"/>
      <c r="E9" s="380"/>
      <c r="F9" s="380"/>
      <c r="G9" s="380"/>
      <c r="H9" s="380"/>
      <c r="I9" s="380"/>
      <c r="J9" s="380"/>
      <c r="K9" s="428"/>
      <c r="L9" s="429" t="s">
        <v>94</v>
      </c>
      <c r="M9" s="430"/>
      <c r="N9" s="430"/>
      <c r="O9" s="430"/>
      <c r="P9" s="430"/>
      <c r="Q9" s="431"/>
      <c r="R9" s="432">
        <v>20930</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97</v>
      </c>
      <c r="AV9" s="418"/>
      <c r="AW9" s="418"/>
      <c r="AX9" s="418"/>
      <c r="AY9" s="419" t="s">
        <v>98</v>
      </c>
      <c r="AZ9" s="420"/>
      <c r="BA9" s="420"/>
      <c r="BB9" s="420"/>
      <c r="BC9" s="420"/>
      <c r="BD9" s="420"/>
      <c r="BE9" s="420"/>
      <c r="BF9" s="420"/>
      <c r="BG9" s="420"/>
      <c r="BH9" s="420"/>
      <c r="BI9" s="420"/>
      <c r="BJ9" s="420"/>
      <c r="BK9" s="420"/>
      <c r="BL9" s="420"/>
      <c r="BM9" s="421"/>
      <c r="BN9" s="385">
        <v>-32906</v>
      </c>
      <c r="BO9" s="386"/>
      <c r="BP9" s="386"/>
      <c r="BQ9" s="386"/>
      <c r="BR9" s="386"/>
      <c r="BS9" s="386"/>
      <c r="BT9" s="386"/>
      <c r="BU9" s="387"/>
      <c r="BV9" s="385">
        <v>6274</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11.7</v>
      </c>
      <c r="CU9" s="383"/>
      <c r="CV9" s="383"/>
      <c r="CW9" s="383"/>
      <c r="CX9" s="383"/>
      <c r="CY9" s="383"/>
      <c r="CZ9" s="383"/>
      <c r="DA9" s="384"/>
      <c r="DB9" s="382">
        <v>13.9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100</v>
      </c>
      <c r="M10" s="415"/>
      <c r="N10" s="415"/>
      <c r="O10" s="415"/>
      <c r="P10" s="415"/>
      <c r="Q10" s="416"/>
      <c r="R10" s="436">
        <v>21965</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77</v>
      </c>
      <c r="AV10" s="418"/>
      <c r="AW10" s="418"/>
      <c r="AX10" s="418"/>
      <c r="AY10" s="419" t="s">
        <v>102</v>
      </c>
      <c r="AZ10" s="420"/>
      <c r="BA10" s="420"/>
      <c r="BB10" s="420"/>
      <c r="BC10" s="420"/>
      <c r="BD10" s="420"/>
      <c r="BE10" s="420"/>
      <c r="BF10" s="420"/>
      <c r="BG10" s="420"/>
      <c r="BH10" s="420"/>
      <c r="BI10" s="420"/>
      <c r="BJ10" s="420"/>
      <c r="BK10" s="420"/>
      <c r="BL10" s="420"/>
      <c r="BM10" s="421"/>
      <c r="BN10" s="385">
        <v>197281</v>
      </c>
      <c r="BO10" s="386"/>
      <c r="BP10" s="386"/>
      <c r="BQ10" s="386"/>
      <c r="BR10" s="386"/>
      <c r="BS10" s="386"/>
      <c r="BT10" s="386"/>
      <c r="BU10" s="387"/>
      <c r="BV10" s="385">
        <v>5148</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97</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v>103390</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x14ac:dyDescent="0.15">
      <c r="A12" s="138"/>
      <c r="B12" s="445" t="s">
        <v>110</v>
      </c>
      <c r="C12" s="446"/>
      <c r="D12" s="446"/>
      <c r="E12" s="446"/>
      <c r="F12" s="446"/>
      <c r="G12" s="446"/>
      <c r="H12" s="446"/>
      <c r="I12" s="446"/>
      <c r="J12" s="446"/>
      <c r="K12" s="447"/>
      <c r="L12" s="454" t="s">
        <v>111</v>
      </c>
      <c r="M12" s="455"/>
      <c r="N12" s="455"/>
      <c r="O12" s="455"/>
      <c r="P12" s="455"/>
      <c r="Q12" s="456"/>
      <c r="R12" s="457">
        <v>21523</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t="s">
        <v>117</v>
      </c>
      <c r="BO12" s="386"/>
      <c r="BP12" s="386"/>
      <c r="BQ12" s="386"/>
      <c r="BR12" s="386"/>
      <c r="BS12" s="386"/>
      <c r="BT12" s="386"/>
      <c r="BU12" s="387"/>
      <c r="BV12" s="385">
        <v>76161</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119</v>
      </c>
      <c r="N13" s="474"/>
      <c r="O13" s="474"/>
      <c r="P13" s="474"/>
      <c r="Q13" s="475"/>
      <c r="R13" s="466">
        <v>21303</v>
      </c>
      <c r="S13" s="467"/>
      <c r="T13" s="467"/>
      <c r="U13" s="467"/>
      <c r="V13" s="468"/>
      <c r="W13" s="401" t="s">
        <v>120</v>
      </c>
      <c r="X13" s="402"/>
      <c r="Y13" s="402"/>
      <c r="Z13" s="402"/>
      <c r="AA13" s="402"/>
      <c r="AB13" s="392"/>
      <c r="AC13" s="436">
        <v>578</v>
      </c>
      <c r="AD13" s="437"/>
      <c r="AE13" s="437"/>
      <c r="AF13" s="437"/>
      <c r="AG13" s="476"/>
      <c r="AH13" s="436">
        <v>723</v>
      </c>
      <c r="AI13" s="437"/>
      <c r="AJ13" s="437"/>
      <c r="AK13" s="437"/>
      <c r="AL13" s="438"/>
      <c r="AM13" s="414" t="s">
        <v>121</v>
      </c>
      <c r="AN13" s="415"/>
      <c r="AO13" s="415"/>
      <c r="AP13" s="415"/>
      <c r="AQ13" s="415"/>
      <c r="AR13" s="415"/>
      <c r="AS13" s="415"/>
      <c r="AT13" s="416"/>
      <c r="AU13" s="417" t="s">
        <v>115</v>
      </c>
      <c r="AV13" s="418"/>
      <c r="AW13" s="418"/>
      <c r="AX13" s="418"/>
      <c r="AY13" s="419" t="s">
        <v>122</v>
      </c>
      <c r="AZ13" s="420"/>
      <c r="BA13" s="420"/>
      <c r="BB13" s="420"/>
      <c r="BC13" s="420"/>
      <c r="BD13" s="420"/>
      <c r="BE13" s="420"/>
      <c r="BF13" s="420"/>
      <c r="BG13" s="420"/>
      <c r="BH13" s="420"/>
      <c r="BI13" s="420"/>
      <c r="BJ13" s="420"/>
      <c r="BK13" s="420"/>
      <c r="BL13" s="420"/>
      <c r="BM13" s="421"/>
      <c r="BN13" s="385">
        <v>164375</v>
      </c>
      <c r="BO13" s="386"/>
      <c r="BP13" s="386"/>
      <c r="BQ13" s="386"/>
      <c r="BR13" s="386"/>
      <c r="BS13" s="386"/>
      <c r="BT13" s="386"/>
      <c r="BU13" s="387"/>
      <c r="BV13" s="385">
        <v>38651</v>
      </c>
      <c r="BW13" s="386"/>
      <c r="BX13" s="386"/>
      <c r="BY13" s="386"/>
      <c r="BZ13" s="386"/>
      <c r="CA13" s="386"/>
      <c r="CB13" s="386"/>
      <c r="CC13" s="387"/>
      <c r="CD13" s="388" t="s">
        <v>123</v>
      </c>
      <c r="CE13" s="389"/>
      <c r="CF13" s="389"/>
      <c r="CG13" s="389"/>
      <c r="CH13" s="389"/>
      <c r="CI13" s="389"/>
      <c r="CJ13" s="389"/>
      <c r="CK13" s="389"/>
      <c r="CL13" s="389"/>
      <c r="CM13" s="389"/>
      <c r="CN13" s="389"/>
      <c r="CO13" s="389"/>
      <c r="CP13" s="389"/>
      <c r="CQ13" s="389"/>
      <c r="CR13" s="389"/>
      <c r="CS13" s="390"/>
      <c r="CT13" s="382">
        <v>14.7</v>
      </c>
      <c r="CU13" s="383"/>
      <c r="CV13" s="383"/>
      <c r="CW13" s="383"/>
      <c r="CX13" s="383"/>
      <c r="CY13" s="383"/>
      <c r="CZ13" s="383"/>
      <c r="DA13" s="384"/>
      <c r="DB13" s="382">
        <v>16.2</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124</v>
      </c>
      <c r="M14" s="464"/>
      <c r="N14" s="464"/>
      <c r="O14" s="464"/>
      <c r="P14" s="464"/>
      <c r="Q14" s="465"/>
      <c r="R14" s="466">
        <v>21716</v>
      </c>
      <c r="S14" s="467"/>
      <c r="T14" s="467"/>
      <c r="U14" s="467"/>
      <c r="V14" s="468"/>
      <c r="W14" s="375"/>
      <c r="X14" s="376"/>
      <c r="Y14" s="376"/>
      <c r="Z14" s="376"/>
      <c r="AA14" s="376"/>
      <c r="AB14" s="365"/>
      <c r="AC14" s="469">
        <v>5.2</v>
      </c>
      <c r="AD14" s="470"/>
      <c r="AE14" s="470"/>
      <c r="AF14" s="470"/>
      <c r="AG14" s="471"/>
      <c r="AH14" s="469">
        <v>6.1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125</v>
      </c>
      <c r="CE14" s="478"/>
      <c r="CF14" s="478"/>
      <c r="CG14" s="478"/>
      <c r="CH14" s="478"/>
      <c r="CI14" s="478"/>
      <c r="CJ14" s="478"/>
      <c r="CK14" s="478"/>
      <c r="CL14" s="478"/>
      <c r="CM14" s="478"/>
      <c r="CN14" s="478"/>
      <c r="CO14" s="478"/>
      <c r="CP14" s="478"/>
      <c r="CQ14" s="478"/>
      <c r="CR14" s="478"/>
      <c r="CS14" s="479"/>
      <c r="CT14" s="480">
        <v>139.4</v>
      </c>
      <c r="CU14" s="481"/>
      <c r="CV14" s="481"/>
      <c r="CW14" s="481"/>
      <c r="CX14" s="481"/>
      <c r="CY14" s="481"/>
      <c r="CZ14" s="481"/>
      <c r="DA14" s="482"/>
      <c r="DB14" s="480">
        <v>161.6</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119</v>
      </c>
      <c r="N15" s="474"/>
      <c r="O15" s="474"/>
      <c r="P15" s="474"/>
      <c r="Q15" s="475"/>
      <c r="R15" s="466">
        <v>21484</v>
      </c>
      <c r="S15" s="467"/>
      <c r="T15" s="467"/>
      <c r="U15" s="467"/>
      <c r="V15" s="468"/>
      <c r="W15" s="401" t="s">
        <v>126</v>
      </c>
      <c r="X15" s="402"/>
      <c r="Y15" s="402"/>
      <c r="Z15" s="402"/>
      <c r="AA15" s="402"/>
      <c r="AB15" s="392"/>
      <c r="AC15" s="436">
        <v>4161</v>
      </c>
      <c r="AD15" s="437"/>
      <c r="AE15" s="437"/>
      <c r="AF15" s="437"/>
      <c r="AG15" s="476"/>
      <c r="AH15" s="436">
        <v>4541</v>
      </c>
      <c r="AI15" s="437"/>
      <c r="AJ15" s="437"/>
      <c r="AK15" s="437"/>
      <c r="AL15" s="438"/>
      <c r="AM15" s="414"/>
      <c r="AN15" s="415"/>
      <c r="AO15" s="415"/>
      <c r="AP15" s="415"/>
      <c r="AQ15" s="415"/>
      <c r="AR15" s="415"/>
      <c r="AS15" s="415"/>
      <c r="AT15" s="416"/>
      <c r="AU15" s="417"/>
      <c r="AV15" s="418"/>
      <c r="AW15" s="418"/>
      <c r="AX15" s="418"/>
      <c r="AY15" s="345" t="s">
        <v>127</v>
      </c>
      <c r="AZ15" s="346"/>
      <c r="BA15" s="346"/>
      <c r="BB15" s="346"/>
      <c r="BC15" s="346"/>
      <c r="BD15" s="346"/>
      <c r="BE15" s="346"/>
      <c r="BF15" s="346"/>
      <c r="BG15" s="346"/>
      <c r="BH15" s="346"/>
      <c r="BI15" s="346"/>
      <c r="BJ15" s="346"/>
      <c r="BK15" s="346"/>
      <c r="BL15" s="346"/>
      <c r="BM15" s="347"/>
      <c r="BN15" s="348">
        <v>2494103</v>
      </c>
      <c r="BO15" s="349"/>
      <c r="BP15" s="349"/>
      <c r="BQ15" s="349"/>
      <c r="BR15" s="349"/>
      <c r="BS15" s="349"/>
      <c r="BT15" s="349"/>
      <c r="BU15" s="350"/>
      <c r="BV15" s="348">
        <v>2376602</v>
      </c>
      <c r="BW15" s="349"/>
      <c r="BX15" s="349"/>
      <c r="BY15" s="349"/>
      <c r="BZ15" s="349"/>
      <c r="CA15" s="349"/>
      <c r="CB15" s="349"/>
      <c r="CC15" s="350"/>
      <c r="CD15" s="483" t="s">
        <v>128</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129</v>
      </c>
      <c r="M16" s="494"/>
      <c r="N16" s="494"/>
      <c r="O16" s="494"/>
      <c r="P16" s="494"/>
      <c r="Q16" s="495"/>
      <c r="R16" s="486" t="s">
        <v>130</v>
      </c>
      <c r="S16" s="487"/>
      <c r="T16" s="487"/>
      <c r="U16" s="487"/>
      <c r="V16" s="488"/>
      <c r="W16" s="375"/>
      <c r="X16" s="376"/>
      <c r="Y16" s="376"/>
      <c r="Z16" s="376"/>
      <c r="AA16" s="376"/>
      <c r="AB16" s="365"/>
      <c r="AC16" s="469">
        <v>37.6</v>
      </c>
      <c r="AD16" s="470"/>
      <c r="AE16" s="470"/>
      <c r="AF16" s="470"/>
      <c r="AG16" s="471"/>
      <c r="AH16" s="469">
        <v>38.1</v>
      </c>
      <c r="AI16" s="470"/>
      <c r="AJ16" s="470"/>
      <c r="AK16" s="470"/>
      <c r="AL16" s="472"/>
      <c r="AM16" s="414"/>
      <c r="AN16" s="415"/>
      <c r="AO16" s="415"/>
      <c r="AP16" s="415"/>
      <c r="AQ16" s="415"/>
      <c r="AR16" s="415"/>
      <c r="AS16" s="415"/>
      <c r="AT16" s="416"/>
      <c r="AU16" s="417"/>
      <c r="AV16" s="418"/>
      <c r="AW16" s="418"/>
      <c r="AX16" s="418"/>
      <c r="AY16" s="419" t="s">
        <v>131</v>
      </c>
      <c r="AZ16" s="420"/>
      <c r="BA16" s="420"/>
      <c r="BB16" s="420"/>
      <c r="BC16" s="420"/>
      <c r="BD16" s="420"/>
      <c r="BE16" s="420"/>
      <c r="BF16" s="420"/>
      <c r="BG16" s="420"/>
      <c r="BH16" s="420"/>
      <c r="BI16" s="420"/>
      <c r="BJ16" s="420"/>
      <c r="BK16" s="420"/>
      <c r="BL16" s="420"/>
      <c r="BM16" s="421"/>
      <c r="BN16" s="385">
        <v>5354915</v>
      </c>
      <c r="BO16" s="386"/>
      <c r="BP16" s="386"/>
      <c r="BQ16" s="386"/>
      <c r="BR16" s="386"/>
      <c r="BS16" s="386"/>
      <c r="BT16" s="386"/>
      <c r="BU16" s="387"/>
      <c r="BV16" s="385">
        <v>5135785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132</v>
      </c>
      <c r="N17" s="490"/>
      <c r="O17" s="490"/>
      <c r="P17" s="490"/>
      <c r="Q17" s="491"/>
      <c r="R17" s="486" t="s">
        <v>133</v>
      </c>
      <c r="S17" s="487"/>
      <c r="T17" s="487"/>
      <c r="U17" s="487"/>
      <c r="V17" s="488"/>
      <c r="W17" s="401" t="s">
        <v>134</v>
      </c>
      <c r="X17" s="402"/>
      <c r="Y17" s="402"/>
      <c r="Z17" s="402"/>
      <c r="AA17" s="402"/>
      <c r="AB17" s="392"/>
      <c r="AC17" s="436">
        <v>6336</v>
      </c>
      <c r="AD17" s="437"/>
      <c r="AE17" s="437"/>
      <c r="AF17" s="437"/>
      <c r="AG17" s="476"/>
      <c r="AH17" s="436">
        <v>6656</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3142267</v>
      </c>
      <c r="BO17" s="386"/>
      <c r="BP17" s="386"/>
      <c r="BQ17" s="386"/>
      <c r="BR17" s="386"/>
      <c r="BS17" s="386"/>
      <c r="BT17" s="386"/>
      <c r="BU17" s="387"/>
      <c r="BV17" s="385">
        <v>3021049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136</v>
      </c>
      <c r="C18" s="428"/>
      <c r="D18" s="428"/>
      <c r="E18" s="497"/>
      <c r="F18" s="497"/>
      <c r="G18" s="497"/>
      <c r="H18" s="497"/>
      <c r="I18" s="497"/>
      <c r="J18" s="497"/>
      <c r="K18" s="497"/>
      <c r="L18" s="498">
        <v>236.71</v>
      </c>
      <c r="M18" s="498"/>
      <c r="N18" s="498"/>
      <c r="O18" s="498"/>
      <c r="P18" s="498"/>
      <c r="Q18" s="498"/>
      <c r="R18" s="499"/>
      <c r="S18" s="499"/>
      <c r="T18" s="499"/>
      <c r="U18" s="499"/>
      <c r="V18" s="500"/>
      <c r="W18" s="403"/>
      <c r="X18" s="404"/>
      <c r="Y18" s="404"/>
      <c r="Z18" s="404"/>
      <c r="AA18" s="404"/>
      <c r="AB18" s="395"/>
      <c r="AC18" s="501">
        <v>57.2</v>
      </c>
      <c r="AD18" s="502"/>
      <c r="AE18" s="502"/>
      <c r="AF18" s="502"/>
      <c r="AG18" s="503"/>
      <c r="AH18" s="501">
        <v>55.8</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5526484</v>
      </c>
      <c r="BO18" s="386"/>
      <c r="BP18" s="386"/>
      <c r="BQ18" s="386"/>
      <c r="BR18" s="386"/>
      <c r="BS18" s="386"/>
      <c r="BT18" s="386"/>
      <c r="BU18" s="387"/>
      <c r="BV18" s="385">
        <v>5462689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138</v>
      </c>
      <c r="C19" s="428"/>
      <c r="D19" s="428"/>
      <c r="E19" s="497"/>
      <c r="F19" s="497"/>
      <c r="G19" s="497"/>
      <c r="H19" s="497"/>
      <c r="I19" s="497"/>
      <c r="J19" s="497"/>
      <c r="K19" s="497"/>
      <c r="L19" s="505">
        <v>88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7596800</v>
      </c>
      <c r="BO19" s="386"/>
      <c r="BP19" s="386"/>
      <c r="BQ19" s="386"/>
      <c r="BR19" s="386"/>
      <c r="BS19" s="386"/>
      <c r="BT19" s="386"/>
      <c r="BU19" s="387"/>
      <c r="BV19" s="385">
        <v>7475430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140</v>
      </c>
      <c r="C20" s="428"/>
      <c r="D20" s="428"/>
      <c r="E20" s="497"/>
      <c r="F20" s="497"/>
      <c r="G20" s="497"/>
      <c r="H20" s="497"/>
      <c r="I20" s="497"/>
      <c r="J20" s="497"/>
      <c r="K20" s="497"/>
      <c r="L20" s="505">
        <v>7395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9439573</v>
      </c>
      <c r="BO23" s="386"/>
      <c r="BP23" s="386"/>
      <c r="BQ23" s="386"/>
      <c r="BR23" s="386"/>
      <c r="BS23" s="386"/>
      <c r="BT23" s="386"/>
      <c r="BU23" s="387"/>
      <c r="BV23" s="385">
        <v>9572954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149</v>
      </c>
      <c r="F24" s="415"/>
      <c r="G24" s="415"/>
      <c r="H24" s="415"/>
      <c r="I24" s="415"/>
      <c r="J24" s="415"/>
      <c r="K24" s="416"/>
      <c r="L24" s="436">
        <v>1</v>
      </c>
      <c r="M24" s="437"/>
      <c r="N24" s="437"/>
      <c r="O24" s="437"/>
      <c r="P24" s="476"/>
      <c r="Q24" s="436">
        <v>8220</v>
      </c>
      <c r="R24" s="437"/>
      <c r="S24" s="437"/>
      <c r="T24" s="437"/>
      <c r="U24" s="437"/>
      <c r="V24" s="476"/>
      <c r="W24" s="531"/>
      <c r="X24" s="519"/>
      <c r="Y24" s="520"/>
      <c r="Z24" s="435" t="s">
        <v>150</v>
      </c>
      <c r="AA24" s="415"/>
      <c r="AB24" s="415"/>
      <c r="AC24" s="415"/>
      <c r="AD24" s="415"/>
      <c r="AE24" s="415"/>
      <c r="AF24" s="415"/>
      <c r="AG24" s="416"/>
      <c r="AH24" s="436">
        <v>149</v>
      </c>
      <c r="AI24" s="437"/>
      <c r="AJ24" s="437"/>
      <c r="AK24" s="437"/>
      <c r="AL24" s="476"/>
      <c r="AM24" s="436">
        <v>459516</v>
      </c>
      <c r="AN24" s="437"/>
      <c r="AO24" s="437"/>
      <c r="AP24" s="437"/>
      <c r="AQ24" s="437"/>
      <c r="AR24" s="476"/>
      <c r="AS24" s="436">
        <v>3084</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7739173</v>
      </c>
      <c r="BO24" s="386"/>
      <c r="BP24" s="386"/>
      <c r="BQ24" s="386"/>
      <c r="BR24" s="386"/>
      <c r="BS24" s="386"/>
      <c r="BT24" s="386"/>
      <c r="BU24" s="387"/>
      <c r="BV24" s="385">
        <v>7641428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152</v>
      </c>
      <c r="F25" s="415"/>
      <c r="G25" s="415"/>
      <c r="H25" s="415"/>
      <c r="I25" s="415"/>
      <c r="J25" s="415"/>
      <c r="K25" s="416"/>
      <c r="L25" s="436">
        <v>1</v>
      </c>
      <c r="M25" s="437"/>
      <c r="N25" s="437"/>
      <c r="O25" s="437"/>
      <c r="P25" s="476"/>
      <c r="Q25" s="436">
        <v>6830</v>
      </c>
      <c r="R25" s="437"/>
      <c r="S25" s="437"/>
      <c r="T25" s="437"/>
      <c r="U25" s="437"/>
      <c r="V25" s="476"/>
      <c r="W25" s="531"/>
      <c r="X25" s="519"/>
      <c r="Y25" s="520"/>
      <c r="Z25" s="435" t="s">
        <v>153</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133939</v>
      </c>
      <c r="BO25" s="349"/>
      <c r="BP25" s="349"/>
      <c r="BQ25" s="349"/>
      <c r="BR25" s="349"/>
      <c r="BS25" s="349"/>
      <c r="BT25" s="349"/>
      <c r="BU25" s="350"/>
      <c r="BV25" s="348">
        <v>164823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155</v>
      </c>
      <c r="F26" s="415"/>
      <c r="G26" s="415"/>
      <c r="H26" s="415"/>
      <c r="I26" s="415"/>
      <c r="J26" s="415"/>
      <c r="K26" s="416"/>
      <c r="L26" s="436">
        <v>1</v>
      </c>
      <c r="M26" s="437"/>
      <c r="N26" s="437"/>
      <c r="O26" s="437"/>
      <c r="P26" s="476"/>
      <c r="Q26" s="436">
        <v>6050</v>
      </c>
      <c r="R26" s="437"/>
      <c r="S26" s="437"/>
      <c r="T26" s="437"/>
      <c r="U26" s="437"/>
      <c r="V26" s="476"/>
      <c r="W26" s="531"/>
      <c r="X26" s="519"/>
      <c r="Y26" s="520"/>
      <c r="Z26" s="435" t="s">
        <v>156</v>
      </c>
      <c r="AA26" s="541"/>
      <c r="AB26" s="541"/>
      <c r="AC26" s="541"/>
      <c r="AD26" s="541"/>
      <c r="AE26" s="541"/>
      <c r="AF26" s="541"/>
      <c r="AG26" s="542"/>
      <c r="AH26" s="436">
        <v>12</v>
      </c>
      <c r="AI26" s="437"/>
      <c r="AJ26" s="437"/>
      <c r="AK26" s="437"/>
      <c r="AL26" s="476"/>
      <c r="AM26" s="436">
        <v>34500</v>
      </c>
      <c r="AN26" s="437"/>
      <c r="AO26" s="437"/>
      <c r="AP26" s="437"/>
      <c r="AQ26" s="437"/>
      <c r="AR26" s="476"/>
      <c r="AS26" s="436">
        <v>2875</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158</v>
      </c>
      <c r="F27" s="415"/>
      <c r="G27" s="415"/>
      <c r="H27" s="415"/>
      <c r="I27" s="415"/>
      <c r="J27" s="415"/>
      <c r="K27" s="416"/>
      <c r="L27" s="436">
        <v>1</v>
      </c>
      <c r="M27" s="437"/>
      <c r="N27" s="437"/>
      <c r="O27" s="437"/>
      <c r="P27" s="476"/>
      <c r="Q27" s="436">
        <v>3600</v>
      </c>
      <c r="R27" s="437"/>
      <c r="S27" s="437"/>
      <c r="T27" s="437"/>
      <c r="U27" s="437"/>
      <c r="V27" s="476"/>
      <c r="W27" s="531"/>
      <c r="X27" s="519"/>
      <c r="Y27" s="520"/>
      <c r="Z27" s="435" t="s">
        <v>159</v>
      </c>
      <c r="AA27" s="415"/>
      <c r="AB27" s="415"/>
      <c r="AC27" s="415"/>
      <c r="AD27" s="415"/>
      <c r="AE27" s="415"/>
      <c r="AF27" s="415"/>
      <c r="AG27" s="416"/>
      <c r="AH27" s="436">
        <v>1</v>
      </c>
      <c r="AI27" s="437"/>
      <c r="AJ27" s="437"/>
      <c r="AK27" s="437"/>
      <c r="AL27" s="476"/>
      <c r="AM27" s="436" t="s">
        <v>160</v>
      </c>
      <c r="AN27" s="437"/>
      <c r="AO27" s="437"/>
      <c r="AP27" s="437"/>
      <c r="AQ27" s="437"/>
      <c r="AR27" s="476"/>
      <c r="AS27" s="436" t="s">
        <v>160</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t="s">
        <v>117</v>
      </c>
      <c r="BO27" s="555"/>
      <c r="BP27" s="555"/>
      <c r="BQ27" s="555"/>
      <c r="BR27" s="555"/>
      <c r="BS27" s="555"/>
      <c r="BT27" s="555"/>
      <c r="BU27" s="556"/>
      <c r="BV27" s="554">
        <v>247500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162</v>
      </c>
      <c r="F28" s="415"/>
      <c r="G28" s="415"/>
      <c r="H28" s="415"/>
      <c r="I28" s="415"/>
      <c r="J28" s="415"/>
      <c r="K28" s="416"/>
      <c r="L28" s="436">
        <v>1</v>
      </c>
      <c r="M28" s="437"/>
      <c r="N28" s="437"/>
      <c r="O28" s="437"/>
      <c r="P28" s="476"/>
      <c r="Q28" s="436">
        <v>3100</v>
      </c>
      <c r="R28" s="437"/>
      <c r="S28" s="437"/>
      <c r="T28" s="437"/>
      <c r="U28" s="437"/>
      <c r="V28" s="476"/>
      <c r="W28" s="531"/>
      <c r="X28" s="519"/>
      <c r="Y28" s="520"/>
      <c r="Z28" s="435" t="s">
        <v>163</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1224561</v>
      </c>
      <c r="BO28" s="349"/>
      <c r="BP28" s="349"/>
      <c r="BQ28" s="349"/>
      <c r="BR28" s="349"/>
      <c r="BS28" s="349"/>
      <c r="BT28" s="349"/>
      <c r="BU28" s="350"/>
      <c r="BV28" s="348">
        <v>1027280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166</v>
      </c>
      <c r="F29" s="415"/>
      <c r="G29" s="415"/>
      <c r="H29" s="415"/>
      <c r="I29" s="415"/>
      <c r="J29" s="415"/>
      <c r="K29" s="416"/>
      <c r="L29" s="436">
        <v>10</v>
      </c>
      <c r="M29" s="437"/>
      <c r="N29" s="437"/>
      <c r="O29" s="437"/>
      <c r="P29" s="476"/>
      <c r="Q29" s="436">
        <v>2900</v>
      </c>
      <c r="R29" s="437"/>
      <c r="S29" s="437"/>
      <c r="T29" s="437"/>
      <c r="U29" s="437"/>
      <c r="V29" s="476"/>
      <c r="W29" s="532"/>
      <c r="X29" s="533"/>
      <c r="Y29" s="534"/>
      <c r="Z29" s="435" t="s">
        <v>167</v>
      </c>
      <c r="AA29" s="415"/>
      <c r="AB29" s="415"/>
      <c r="AC29" s="415"/>
      <c r="AD29" s="415"/>
      <c r="AE29" s="415"/>
      <c r="AF29" s="415"/>
      <c r="AG29" s="416"/>
      <c r="AH29" s="436">
        <v>150</v>
      </c>
      <c r="AI29" s="437"/>
      <c r="AJ29" s="437"/>
      <c r="AK29" s="437"/>
      <c r="AL29" s="476"/>
      <c r="AM29" s="436">
        <v>462615</v>
      </c>
      <c r="AN29" s="437"/>
      <c r="AO29" s="437"/>
      <c r="AP29" s="437"/>
      <c r="AQ29" s="437"/>
      <c r="AR29" s="476"/>
      <c r="AS29" s="436">
        <v>3084</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500431</v>
      </c>
      <c r="BO29" s="386"/>
      <c r="BP29" s="386"/>
      <c r="BQ29" s="386"/>
      <c r="BR29" s="386"/>
      <c r="BS29" s="386"/>
      <c r="BT29" s="386"/>
      <c r="BU29" s="387"/>
      <c r="BV29" s="385">
        <v>350274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94.5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566193</v>
      </c>
      <c r="BO30" s="555"/>
      <c r="BP30" s="555"/>
      <c r="BQ30" s="555"/>
      <c r="BR30" s="555"/>
      <c r="BS30" s="555"/>
      <c r="BT30" s="555"/>
      <c r="BU30" s="556"/>
      <c r="BV30" s="554">
        <v>541968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IF('各会計、関係団体の財政状況及び健全化判断比率'!B30="","",'各会計、関係団体の財政状況及び健全化判断比率'!B30)</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IF('各会計、関係団体の財政状況及び健全化判断比率'!B32="","",'各会計、関係団体の財政状況及び健全化判断比率'!B32)</f>
        <v>農業集落排水事業特別会計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富山県市町村会館管理組合（一般会計）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株式会社上市まちづくり公社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土地取得事業特別会計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後期高齢者医療事業特別会計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IF('各会計、関係団体の財政状況及び健全化判断比率'!B31="","",'各会計、関係団体の財政状況及び健全化判断比率'!B31)</f>
        <v>病院事業会計</v>
      </c>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IF('各会計、関係団体の財政状況及び健全化判断比率'!B33="","",'各会計、関係団体の財政状況及び健全化判断比率'!B33)</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富山市町村総合事務組合（一般会計）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墓地公園事業特別会計</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IF('各会計、関係団体の財政状況及び健全化判断比率'!B34="","",'各会計、関係団体の財政状況及び健全化判断比率'!B34)</f>
        <v>地域開発事業特別会計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滑川中新川地区広域情報事務組合（一般会計）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富山県後期高齢者医療広域連合（一般会計）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富山県後期高齢者医療広域連合（後期高齢者医療事業特別会計）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中新川広域行政事務組合（一般会計）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中新川広域行政事務組合（介護保険事業特別会計）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中新川広域行政事務組合（公共下水道事業特別会計）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中新川広域行政事務組合（公共下水道関連特定環境保全公共下水道事業特別会計）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20</v>
      </c>
      <c r="BX43" s="566"/>
      <c r="BY43" s="567" t="str">
        <f>IF('各会計、関係団体の財政状況及び健全化判断比率'!B77="","",'各会計、関係団体の財政状況及び健全化判断比率'!B77)</f>
        <v>富山地区広域圏事務組合（一般会計）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51" t="s">
        <v>527</v>
      </c>
      <c r="D34" s="1151"/>
      <c r="E34" s="1152"/>
      <c r="F34" s="32">
        <v>13.02</v>
      </c>
      <c r="G34" s="33">
        <v>13.14</v>
      </c>
      <c r="H34" s="33">
        <v>13.38</v>
      </c>
      <c r="I34" s="33">
        <v>14.75</v>
      </c>
      <c r="J34" s="34">
        <v>15.23</v>
      </c>
      <c r="K34" s="22"/>
      <c r="L34" s="22"/>
      <c r="M34" s="22"/>
      <c r="N34" s="22"/>
      <c r="O34" s="22"/>
      <c r="P34" s="22"/>
    </row>
    <row r="35" spans="1:16" ht="39" customHeight="1" x14ac:dyDescent="0.15">
      <c r="A35" s="22"/>
      <c r="B35" s="35"/>
      <c r="C35" s="1145" t="s">
        <v>528</v>
      </c>
      <c r="D35" s="1146"/>
      <c r="E35" s="1147"/>
      <c r="F35" s="36">
        <v>6.7</v>
      </c>
      <c r="G35" s="37">
        <v>6.84</v>
      </c>
      <c r="H35" s="37">
        <v>8.32</v>
      </c>
      <c r="I35" s="37">
        <v>9.4600000000000009</v>
      </c>
      <c r="J35" s="38">
        <v>11.12</v>
      </c>
      <c r="K35" s="22"/>
      <c r="L35" s="22"/>
      <c r="M35" s="22"/>
      <c r="N35" s="22"/>
      <c r="O35" s="22"/>
      <c r="P35" s="22"/>
    </row>
    <row r="36" spans="1:16" ht="39" customHeight="1" x14ac:dyDescent="0.15">
      <c r="A36" s="22"/>
      <c r="B36" s="35"/>
      <c r="C36" s="1145" t="s">
        <v>529</v>
      </c>
      <c r="D36" s="1146"/>
      <c r="E36" s="1147"/>
      <c r="F36" s="36">
        <v>3.21</v>
      </c>
      <c r="G36" s="37">
        <v>3.76</v>
      </c>
      <c r="H36" s="37">
        <v>4.1500000000000004</v>
      </c>
      <c r="I36" s="37">
        <v>4.37</v>
      </c>
      <c r="J36" s="38">
        <v>3.68</v>
      </c>
      <c r="K36" s="22"/>
      <c r="L36" s="22"/>
      <c r="M36" s="22"/>
      <c r="N36" s="22"/>
      <c r="O36" s="22"/>
      <c r="P36" s="22"/>
    </row>
    <row r="37" spans="1:16" ht="39" customHeight="1" x14ac:dyDescent="0.15">
      <c r="A37" s="22"/>
      <c r="B37" s="35"/>
      <c r="C37" s="1145" t="s">
        <v>530</v>
      </c>
      <c r="D37" s="1146"/>
      <c r="E37" s="1147"/>
      <c r="F37" s="36">
        <v>0.3</v>
      </c>
      <c r="G37" s="37">
        <v>0.17</v>
      </c>
      <c r="H37" s="37">
        <v>0.84</v>
      </c>
      <c r="I37" s="37">
        <v>0.99</v>
      </c>
      <c r="J37" s="38">
        <v>1.1299999999999999</v>
      </c>
      <c r="K37" s="22"/>
      <c r="L37" s="22"/>
      <c r="M37" s="22"/>
      <c r="N37" s="22"/>
      <c r="O37" s="22"/>
      <c r="P37" s="22"/>
    </row>
    <row r="38" spans="1:16" ht="39" customHeight="1" x14ac:dyDescent="0.15">
      <c r="A38" s="22"/>
      <c r="B38" s="35"/>
      <c r="C38" s="1145" t="s">
        <v>531</v>
      </c>
      <c r="D38" s="1146"/>
      <c r="E38" s="1147"/>
      <c r="F38" s="36">
        <v>0.25</v>
      </c>
      <c r="G38" s="37">
        <v>0.59</v>
      </c>
      <c r="H38" s="37">
        <v>0.11</v>
      </c>
      <c r="I38" s="37">
        <v>0.1</v>
      </c>
      <c r="J38" s="38">
        <v>0.13</v>
      </c>
      <c r="K38" s="22"/>
      <c r="L38" s="22"/>
      <c r="M38" s="22"/>
      <c r="N38" s="22"/>
      <c r="O38" s="22"/>
      <c r="P38" s="22"/>
    </row>
    <row r="39" spans="1:16" ht="39" customHeight="1" x14ac:dyDescent="0.15">
      <c r="A39" s="22"/>
      <c r="B39" s="35"/>
      <c r="C39" s="1145" t="s">
        <v>532</v>
      </c>
      <c r="D39" s="1146"/>
      <c r="E39" s="1147"/>
      <c r="F39" s="36">
        <v>0.01</v>
      </c>
      <c r="G39" s="37">
        <v>0.05</v>
      </c>
      <c r="H39" s="37">
        <v>0.04</v>
      </c>
      <c r="I39" s="37">
        <v>0.04</v>
      </c>
      <c r="J39" s="38">
        <v>0.1</v>
      </c>
      <c r="K39" s="22"/>
      <c r="L39" s="22"/>
      <c r="M39" s="22"/>
      <c r="N39" s="22"/>
      <c r="O39" s="22"/>
      <c r="P39" s="22"/>
    </row>
    <row r="40" spans="1:16" ht="39" customHeight="1" x14ac:dyDescent="0.15">
      <c r="A40" s="22"/>
      <c r="B40" s="35"/>
      <c r="C40" s="1145" t="s">
        <v>533</v>
      </c>
      <c r="D40" s="1146"/>
      <c r="E40" s="1147"/>
      <c r="F40" s="36">
        <v>7.0000000000000007E-2</v>
      </c>
      <c r="G40" s="37">
        <v>0.05</v>
      </c>
      <c r="H40" s="37">
        <v>7.0000000000000007E-2</v>
      </c>
      <c r="I40" s="37">
        <v>0.04</v>
      </c>
      <c r="J40" s="38">
        <v>7.0000000000000007E-2</v>
      </c>
      <c r="K40" s="22"/>
      <c r="L40" s="22"/>
      <c r="M40" s="22"/>
      <c r="N40" s="22"/>
      <c r="O40" s="22"/>
      <c r="P40" s="22"/>
    </row>
    <row r="41" spans="1:16" ht="39" customHeight="1" x14ac:dyDescent="0.15">
      <c r="A41" s="22"/>
      <c r="B41" s="35"/>
      <c r="C41" s="1145" t="s">
        <v>534</v>
      </c>
      <c r="D41" s="1146"/>
      <c r="E41" s="1147"/>
      <c r="F41" s="36">
        <v>0.02</v>
      </c>
      <c r="G41" s="37">
        <v>0.02</v>
      </c>
      <c r="H41" s="37">
        <v>0.01</v>
      </c>
      <c r="I41" s="37">
        <v>0.01</v>
      </c>
      <c r="J41" s="38">
        <v>0.04</v>
      </c>
      <c r="K41" s="22"/>
      <c r="L41" s="22"/>
      <c r="M41" s="22"/>
      <c r="N41" s="22"/>
      <c r="O41" s="22"/>
      <c r="P41" s="22"/>
    </row>
    <row r="42" spans="1:16" ht="39" customHeight="1" x14ac:dyDescent="0.15">
      <c r="A42" s="22"/>
      <c r="B42" s="39"/>
      <c r="C42" s="1145" t="s">
        <v>535</v>
      </c>
      <c r="D42" s="1146"/>
      <c r="E42" s="1147"/>
      <c r="F42" s="36" t="s">
        <v>482</v>
      </c>
      <c r="G42" s="37" t="s">
        <v>482</v>
      </c>
      <c r="H42" s="37" t="s">
        <v>482</v>
      </c>
      <c r="I42" s="37" t="s">
        <v>482</v>
      </c>
      <c r="J42" s="38" t="s">
        <v>482</v>
      </c>
      <c r="K42" s="22"/>
      <c r="L42" s="22"/>
      <c r="M42" s="22"/>
      <c r="N42" s="22"/>
      <c r="O42" s="22"/>
      <c r="P42" s="22"/>
    </row>
    <row r="43" spans="1:16" ht="39" customHeight="1" thickBot="1" x14ac:dyDescent="0.2">
      <c r="A43" s="22"/>
      <c r="B43" s="40"/>
      <c r="C43" s="1148" t="s">
        <v>536</v>
      </c>
      <c r="D43" s="1149"/>
      <c r="E43" s="1150"/>
      <c r="F43" s="41">
        <v>0.08</v>
      </c>
      <c r="G43" s="42">
        <v>0.13</v>
      </c>
      <c r="H43" s="42">
        <v>0.1</v>
      </c>
      <c r="I43" s="42">
        <v>0.02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1104</v>
      </c>
      <c r="L45" s="60">
        <v>1081</v>
      </c>
      <c r="M45" s="60">
        <v>979</v>
      </c>
      <c r="N45" s="60">
        <v>992</v>
      </c>
      <c r="O45" s="61">
        <v>960</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x14ac:dyDescent="0.15">
      <c r="A48" s="48"/>
      <c r="B48" s="1163"/>
      <c r="C48" s="1164"/>
      <c r="D48" s="62"/>
      <c r="E48" s="1155" t="s">
        <v>15</v>
      </c>
      <c r="F48" s="1155"/>
      <c r="G48" s="1155"/>
      <c r="H48" s="1155"/>
      <c r="I48" s="1155"/>
      <c r="J48" s="1156"/>
      <c r="K48" s="63">
        <v>446</v>
      </c>
      <c r="L48" s="64">
        <v>459</v>
      </c>
      <c r="M48" s="64">
        <v>394</v>
      </c>
      <c r="N48" s="64">
        <v>388</v>
      </c>
      <c r="O48" s="65">
        <v>384</v>
      </c>
      <c r="P48" s="48"/>
      <c r="Q48" s="48"/>
      <c r="R48" s="48"/>
      <c r="S48" s="48"/>
      <c r="T48" s="48"/>
      <c r="U48" s="48"/>
    </row>
    <row r="49" spans="1:21" ht="30.75" customHeight="1" x14ac:dyDescent="0.15">
      <c r="A49" s="48"/>
      <c r="B49" s="1163"/>
      <c r="C49" s="1164"/>
      <c r="D49" s="62"/>
      <c r="E49" s="1155" t="s">
        <v>16</v>
      </c>
      <c r="F49" s="1155"/>
      <c r="G49" s="1155"/>
      <c r="H49" s="1155"/>
      <c r="I49" s="1155"/>
      <c r="J49" s="1156"/>
      <c r="K49" s="63">
        <v>552</v>
      </c>
      <c r="L49" s="64">
        <v>561</v>
      </c>
      <c r="M49" s="64">
        <v>565</v>
      </c>
      <c r="N49" s="64">
        <v>573</v>
      </c>
      <c r="O49" s="65">
        <v>582</v>
      </c>
      <c r="P49" s="48"/>
      <c r="Q49" s="48"/>
      <c r="R49" s="48"/>
      <c r="S49" s="48"/>
      <c r="T49" s="48"/>
      <c r="U49" s="48"/>
    </row>
    <row r="50" spans="1:21" ht="30.75" customHeight="1" x14ac:dyDescent="0.15">
      <c r="A50" s="48"/>
      <c r="B50" s="1163"/>
      <c r="C50" s="1164"/>
      <c r="D50" s="62"/>
      <c r="E50" s="1155" t="s">
        <v>17</v>
      </c>
      <c r="F50" s="1155"/>
      <c r="G50" s="1155"/>
      <c r="H50" s="1155"/>
      <c r="I50" s="1155"/>
      <c r="J50" s="1156"/>
      <c r="K50" s="63">
        <v>42</v>
      </c>
      <c r="L50" s="64">
        <v>38</v>
      </c>
      <c r="M50" s="64">
        <v>36</v>
      </c>
      <c r="N50" s="64">
        <v>33</v>
      </c>
      <c r="O50" s="65">
        <v>31</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t="s">
        <v>482</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1177</v>
      </c>
      <c r="L52" s="64">
        <v>1207</v>
      </c>
      <c r="M52" s="64">
        <v>1174</v>
      </c>
      <c r="N52" s="64">
        <v>1246</v>
      </c>
      <c r="O52" s="65">
        <v>1215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967</v>
      </c>
      <c r="L53" s="69">
        <v>932</v>
      </c>
      <c r="M53" s="69">
        <v>800</v>
      </c>
      <c r="N53" s="69">
        <v>740</v>
      </c>
      <c r="O53" s="70">
        <v>742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169" t="s">
        <v>24</v>
      </c>
      <c r="C41" s="1170"/>
      <c r="D41" s="81"/>
      <c r="E41" s="1175" t="s">
        <v>25</v>
      </c>
      <c r="F41" s="1175"/>
      <c r="G41" s="1175"/>
      <c r="H41" s="1176"/>
      <c r="I41" s="82">
        <v>9290</v>
      </c>
      <c r="J41" s="83">
        <v>9221</v>
      </c>
      <c r="K41" s="83">
        <v>9810</v>
      </c>
      <c r="L41" s="83">
        <v>9573</v>
      </c>
      <c r="M41" s="84">
        <v>9440</v>
      </c>
    </row>
    <row r="42" spans="2:13" ht="27.75" customHeight="1" x14ac:dyDescent="0.15">
      <c r="B42" s="1171"/>
      <c r="C42" s="1172"/>
      <c r="D42" s="85"/>
      <c r="E42" s="1177" t="s">
        <v>26</v>
      </c>
      <c r="F42" s="1177"/>
      <c r="G42" s="1177"/>
      <c r="H42" s="1178"/>
      <c r="I42" s="86">
        <v>254</v>
      </c>
      <c r="J42" s="87">
        <v>219</v>
      </c>
      <c r="K42" s="87">
        <v>186</v>
      </c>
      <c r="L42" s="87">
        <v>154</v>
      </c>
      <c r="M42" s="88">
        <v>125</v>
      </c>
    </row>
    <row r="43" spans="2:13" ht="27.75" customHeight="1" x14ac:dyDescent="0.15">
      <c r="B43" s="1171"/>
      <c r="C43" s="1172"/>
      <c r="D43" s="85"/>
      <c r="E43" s="1177" t="s">
        <v>27</v>
      </c>
      <c r="F43" s="1177"/>
      <c r="G43" s="1177"/>
      <c r="H43" s="1178"/>
      <c r="I43" s="86">
        <v>6135</v>
      </c>
      <c r="J43" s="87">
        <v>6056</v>
      </c>
      <c r="K43" s="87">
        <v>5710</v>
      </c>
      <c r="L43" s="87">
        <v>5607</v>
      </c>
      <c r="M43" s="88">
        <v>5568</v>
      </c>
    </row>
    <row r="44" spans="2:13" ht="27.75" customHeight="1" x14ac:dyDescent="0.15">
      <c r="B44" s="1171"/>
      <c r="C44" s="1172"/>
      <c r="D44" s="85"/>
      <c r="E44" s="1177" t="s">
        <v>28</v>
      </c>
      <c r="F44" s="1177"/>
      <c r="G44" s="1177"/>
      <c r="H44" s="1178"/>
      <c r="I44" s="86">
        <v>8513</v>
      </c>
      <c r="J44" s="87">
        <v>8518</v>
      </c>
      <c r="K44" s="87">
        <v>8530</v>
      </c>
      <c r="L44" s="87">
        <v>8593</v>
      </c>
      <c r="M44" s="88">
        <v>8368</v>
      </c>
    </row>
    <row r="45" spans="2:13" ht="27.75" customHeight="1" x14ac:dyDescent="0.15">
      <c r="B45" s="1171"/>
      <c r="C45" s="1172"/>
      <c r="D45" s="85"/>
      <c r="E45" s="1177" t="s">
        <v>29</v>
      </c>
      <c r="F45" s="1177"/>
      <c r="G45" s="1177"/>
      <c r="H45" s="1178"/>
      <c r="I45" s="86">
        <v>1514</v>
      </c>
      <c r="J45" s="87">
        <v>1411</v>
      </c>
      <c r="K45" s="87">
        <v>1294</v>
      </c>
      <c r="L45" s="87">
        <v>1128</v>
      </c>
      <c r="M45" s="88">
        <v>1053</v>
      </c>
    </row>
    <row r="46" spans="2:13" ht="27.75" customHeight="1" x14ac:dyDescent="0.15">
      <c r="B46" s="1171"/>
      <c r="C46" s="1172"/>
      <c r="D46" s="85"/>
      <c r="E46" s="1177" t="s">
        <v>30</v>
      </c>
      <c r="F46" s="1177"/>
      <c r="G46" s="1177"/>
      <c r="H46" s="1178"/>
      <c r="I46" s="86" t="s">
        <v>482</v>
      </c>
      <c r="J46" s="87" t="s">
        <v>482</v>
      </c>
      <c r="K46" s="87" t="s">
        <v>482</v>
      </c>
      <c r="L46" s="87" t="s">
        <v>482</v>
      </c>
      <c r="M46" s="88" t="s">
        <v>482</v>
      </c>
    </row>
    <row r="47" spans="2:13" ht="27.75" customHeight="1" x14ac:dyDescent="0.15">
      <c r="B47" s="1171"/>
      <c r="C47" s="1172"/>
      <c r="D47" s="85"/>
      <c r="E47" s="1177" t="s">
        <v>31</v>
      </c>
      <c r="F47" s="1177"/>
      <c r="G47" s="1177"/>
      <c r="H47" s="1178"/>
      <c r="I47" s="86" t="s">
        <v>482</v>
      </c>
      <c r="J47" s="87" t="s">
        <v>482</v>
      </c>
      <c r="K47" s="87" t="s">
        <v>482</v>
      </c>
      <c r="L47" s="87" t="s">
        <v>482</v>
      </c>
      <c r="M47" s="88" t="s">
        <v>482</v>
      </c>
    </row>
    <row r="48" spans="2:13" ht="27.75" customHeight="1" x14ac:dyDescent="0.15">
      <c r="B48" s="1173"/>
      <c r="C48" s="1174"/>
      <c r="D48" s="85"/>
      <c r="E48" s="1177" t="s">
        <v>32</v>
      </c>
      <c r="F48" s="1177"/>
      <c r="G48" s="1177"/>
      <c r="H48" s="1178"/>
      <c r="I48" s="86" t="s">
        <v>482</v>
      </c>
      <c r="J48" s="87" t="s">
        <v>482</v>
      </c>
      <c r="K48" s="87" t="s">
        <v>482</v>
      </c>
      <c r="L48" s="87" t="s">
        <v>482</v>
      </c>
      <c r="M48" s="88" t="s">
        <v>482</v>
      </c>
    </row>
    <row r="49" spans="2:13" ht="27.75" customHeight="1" x14ac:dyDescent="0.15">
      <c r="B49" s="1179" t="s">
        <v>33</v>
      </c>
      <c r="C49" s="1180"/>
      <c r="D49" s="89"/>
      <c r="E49" s="1177" t="s">
        <v>34</v>
      </c>
      <c r="F49" s="1177"/>
      <c r="G49" s="1177"/>
      <c r="H49" s="1178"/>
      <c r="I49" s="86">
        <v>1514</v>
      </c>
      <c r="J49" s="87">
        <v>1756</v>
      </c>
      <c r="K49" s="87">
        <v>2008</v>
      </c>
      <c r="L49" s="87">
        <v>2126</v>
      </c>
      <c r="M49" s="88">
        <v>2542</v>
      </c>
    </row>
    <row r="50" spans="2:13" ht="27.75" customHeight="1" x14ac:dyDescent="0.15">
      <c r="B50" s="1171"/>
      <c r="C50" s="1172"/>
      <c r="D50" s="85"/>
      <c r="E50" s="1177" t="s">
        <v>35</v>
      </c>
      <c r="F50" s="1177"/>
      <c r="G50" s="1177"/>
      <c r="H50" s="1178"/>
      <c r="I50" s="86">
        <v>678</v>
      </c>
      <c r="J50" s="87">
        <v>719</v>
      </c>
      <c r="K50" s="87">
        <v>785</v>
      </c>
      <c r="L50" s="87">
        <v>869</v>
      </c>
      <c r="M50" s="88">
        <v>898</v>
      </c>
    </row>
    <row r="51" spans="2:13" ht="27.75" customHeight="1" x14ac:dyDescent="0.15">
      <c r="B51" s="1173"/>
      <c r="C51" s="1174"/>
      <c r="D51" s="85"/>
      <c r="E51" s="1177" t="s">
        <v>36</v>
      </c>
      <c r="F51" s="1177"/>
      <c r="G51" s="1177"/>
      <c r="H51" s="1178"/>
      <c r="I51" s="86">
        <v>13849</v>
      </c>
      <c r="J51" s="87">
        <v>14067</v>
      </c>
      <c r="K51" s="87">
        <v>14181</v>
      </c>
      <c r="L51" s="87">
        <v>13957</v>
      </c>
      <c r="M51" s="88">
        <v>13776</v>
      </c>
    </row>
    <row r="52" spans="2:13" ht="27.75" customHeight="1" thickBot="1" x14ac:dyDescent="0.2">
      <c r="B52" s="1181" t="s">
        <v>37</v>
      </c>
      <c r="C52" s="1182"/>
      <c r="D52" s="90"/>
      <c r="E52" s="1183" t="s">
        <v>38</v>
      </c>
      <c r="F52" s="1183"/>
      <c r="G52" s="1183"/>
      <c r="H52" s="1184"/>
      <c r="I52" s="91">
        <v>9665</v>
      </c>
      <c r="J52" s="92">
        <v>8883</v>
      </c>
      <c r="K52" s="92">
        <v>8557</v>
      </c>
      <c r="L52" s="92">
        <v>8104</v>
      </c>
      <c r="M52" s="93">
        <v>7337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248"/>
      <c r="B1" s="1250"/>
      <c r="P1" s="244"/>
      <c r="Q1" s="244"/>
    </row>
    <row r="2" spans="1:51" ht="25.5" x14ac:dyDescent="0.25">
      <c r="A2" s="1248"/>
      <c r="C2" s="1249"/>
      <c r="P2" s="244"/>
      <c r="Q2" s="244"/>
    </row>
    <row r="3" spans="1:51" ht="25.5" x14ac:dyDescent="0.25">
      <c r="A3" s="1248"/>
      <c r="C3" s="1249"/>
      <c r="P3" s="244"/>
      <c r="Q3" s="244"/>
    </row>
    <row r="4" spans="1:51" s="1247" customFormat="1" ht="13.5" x14ac:dyDescent="0.15">
      <c r="A4" s="1248"/>
      <c r="B4" s="1248"/>
      <c r="C4" s="1248"/>
      <c r="D4" s="1248"/>
      <c r="E4" s="1248"/>
      <c r="F4" s="1248"/>
      <c r="G4" s="1248"/>
      <c r="H4" s="1248"/>
      <c r="I4" s="1248"/>
      <c r="J4" s="1248"/>
      <c r="K4" s="1248"/>
      <c r="L4" s="1248"/>
      <c r="M4" s="1248"/>
      <c r="N4" s="1248"/>
      <c r="O4" s="1248"/>
      <c r="P4" s="1248"/>
      <c r="Q4" s="1248"/>
      <c r="R4" s="1248"/>
      <c r="S4" s="1248"/>
      <c r="T4" s="1248"/>
      <c r="U4" s="1248"/>
      <c r="V4" s="1248"/>
      <c r="W4" s="1248"/>
      <c r="X4" s="1248"/>
      <c r="Y4" s="1248"/>
      <c r="Z4" s="1248"/>
      <c r="AA4" s="1248"/>
      <c r="AB4" s="1248"/>
      <c r="AC4" s="1248"/>
      <c r="AD4" s="1248"/>
      <c r="AE4" s="1248"/>
      <c r="AF4" s="1248"/>
      <c r="AG4" s="1248"/>
      <c r="AH4" s="1248"/>
      <c r="AI4" s="1248"/>
    </row>
    <row r="5" spans="1:51" s="1247" customFormat="1" ht="13.5" x14ac:dyDescent="0.15">
      <c r="A5" s="1248"/>
      <c r="B5" s="1248"/>
      <c r="C5" s="1248"/>
      <c r="D5" s="1248"/>
      <c r="E5" s="1248"/>
      <c r="F5" s="1248"/>
      <c r="G5" s="1248"/>
      <c r="H5" s="1248"/>
      <c r="I5" s="1248"/>
      <c r="J5" s="1248"/>
      <c r="K5" s="1248"/>
      <c r="L5" s="1248"/>
      <c r="M5" s="1248"/>
      <c r="N5" s="1248"/>
      <c r="O5" s="1248"/>
      <c r="P5" s="1248"/>
      <c r="Q5" s="1248"/>
      <c r="R5" s="1248"/>
      <c r="S5" s="1248"/>
      <c r="T5" s="1248"/>
      <c r="U5" s="1248"/>
      <c r="V5" s="1248"/>
      <c r="W5" s="1248"/>
      <c r="X5" s="1248"/>
      <c r="Y5" s="1248"/>
      <c r="Z5" s="1248"/>
      <c r="AA5" s="1248"/>
      <c r="AB5" s="1248"/>
      <c r="AC5" s="1248"/>
      <c r="AD5" s="1248"/>
      <c r="AE5" s="1248"/>
      <c r="AF5" s="1248"/>
      <c r="AG5" s="1248"/>
      <c r="AH5" s="1248"/>
      <c r="AI5" s="1248"/>
    </row>
    <row r="6" spans="1:51" s="1247" customFormat="1" ht="13.5" x14ac:dyDescent="0.15">
      <c r="A6" s="1248"/>
      <c r="B6" s="1248"/>
      <c r="C6" s="1248"/>
      <c r="D6" s="1248"/>
      <c r="E6" s="1248"/>
      <c r="F6" s="1248"/>
      <c r="G6" s="1248"/>
      <c r="H6" s="1248"/>
      <c r="I6" s="1248"/>
      <c r="J6" s="1248"/>
      <c r="K6" s="1248"/>
      <c r="L6" s="1248"/>
      <c r="M6" s="1248"/>
      <c r="N6" s="1248"/>
      <c r="O6" s="1248"/>
      <c r="P6" s="1248"/>
      <c r="Q6" s="1248"/>
      <c r="R6" s="1248"/>
      <c r="S6" s="1248"/>
      <c r="T6" s="1248"/>
      <c r="U6" s="1248"/>
      <c r="V6" s="1248"/>
      <c r="W6" s="1248"/>
      <c r="X6" s="1248"/>
      <c r="Y6" s="1248"/>
      <c r="Z6" s="1248"/>
      <c r="AA6" s="1248"/>
      <c r="AB6" s="1248"/>
      <c r="AC6" s="1248"/>
      <c r="AD6" s="1248"/>
      <c r="AE6" s="1248"/>
      <c r="AF6" s="1248"/>
      <c r="AG6" s="1248"/>
      <c r="AH6" s="1248"/>
      <c r="AI6" s="1248"/>
    </row>
    <row r="7" spans="1:51" s="1247" customFormat="1" ht="13.5" x14ac:dyDescent="0.15">
      <c r="A7" s="1248"/>
      <c r="B7" s="1248"/>
      <c r="C7" s="1248"/>
      <c r="D7" s="1248"/>
      <c r="E7" s="1248"/>
      <c r="F7" s="1248"/>
      <c r="G7" s="1248"/>
      <c r="H7" s="1248"/>
      <c r="I7" s="1248"/>
      <c r="J7" s="1248"/>
      <c r="K7" s="1248"/>
      <c r="L7" s="1248"/>
      <c r="M7" s="1248"/>
      <c r="N7" s="1248"/>
      <c r="O7" s="1248"/>
      <c r="P7" s="1248"/>
      <c r="Q7" s="1248"/>
      <c r="R7" s="1248"/>
      <c r="S7" s="1248"/>
      <c r="T7" s="1248"/>
      <c r="U7" s="1248"/>
      <c r="V7" s="1248"/>
      <c r="W7" s="1248"/>
      <c r="X7" s="1248"/>
      <c r="Y7" s="1248"/>
      <c r="Z7" s="1248"/>
      <c r="AA7" s="1248"/>
      <c r="AB7" s="1248"/>
      <c r="AC7" s="1248"/>
      <c r="AD7" s="1248"/>
      <c r="AE7" s="1248"/>
      <c r="AF7" s="1248"/>
      <c r="AG7" s="1248"/>
      <c r="AH7" s="1248"/>
      <c r="AI7" s="1248"/>
    </row>
    <row r="8" spans="1:51" s="1247" customFormat="1" ht="13.5" x14ac:dyDescent="0.15">
      <c r="A8" s="1248"/>
      <c r="B8" s="1248"/>
      <c r="C8" s="1248"/>
      <c r="D8" s="1248"/>
      <c r="E8" s="1248"/>
      <c r="F8" s="1248"/>
      <c r="G8" s="1248"/>
      <c r="H8" s="1248"/>
      <c r="I8" s="1248"/>
      <c r="J8" s="1248"/>
      <c r="K8" s="1248"/>
      <c r="L8" s="1248"/>
      <c r="M8" s="1248"/>
      <c r="N8" s="1248"/>
      <c r="O8" s="1248"/>
      <c r="P8" s="1248"/>
      <c r="Q8" s="1248"/>
      <c r="R8" s="1248"/>
      <c r="S8" s="1248"/>
      <c r="T8" s="1248"/>
      <c r="U8" s="1248"/>
      <c r="V8" s="1248"/>
      <c r="W8" s="1248"/>
      <c r="X8" s="1248"/>
      <c r="Y8" s="1248"/>
      <c r="Z8" s="1248"/>
      <c r="AA8" s="1248"/>
      <c r="AB8" s="1248"/>
      <c r="AC8" s="1248"/>
      <c r="AD8" s="1248"/>
      <c r="AE8" s="1248"/>
      <c r="AF8" s="1248"/>
      <c r="AG8" s="1248"/>
      <c r="AH8" s="1248"/>
      <c r="AI8" s="1248"/>
    </row>
    <row r="9" spans="1:51" s="1247" customFormat="1" ht="13.5" x14ac:dyDescent="0.15">
      <c r="A9" s="1248"/>
      <c r="B9" s="1248"/>
      <c r="C9" s="1248"/>
      <c r="D9" s="1248"/>
      <c r="E9" s="1248"/>
      <c r="F9" s="1248"/>
      <c r="G9" s="1248"/>
      <c r="H9" s="1248"/>
      <c r="I9" s="1248"/>
      <c r="J9" s="1248"/>
      <c r="K9" s="1248"/>
      <c r="L9" s="1248"/>
      <c r="M9" s="1248"/>
      <c r="N9" s="1248"/>
      <c r="O9" s="1248"/>
      <c r="P9" s="1248"/>
      <c r="Q9" s="1248"/>
      <c r="R9" s="1248"/>
      <c r="S9" s="1248"/>
      <c r="T9" s="1248"/>
      <c r="U9" s="1248"/>
      <c r="V9" s="1248"/>
      <c r="W9" s="1248"/>
      <c r="X9" s="1248"/>
      <c r="Y9" s="1248"/>
      <c r="Z9" s="1248"/>
      <c r="AA9" s="1248"/>
      <c r="AB9" s="1248"/>
      <c r="AC9" s="1248"/>
      <c r="AD9" s="1248"/>
      <c r="AE9" s="1248"/>
      <c r="AF9" s="1248"/>
      <c r="AG9" s="1248"/>
      <c r="AH9" s="1248"/>
      <c r="AI9" s="1248"/>
    </row>
    <row r="10" spans="1:51" s="1247" customFormat="1" ht="13.5" x14ac:dyDescent="0.15">
      <c r="A10" s="1248"/>
      <c r="B10" s="1248"/>
      <c r="C10" s="1248"/>
      <c r="D10" s="1248"/>
      <c r="E10" s="1248"/>
      <c r="F10" s="1248"/>
      <c r="G10" s="1248"/>
      <c r="H10" s="1248"/>
      <c r="I10" s="1248"/>
      <c r="J10" s="1248"/>
      <c r="K10" s="1248"/>
      <c r="L10" s="1248"/>
      <c r="M10" s="1248"/>
      <c r="N10" s="1248"/>
      <c r="O10" s="1248"/>
      <c r="P10" s="1248"/>
      <c r="Q10" s="1248"/>
      <c r="R10" s="1248"/>
      <c r="S10" s="1248"/>
      <c r="T10" s="1248"/>
      <c r="U10" s="1248"/>
      <c r="V10" s="1248"/>
      <c r="W10" s="1248"/>
      <c r="X10" s="1248"/>
      <c r="Y10" s="1248"/>
      <c r="Z10" s="1248"/>
      <c r="AA10" s="1248"/>
      <c r="AB10" s="1248"/>
      <c r="AC10" s="1248"/>
      <c r="AD10" s="1248"/>
      <c r="AE10" s="1248"/>
      <c r="AF10" s="1248"/>
      <c r="AG10" s="1248"/>
      <c r="AH10" s="1248"/>
      <c r="AI10" s="1248"/>
      <c r="AY10" s="1247" t="s">
        <v>564</v>
      </c>
    </row>
    <row r="11" spans="1:51" s="1247" customFormat="1" ht="13.5" x14ac:dyDescent="0.15">
      <c r="A11" s="1248"/>
      <c r="B11" s="1248"/>
      <c r="C11" s="1248"/>
      <c r="D11" s="1248"/>
      <c r="E11" s="1248"/>
      <c r="F11" s="1248"/>
      <c r="G11" s="1248"/>
      <c r="H11" s="1248"/>
      <c r="I11" s="1248"/>
      <c r="J11" s="1248"/>
      <c r="K11" s="1248"/>
      <c r="L11" s="1248"/>
      <c r="M11" s="1248"/>
      <c r="N11" s="1248"/>
      <c r="O11" s="1248"/>
      <c r="P11" s="1248"/>
      <c r="Q11" s="1248"/>
      <c r="R11" s="1248"/>
      <c r="S11" s="1248"/>
      <c r="T11" s="1248"/>
      <c r="U11" s="1248"/>
      <c r="V11" s="1248"/>
      <c r="W11" s="1248"/>
      <c r="X11" s="1248"/>
      <c r="Y11" s="1248"/>
      <c r="Z11" s="1248"/>
      <c r="AA11" s="1248"/>
      <c r="AB11" s="1248"/>
      <c r="AC11" s="1248"/>
      <c r="AD11" s="1248"/>
      <c r="AE11" s="1248"/>
      <c r="AF11" s="1248"/>
      <c r="AG11" s="1248"/>
      <c r="AH11" s="1248"/>
      <c r="AI11" s="1248"/>
    </row>
    <row r="12" spans="1:51" s="1247" customFormat="1" ht="13.5" x14ac:dyDescent="0.15">
      <c r="A12" s="1248"/>
      <c r="B12" s="1248"/>
      <c r="C12" s="1248"/>
      <c r="D12" s="1248"/>
      <c r="E12" s="1248"/>
      <c r="F12" s="1248"/>
      <c r="G12" s="1248"/>
      <c r="H12" s="1248"/>
      <c r="I12" s="1248"/>
      <c r="J12" s="1248"/>
      <c r="K12" s="1248"/>
      <c r="L12" s="1248"/>
      <c r="M12" s="1248"/>
      <c r="N12" s="1248"/>
      <c r="O12" s="1248"/>
      <c r="P12" s="1248"/>
      <c r="Q12" s="1248"/>
      <c r="R12" s="1248"/>
      <c r="S12" s="1248"/>
      <c r="T12" s="1248"/>
      <c r="U12" s="1248"/>
      <c r="V12" s="1248"/>
      <c r="W12" s="1248"/>
      <c r="X12" s="1248"/>
      <c r="Y12" s="1248"/>
      <c r="Z12" s="1248"/>
      <c r="AA12" s="1248"/>
      <c r="AB12" s="1248"/>
      <c r="AC12" s="1248"/>
      <c r="AD12" s="1248"/>
      <c r="AE12" s="1248"/>
      <c r="AF12" s="1248"/>
      <c r="AG12" s="1248"/>
      <c r="AH12" s="1248"/>
      <c r="AI12" s="1248"/>
      <c r="AY12" s="1247" t="s">
        <v>564</v>
      </c>
    </row>
    <row r="13" spans="1:51" s="1247" customFormat="1" ht="13.5" x14ac:dyDescent="0.15">
      <c r="A13" s="1248"/>
      <c r="B13" s="1248"/>
      <c r="C13" s="1248"/>
      <c r="D13" s="1248"/>
      <c r="E13" s="1248"/>
      <c r="F13" s="1248"/>
      <c r="G13" s="1248"/>
      <c r="H13" s="1248"/>
      <c r="I13" s="1248"/>
      <c r="J13" s="1248"/>
      <c r="K13" s="1248"/>
      <c r="L13" s="1248"/>
      <c r="M13" s="1248"/>
      <c r="N13" s="1248"/>
      <c r="O13" s="1248"/>
      <c r="P13" s="1248"/>
      <c r="Q13" s="1248"/>
      <c r="R13" s="1248"/>
      <c r="S13" s="1248"/>
      <c r="T13" s="1248"/>
      <c r="U13" s="1248"/>
      <c r="V13" s="1248"/>
      <c r="W13" s="1248"/>
      <c r="X13" s="1248"/>
      <c r="Y13" s="1248"/>
      <c r="Z13" s="1248"/>
      <c r="AA13" s="1248"/>
      <c r="AB13" s="1248"/>
      <c r="AC13" s="1248"/>
      <c r="AD13" s="1248"/>
      <c r="AE13" s="1248"/>
      <c r="AF13" s="1248"/>
      <c r="AG13" s="1248"/>
      <c r="AH13" s="1248"/>
      <c r="AI13" s="1248"/>
    </row>
    <row r="14" spans="1:51" s="1247" customFormat="1" ht="14.25" customHeight="1" x14ac:dyDescent="0.15">
      <c r="A14" s="1248"/>
      <c r="B14" s="1248"/>
      <c r="C14" s="1248"/>
      <c r="D14" s="1248"/>
      <c r="E14" s="1248"/>
      <c r="F14" s="1248"/>
      <c r="G14" s="1248"/>
      <c r="H14" s="1248"/>
      <c r="I14" s="1248"/>
      <c r="J14" s="1248"/>
      <c r="K14" s="1248"/>
      <c r="L14" s="1248"/>
      <c r="M14" s="1248"/>
      <c r="N14" s="1248"/>
      <c r="O14" s="1248"/>
      <c r="P14" s="1248"/>
      <c r="Q14" s="1248"/>
      <c r="R14" s="1248"/>
      <c r="S14" s="1248"/>
      <c r="T14" s="1248"/>
      <c r="U14" s="1248"/>
      <c r="V14" s="1248"/>
      <c r="W14" s="1248"/>
      <c r="X14" s="1248"/>
      <c r="Y14" s="1248"/>
      <c r="Z14" s="1248"/>
      <c r="AA14" s="1248"/>
      <c r="AB14" s="1248"/>
      <c r="AC14" s="1248"/>
      <c r="AD14" s="1248"/>
      <c r="AE14" s="1248"/>
      <c r="AF14" s="1248"/>
      <c r="AG14" s="1248"/>
      <c r="AH14" s="1248"/>
      <c r="AI14" s="1248"/>
    </row>
    <row r="15" spans="1:51" s="1247" customFormat="1" ht="13.5" x14ac:dyDescent="0.15">
      <c r="A15" s="243"/>
      <c r="B15" s="1248"/>
      <c r="C15" s="1248"/>
      <c r="D15" s="1248"/>
      <c r="E15" s="1248"/>
      <c r="F15" s="1248"/>
      <c r="G15" s="1248"/>
      <c r="H15" s="1248"/>
      <c r="I15" s="1248"/>
      <c r="J15" s="1248"/>
      <c r="K15" s="1248"/>
      <c r="L15" s="1248"/>
      <c r="M15" s="1248"/>
      <c r="N15" s="1248"/>
      <c r="O15" s="1248"/>
      <c r="P15" s="1248"/>
      <c r="Q15" s="1248"/>
      <c r="R15" s="1248"/>
      <c r="S15" s="1248"/>
      <c r="T15" s="1248"/>
      <c r="U15" s="1248"/>
      <c r="V15" s="1248"/>
      <c r="W15" s="1248"/>
      <c r="X15" s="1248"/>
      <c r="Y15" s="1248"/>
      <c r="Z15" s="1248"/>
      <c r="AA15" s="1248"/>
      <c r="AB15" s="1248"/>
      <c r="AC15" s="1248"/>
      <c r="AD15" s="1248"/>
      <c r="AE15" s="1248"/>
      <c r="AF15" s="1248"/>
      <c r="AG15" s="1248"/>
      <c r="AH15" s="1248"/>
      <c r="AI15" s="1248"/>
    </row>
    <row r="16" spans="1:51" s="1247" customFormat="1" ht="13.5" x14ac:dyDescent="0.15">
      <c r="A16" s="243"/>
      <c r="B16" s="1248"/>
      <c r="C16" s="1248"/>
      <c r="D16" s="1248"/>
      <c r="E16" s="1248"/>
      <c r="F16" s="1248"/>
      <c r="G16" s="1248"/>
      <c r="H16" s="1248"/>
      <c r="I16" s="1248"/>
      <c r="J16" s="1248"/>
      <c r="K16" s="1248"/>
      <c r="L16" s="1248"/>
      <c r="M16" s="1248"/>
      <c r="N16" s="1248"/>
      <c r="O16" s="1248"/>
      <c r="P16" s="1248"/>
      <c r="Q16" s="1248"/>
      <c r="R16" s="1248"/>
      <c r="S16" s="1248"/>
      <c r="T16" s="1248"/>
      <c r="U16" s="1248"/>
      <c r="V16" s="1248"/>
      <c r="W16" s="1248"/>
      <c r="X16" s="1248"/>
      <c r="Y16" s="1248"/>
      <c r="Z16" s="1248"/>
      <c r="AA16" s="1248"/>
      <c r="AB16" s="1248"/>
      <c r="AC16" s="1248"/>
      <c r="AD16" s="1248"/>
      <c r="AE16" s="1248"/>
      <c r="AF16" s="1248"/>
      <c r="AG16" s="1248"/>
      <c r="AH16" s="1248"/>
      <c r="AI16" s="1248"/>
    </row>
    <row r="17" spans="1:259" s="1247" customFormat="1" ht="13.5" x14ac:dyDescent="0.15">
      <c r="A17" s="243"/>
      <c r="B17" s="1248"/>
      <c r="C17" s="1248"/>
      <c r="D17" s="1248"/>
      <c r="E17" s="1248"/>
      <c r="F17" s="1248"/>
      <c r="G17" s="1248"/>
      <c r="H17" s="1248"/>
      <c r="I17" s="1248"/>
      <c r="J17" s="1248"/>
      <c r="K17" s="1248"/>
      <c r="L17" s="1248"/>
      <c r="M17" s="1248"/>
      <c r="N17" s="1248"/>
      <c r="O17" s="1248"/>
      <c r="P17" s="1248"/>
      <c r="Q17" s="1248"/>
      <c r="R17" s="1248"/>
      <c r="S17" s="1248"/>
      <c r="T17" s="1248"/>
      <c r="U17" s="1248"/>
      <c r="V17" s="1248"/>
      <c r="W17" s="1248"/>
      <c r="X17" s="1248"/>
      <c r="Y17" s="1248"/>
      <c r="Z17" s="1248"/>
      <c r="AA17" s="1248"/>
      <c r="AB17" s="1248"/>
      <c r="AC17" s="1248"/>
      <c r="AD17" s="1248"/>
      <c r="AE17" s="1248"/>
      <c r="AF17" s="1248"/>
      <c r="AG17" s="1248"/>
      <c r="AH17" s="1248"/>
      <c r="AI17" s="1248"/>
    </row>
    <row r="18" spans="1:259" s="1247" customFormat="1" ht="13.5" x14ac:dyDescent="0.15">
      <c r="A18" s="243"/>
      <c r="B18" s="1248"/>
      <c r="C18" s="1248"/>
      <c r="D18" s="1248"/>
      <c r="E18" s="1248"/>
      <c r="F18" s="1248"/>
      <c r="G18" s="1248"/>
      <c r="H18" s="1248"/>
      <c r="I18" s="1248"/>
      <c r="J18" s="1248"/>
      <c r="K18" s="1248"/>
      <c r="L18" s="1248"/>
      <c r="M18" s="1248"/>
      <c r="N18" s="1248"/>
      <c r="O18" s="1248"/>
      <c r="P18" s="1248"/>
      <c r="Q18" s="1248"/>
      <c r="R18" s="1248"/>
      <c r="S18" s="1248"/>
      <c r="T18" s="1248"/>
      <c r="U18" s="1248"/>
      <c r="V18" s="1248"/>
      <c r="W18" s="1248"/>
      <c r="X18" s="1248"/>
      <c r="Y18" s="1248"/>
      <c r="Z18" s="1248"/>
      <c r="AA18" s="1248"/>
      <c r="AB18" s="1248"/>
      <c r="AC18" s="1248"/>
      <c r="AD18" s="1248"/>
      <c r="AE18" s="1248"/>
      <c r="AF18" s="1248"/>
      <c r="AG18" s="1248"/>
      <c r="AH18" s="1248"/>
      <c r="AI18" s="1248"/>
    </row>
    <row r="19" spans="1:259" ht="13.5" x14ac:dyDescent="0.15">
      <c r="P19" s="244"/>
      <c r="Q19" s="244"/>
    </row>
    <row r="20" spans="1:259" ht="13.5" x14ac:dyDescent="0.15">
      <c r="P20" s="244"/>
      <c r="Q20" s="244"/>
    </row>
    <row r="21" spans="1:259" ht="17.25" x14ac:dyDescent="0.15">
      <c r="B21" s="1246"/>
      <c r="C21" s="246"/>
      <c r="D21" s="246"/>
      <c r="E21" s="246"/>
      <c r="F21" s="246"/>
      <c r="G21" s="246"/>
      <c r="H21" s="246"/>
      <c r="I21" s="246"/>
      <c r="J21" s="246"/>
      <c r="K21" s="246"/>
      <c r="L21" s="246"/>
      <c r="M21" s="246"/>
      <c r="N21" s="1245"/>
      <c r="O21" s="246"/>
      <c r="P21" s="247"/>
      <c r="Q21" s="244"/>
      <c r="IY21" s="1244"/>
    </row>
    <row r="22" spans="1:259" ht="17.25" x14ac:dyDescent="0.15">
      <c r="B22" s="248"/>
      <c r="IY22" s="1243"/>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1231"/>
      <c r="C40" s="244"/>
      <c r="D40" s="244"/>
      <c r="E40" s="244"/>
      <c r="F40" s="244"/>
      <c r="G40" s="244"/>
      <c r="H40" s="244"/>
      <c r="I40" s="244"/>
      <c r="J40" s="244"/>
      <c r="K40" s="244"/>
      <c r="L40" s="244"/>
      <c r="M40" s="244"/>
      <c r="N40" s="244"/>
      <c r="O40" s="244"/>
      <c r="P40" s="1231"/>
      <c r="Q40" s="244"/>
    </row>
    <row r="41" spans="2:17" ht="17.25" x14ac:dyDescent="0.15">
      <c r="B41" s="245" t="s">
        <v>563</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1230" t="s">
        <v>559</v>
      </c>
      <c r="I42" s="1229"/>
      <c r="J42" s="1229"/>
      <c r="K42" s="1229"/>
      <c r="L42" s="244"/>
      <c r="M42" s="244"/>
      <c r="N42" s="244"/>
      <c r="O42" s="244"/>
    </row>
    <row r="43" spans="2:17" ht="13.5" x14ac:dyDescent="0.15">
      <c r="B43" s="248"/>
      <c r="C43" s="244"/>
      <c r="D43" s="244"/>
      <c r="E43" s="244"/>
      <c r="F43" s="244"/>
      <c r="G43" s="1228" t="s">
        <v>558</v>
      </c>
      <c r="H43" s="1227"/>
      <c r="I43" s="1227"/>
      <c r="J43" s="1227"/>
      <c r="K43" s="1227"/>
      <c r="L43" s="1227"/>
      <c r="M43" s="1227"/>
      <c r="N43" s="1227"/>
      <c r="O43" s="1226"/>
    </row>
    <row r="44" spans="2:17" ht="13.5" x14ac:dyDescent="0.15">
      <c r="B44" s="248"/>
      <c r="C44" s="244"/>
      <c r="D44" s="244"/>
      <c r="E44" s="244"/>
      <c r="F44" s="244"/>
      <c r="G44" s="1225"/>
      <c r="H44" s="1224"/>
      <c r="I44" s="1224"/>
      <c r="J44" s="1224"/>
      <c r="K44" s="1224"/>
      <c r="L44" s="1224"/>
      <c r="M44" s="1224"/>
      <c r="N44" s="1224"/>
      <c r="O44" s="1223"/>
    </row>
    <row r="45" spans="2:17" ht="13.5" x14ac:dyDescent="0.15">
      <c r="B45" s="248"/>
      <c r="C45" s="244"/>
      <c r="D45" s="244"/>
      <c r="E45" s="244"/>
      <c r="F45" s="244"/>
      <c r="G45" s="1225"/>
      <c r="H45" s="1224"/>
      <c r="I45" s="1224"/>
      <c r="J45" s="1224"/>
      <c r="K45" s="1224"/>
      <c r="L45" s="1224"/>
      <c r="M45" s="1224"/>
      <c r="N45" s="1224"/>
      <c r="O45" s="1223"/>
    </row>
    <row r="46" spans="2:17" ht="13.5" x14ac:dyDescent="0.15">
      <c r="B46" s="248"/>
      <c r="C46" s="244"/>
      <c r="D46" s="244"/>
      <c r="E46" s="244"/>
      <c r="F46" s="244"/>
      <c r="G46" s="1225"/>
      <c r="H46" s="1224"/>
      <c r="I46" s="1224"/>
      <c r="J46" s="1224"/>
      <c r="K46" s="1224"/>
      <c r="L46" s="1224"/>
      <c r="M46" s="1224"/>
      <c r="N46" s="1224"/>
      <c r="O46" s="1223"/>
    </row>
    <row r="47" spans="2:17" ht="13.5" x14ac:dyDescent="0.15">
      <c r="B47" s="248"/>
      <c r="C47" s="244"/>
      <c r="D47" s="244"/>
      <c r="E47" s="244"/>
      <c r="F47" s="244"/>
      <c r="G47" s="1222"/>
      <c r="H47" s="1221"/>
      <c r="I47" s="1221"/>
      <c r="J47" s="1221"/>
      <c r="K47" s="1221"/>
      <c r="L47" s="1221"/>
      <c r="M47" s="1221"/>
      <c r="N47" s="1221"/>
      <c r="O47" s="1220"/>
    </row>
    <row r="48" spans="2:17" ht="13.5" x14ac:dyDescent="0.15">
      <c r="B48" s="248"/>
      <c r="C48" s="244"/>
      <c r="D48" s="244"/>
      <c r="E48" s="244"/>
      <c r="F48" s="244"/>
      <c r="G48" s="244"/>
      <c r="H48" s="1242"/>
      <c r="I48" s="1242"/>
      <c r="J48" s="1242"/>
    </row>
    <row r="49" spans="1:17" ht="13.5" x14ac:dyDescent="0.15">
      <c r="B49" s="248"/>
      <c r="C49" s="244"/>
      <c r="D49" s="244"/>
      <c r="E49" s="244"/>
      <c r="F49" s="244"/>
      <c r="G49" s="243" t="s">
        <v>562</v>
      </c>
    </row>
    <row r="50" spans="1:17" ht="13.5" x14ac:dyDescent="0.15">
      <c r="B50" s="248"/>
      <c r="C50" s="244"/>
      <c r="D50" s="244"/>
      <c r="E50" s="244"/>
      <c r="F50" s="244"/>
      <c r="G50" s="1213"/>
      <c r="H50" s="1212"/>
      <c r="I50" s="1212"/>
      <c r="J50" s="1211"/>
      <c r="K50" s="1210" t="s">
        <v>522</v>
      </c>
      <c r="L50" s="1210" t="s">
        <v>523</v>
      </c>
      <c r="M50" s="1210" t="s">
        <v>524</v>
      </c>
      <c r="N50" s="1210" t="s">
        <v>525</v>
      </c>
      <c r="O50" s="1210" t="s">
        <v>526</v>
      </c>
    </row>
    <row r="51" spans="1:17" ht="13.5" x14ac:dyDescent="0.15">
      <c r="B51" s="248"/>
      <c r="C51" s="244"/>
      <c r="D51" s="244"/>
      <c r="E51" s="244"/>
      <c r="F51" s="244"/>
      <c r="G51" s="1209" t="s">
        <v>556</v>
      </c>
      <c r="H51" s="1208"/>
      <c r="I51" s="1207" t="s">
        <v>554</v>
      </c>
      <c r="J51" s="1207"/>
      <c r="K51" s="1241"/>
      <c r="L51" s="1241"/>
      <c r="M51" s="1241"/>
      <c r="N51" s="1241"/>
      <c r="O51" s="1241"/>
    </row>
    <row r="52" spans="1:17" ht="13.5" x14ac:dyDescent="0.15">
      <c r="B52" s="248"/>
      <c r="C52" s="244"/>
      <c r="D52" s="244"/>
      <c r="E52" s="244"/>
      <c r="F52" s="244"/>
      <c r="G52" s="1205"/>
      <c r="H52" s="1204"/>
      <c r="I52" s="1206"/>
      <c r="J52" s="1206"/>
      <c r="K52" s="1195"/>
      <c r="L52" s="1195"/>
      <c r="M52" s="1195"/>
      <c r="N52" s="1195"/>
      <c r="O52" s="1195"/>
    </row>
    <row r="53" spans="1:17" ht="13.5" x14ac:dyDescent="0.15">
      <c r="A53" s="1232"/>
      <c r="B53" s="248"/>
      <c r="C53" s="244"/>
      <c r="D53" s="244"/>
      <c r="E53" s="244"/>
      <c r="F53" s="244"/>
      <c r="G53" s="1205"/>
      <c r="H53" s="1204"/>
      <c r="I53" s="1197" t="s">
        <v>561</v>
      </c>
      <c r="J53" s="1197"/>
      <c r="K53" s="1240"/>
      <c r="L53" s="1240"/>
      <c r="M53" s="1240"/>
      <c r="N53" s="1240"/>
      <c r="O53" s="1240"/>
    </row>
    <row r="54" spans="1:17" ht="13.5" x14ac:dyDescent="0.15">
      <c r="A54" s="1232"/>
      <c r="B54" s="248"/>
      <c r="C54" s="244"/>
      <c r="D54" s="244"/>
      <c r="E54" s="244"/>
      <c r="F54" s="244"/>
      <c r="G54" s="1202"/>
      <c r="H54" s="1201"/>
      <c r="I54" s="1197"/>
      <c r="J54" s="1197"/>
      <c r="K54" s="1200"/>
      <c r="L54" s="1200"/>
      <c r="M54" s="1200"/>
      <c r="N54" s="1200"/>
      <c r="O54" s="1200"/>
    </row>
    <row r="55" spans="1:17" ht="13.5" x14ac:dyDescent="0.15">
      <c r="A55" s="1232"/>
      <c r="B55" s="248"/>
      <c r="C55" s="244"/>
      <c r="D55" s="244"/>
      <c r="E55" s="244"/>
      <c r="F55" s="244"/>
      <c r="G55" s="1199" t="s">
        <v>555</v>
      </c>
      <c r="H55" s="1198"/>
      <c r="I55" s="1197" t="s">
        <v>554</v>
      </c>
      <c r="J55" s="1197"/>
      <c r="K55" s="1241"/>
      <c r="L55" s="1241"/>
      <c r="M55" s="1241"/>
      <c r="N55" s="1241"/>
      <c r="O55" s="1241"/>
    </row>
    <row r="56" spans="1:17" ht="13.5" x14ac:dyDescent="0.15">
      <c r="A56" s="1232"/>
      <c r="B56" s="248"/>
      <c r="C56" s="244"/>
      <c r="D56" s="244"/>
      <c r="E56" s="244"/>
      <c r="F56" s="244"/>
      <c r="G56" s="1194"/>
      <c r="H56" s="1193"/>
      <c r="I56" s="1197"/>
      <c r="J56" s="1197"/>
      <c r="K56" s="1195"/>
      <c r="L56" s="1195"/>
      <c r="M56" s="1195"/>
      <c r="N56" s="1195"/>
      <c r="O56" s="1195"/>
    </row>
    <row r="57" spans="1:17" s="1232" customFormat="1" ht="13.5" x14ac:dyDescent="0.15">
      <c r="B57" s="1233"/>
      <c r="C57" s="1229"/>
      <c r="D57" s="1229"/>
      <c r="E57" s="1229"/>
      <c r="F57" s="1229"/>
      <c r="G57" s="1194"/>
      <c r="H57" s="1193"/>
      <c r="I57" s="1189" t="s">
        <v>561</v>
      </c>
      <c r="J57" s="1189"/>
      <c r="K57" s="1240"/>
      <c r="L57" s="1240"/>
      <c r="M57" s="1240"/>
      <c r="N57" s="1240"/>
      <c r="O57" s="1240"/>
      <c r="P57" s="1238"/>
      <c r="Q57" s="1233"/>
    </row>
    <row r="58" spans="1:17" s="1232" customFormat="1" ht="13.5" x14ac:dyDescent="0.15">
      <c r="A58" s="243"/>
      <c r="B58" s="1233"/>
      <c r="C58" s="1229"/>
      <c r="D58" s="1229"/>
      <c r="E58" s="1229"/>
      <c r="F58" s="1229"/>
      <c r="G58" s="1191"/>
      <c r="H58" s="1190"/>
      <c r="I58" s="1189"/>
      <c r="J58" s="1189"/>
      <c r="K58" s="1200"/>
      <c r="L58" s="1200"/>
      <c r="M58" s="1200"/>
      <c r="N58" s="1200"/>
      <c r="O58" s="1200"/>
      <c r="P58" s="1238"/>
      <c r="Q58" s="1233"/>
    </row>
    <row r="59" spans="1:17" s="1232" customFormat="1" ht="13.5" x14ac:dyDescent="0.15">
      <c r="A59" s="243"/>
      <c r="B59" s="1233"/>
      <c r="C59" s="1229"/>
      <c r="D59" s="1229"/>
      <c r="E59" s="1229"/>
      <c r="F59" s="1229"/>
      <c r="G59" s="1229"/>
      <c r="H59" s="1229"/>
      <c r="I59" s="1229"/>
      <c r="J59" s="1229"/>
      <c r="K59" s="1239"/>
      <c r="L59" s="1239"/>
      <c r="M59" s="1239"/>
      <c r="N59" s="1239"/>
      <c r="O59" s="1239"/>
      <c r="P59" s="1238"/>
      <c r="Q59" s="1233"/>
    </row>
    <row r="60" spans="1:17" s="1232" customFormat="1" ht="13.5" x14ac:dyDescent="0.15">
      <c r="A60" s="243"/>
      <c r="B60" s="1233"/>
      <c r="C60" s="1229"/>
      <c r="D60" s="1229"/>
      <c r="E60" s="1229"/>
      <c r="F60" s="1229"/>
      <c r="G60" s="1229"/>
      <c r="H60" s="1229"/>
      <c r="I60" s="1229"/>
      <c r="J60" s="1229"/>
      <c r="K60" s="1239"/>
      <c r="L60" s="1239"/>
      <c r="M60" s="1239"/>
      <c r="N60" s="1239"/>
      <c r="O60" s="1239"/>
      <c r="P60" s="1238"/>
      <c r="Q60" s="1233"/>
    </row>
    <row r="61" spans="1:17" s="1232" customFormat="1" ht="13.5" x14ac:dyDescent="0.15">
      <c r="A61" s="243"/>
      <c r="B61" s="1237"/>
      <c r="C61" s="1236"/>
      <c r="D61" s="1236"/>
      <c r="E61" s="1236"/>
      <c r="F61" s="1236"/>
      <c r="G61" s="1236"/>
      <c r="H61" s="1236"/>
      <c r="I61" s="1236"/>
      <c r="J61" s="1236"/>
      <c r="K61" s="1236"/>
      <c r="L61" s="1236"/>
      <c r="M61" s="1235"/>
      <c r="N61" s="1235"/>
      <c r="O61" s="1235"/>
      <c r="P61" s="1234"/>
      <c r="Q61" s="1233"/>
    </row>
    <row r="62" spans="1:17" ht="13.5" x14ac:dyDescent="0.15">
      <c r="B62" s="1231"/>
      <c r="C62" s="1231"/>
      <c r="D62" s="1231"/>
      <c r="E62" s="1231"/>
      <c r="F62" s="1231"/>
      <c r="G62" s="1231"/>
      <c r="H62" s="1231"/>
      <c r="I62" s="1231"/>
      <c r="J62" s="1231"/>
      <c r="K62" s="1231"/>
      <c r="L62" s="1231"/>
      <c r="M62" s="1231"/>
      <c r="N62" s="1231"/>
      <c r="O62" s="1231"/>
      <c r="P62" s="1231"/>
      <c r="Q62" s="244"/>
    </row>
    <row r="63" spans="1:17" ht="17.25" x14ac:dyDescent="0.15">
      <c r="B63" s="307" t="s">
        <v>560</v>
      </c>
      <c r="C63" s="244"/>
      <c r="D63" s="244"/>
      <c r="E63" s="244"/>
      <c r="F63" s="244"/>
      <c r="G63" s="244"/>
      <c r="H63" s="244"/>
      <c r="I63" s="244"/>
      <c r="J63" s="244"/>
      <c r="K63" s="244"/>
      <c r="L63" s="244"/>
      <c r="M63" s="244"/>
      <c r="N63" s="244"/>
      <c r="O63" s="244"/>
    </row>
    <row r="64" spans="1:17" ht="13.5" x14ac:dyDescent="0.15">
      <c r="B64" s="248"/>
      <c r="C64" s="244"/>
      <c r="D64" s="244"/>
      <c r="E64" s="244"/>
      <c r="F64" s="244"/>
      <c r="G64" s="1230" t="s">
        <v>559</v>
      </c>
      <c r="I64" s="1229"/>
      <c r="J64" s="1229"/>
      <c r="K64" s="1229"/>
      <c r="L64" s="244"/>
      <c r="M64" s="244"/>
      <c r="N64" s="244"/>
      <c r="O64" s="244"/>
    </row>
    <row r="65" spans="2:30" ht="13.5" x14ac:dyDescent="0.15">
      <c r="B65" s="248"/>
      <c r="C65" s="244"/>
      <c r="D65" s="244"/>
      <c r="E65" s="244"/>
      <c r="F65" s="244"/>
      <c r="G65" s="1251" t="s">
        <v>565</v>
      </c>
      <c r="H65" s="1227"/>
      <c r="I65" s="1227"/>
      <c r="J65" s="1227"/>
      <c r="K65" s="1227"/>
      <c r="L65" s="1227"/>
      <c r="M65" s="1227"/>
      <c r="N65" s="1227"/>
      <c r="O65" s="1226"/>
    </row>
    <row r="66" spans="2:30" ht="13.5" x14ac:dyDescent="0.15">
      <c r="B66" s="248"/>
      <c r="C66" s="244"/>
      <c r="D66" s="244"/>
      <c r="E66" s="244"/>
      <c r="F66" s="244"/>
      <c r="G66" s="1225"/>
      <c r="H66" s="1224"/>
      <c r="I66" s="1224"/>
      <c r="J66" s="1224"/>
      <c r="K66" s="1224"/>
      <c r="L66" s="1224"/>
      <c r="M66" s="1224"/>
      <c r="N66" s="1224"/>
      <c r="O66" s="1223"/>
    </row>
    <row r="67" spans="2:30" ht="13.5" x14ac:dyDescent="0.15">
      <c r="B67" s="248"/>
      <c r="C67" s="244"/>
      <c r="D67" s="244"/>
      <c r="E67" s="244"/>
      <c r="F67" s="244"/>
      <c r="G67" s="1225"/>
      <c r="H67" s="1224"/>
      <c r="I67" s="1224"/>
      <c r="J67" s="1224"/>
      <c r="K67" s="1224"/>
      <c r="L67" s="1224"/>
      <c r="M67" s="1224"/>
      <c r="N67" s="1224"/>
      <c r="O67" s="1223"/>
    </row>
    <row r="68" spans="2:30" ht="13.5" x14ac:dyDescent="0.15">
      <c r="B68" s="248"/>
      <c r="C68" s="244"/>
      <c r="D68" s="244"/>
      <c r="E68" s="244"/>
      <c r="F68" s="244"/>
      <c r="G68" s="1225"/>
      <c r="H68" s="1224"/>
      <c r="I68" s="1224"/>
      <c r="J68" s="1224"/>
      <c r="K68" s="1224"/>
      <c r="L68" s="1224"/>
      <c r="M68" s="1224"/>
      <c r="N68" s="1224"/>
      <c r="O68" s="1223"/>
    </row>
    <row r="69" spans="2:30" ht="13.5" x14ac:dyDescent="0.15">
      <c r="B69" s="248"/>
      <c r="C69" s="244"/>
      <c r="D69" s="244"/>
      <c r="E69" s="244"/>
      <c r="F69" s="244"/>
      <c r="G69" s="1222"/>
      <c r="H69" s="1221"/>
      <c r="I69" s="1221"/>
      <c r="J69" s="1221"/>
      <c r="K69" s="1221"/>
      <c r="L69" s="1221"/>
      <c r="M69" s="1221"/>
      <c r="N69" s="1221"/>
      <c r="O69" s="1220"/>
    </row>
    <row r="70" spans="2:30" ht="13.5" x14ac:dyDescent="0.15">
      <c r="B70" s="248"/>
      <c r="C70" s="244"/>
      <c r="D70" s="244"/>
      <c r="E70" s="244"/>
      <c r="F70" s="244"/>
      <c r="G70" s="244"/>
      <c r="H70" s="1219"/>
      <c r="I70" s="1219"/>
      <c r="J70" s="1216"/>
      <c r="K70" s="1216"/>
      <c r="L70" s="1215"/>
      <c r="M70" s="1216"/>
      <c r="N70" s="1215"/>
      <c r="O70" s="1214"/>
    </row>
    <row r="71" spans="2:30" ht="13.5" x14ac:dyDescent="0.15">
      <c r="B71" s="248"/>
      <c r="C71" s="244"/>
      <c r="D71" s="244"/>
      <c r="E71" s="244"/>
      <c r="F71" s="244"/>
      <c r="G71" s="1218" t="s">
        <v>557</v>
      </c>
      <c r="I71" s="1217"/>
      <c r="J71" s="1216"/>
      <c r="K71" s="1216"/>
      <c r="L71" s="1215"/>
      <c r="M71" s="1216"/>
      <c r="N71" s="1215"/>
      <c r="O71" s="1214"/>
    </row>
    <row r="72" spans="2:30" ht="13.5" x14ac:dyDescent="0.15">
      <c r="B72" s="248"/>
      <c r="C72" s="244"/>
      <c r="D72" s="244"/>
      <c r="E72" s="244"/>
      <c r="F72" s="244"/>
      <c r="G72" s="1213"/>
      <c r="H72" s="1212"/>
      <c r="I72" s="1212"/>
      <c r="J72" s="1211"/>
      <c r="K72" s="1210" t="s">
        <v>522</v>
      </c>
      <c r="L72" s="1210" t="s">
        <v>523</v>
      </c>
      <c r="M72" s="1210" t="s">
        <v>524</v>
      </c>
      <c r="N72" s="1210" t="s">
        <v>525</v>
      </c>
      <c r="O72" s="1210" t="s">
        <v>526</v>
      </c>
    </row>
    <row r="73" spans="2:30" ht="13.5" x14ac:dyDescent="0.15">
      <c r="B73" s="248"/>
      <c r="C73" s="244"/>
      <c r="D73" s="244"/>
      <c r="E73" s="244"/>
      <c r="F73" s="244"/>
      <c r="G73" s="1209" t="s">
        <v>556</v>
      </c>
      <c r="H73" s="1208"/>
      <c r="I73" s="1207" t="s">
        <v>554</v>
      </c>
      <c r="J73" s="1207"/>
      <c r="K73" s="1196">
        <v>189.5</v>
      </c>
      <c r="L73" s="1196">
        <v>174.8</v>
      </c>
      <c r="M73" s="1195">
        <v>165.6</v>
      </c>
      <c r="N73" s="1195">
        <v>161.6</v>
      </c>
      <c r="O73" s="1195">
        <v>139.4</v>
      </c>
      <c r="S73" s="243">
        <v>9.9</v>
      </c>
    </row>
    <row r="74" spans="2:30" ht="13.5" x14ac:dyDescent="0.15">
      <c r="B74" s="248"/>
      <c r="C74" s="244"/>
      <c r="D74" s="244"/>
      <c r="E74" s="244"/>
      <c r="F74" s="244"/>
      <c r="G74" s="1205"/>
      <c r="H74" s="1204"/>
      <c r="I74" s="1206"/>
      <c r="J74" s="1206"/>
      <c r="K74" s="1196"/>
      <c r="L74" s="1196"/>
      <c r="M74" s="1195"/>
      <c r="N74" s="1195"/>
      <c r="O74" s="1195"/>
    </row>
    <row r="75" spans="2:30" ht="13.5" x14ac:dyDescent="0.15">
      <c r="B75" s="248"/>
      <c r="C75" s="244"/>
      <c r="D75" s="244"/>
      <c r="E75" s="244"/>
      <c r="F75" s="244"/>
      <c r="G75" s="1205"/>
      <c r="H75" s="1204"/>
      <c r="I75" s="1197" t="s">
        <v>553</v>
      </c>
      <c r="J75" s="1197"/>
      <c r="K75" s="1203">
        <v>19.899999999999999</v>
      </c>
      <c r="L75" s="1203">
        <v>19.100000000000001</v>
      </c>
      <c r="M75" s="1203">
        <v>17.600000000000001</v>
      </c>
      <c r="N75" s="1203">
        <v>16.2</v>
      </c>
      <c r="O75" s="1203">
        <v>14.7</v>
      </c>
      <c r="U75" s="243">
        <v>81.2</v>
      </c>
      <c r="W75" s="243">
        <v>87.2</v>
      </c>
      <c r="Y75" s="243">
        <v>99.8</v>
      </c>
      <c r="AA75" s="243">
        <v>109.5</v>
      </c>
      <c r="AC75" s="243">
        <v>115.2</v>
      </c>
    </row>
    <row r="76" spans="2:30" ht="13.5" x14ac:dyDescent="0.15">
      <c r="B76" s="248"/>
      <c r="C76" s="244"/>
      <c r="D76" s="244"/>
      <c r="E76" s="244"/>
      <c r="F76" s="244"/>
      <c r="G76" s="1202"/>
      <c r="H76" s="1201"/>
      <c r="I76" s="1197"/>
      <c r="J76" s="1197"/>
      <c r="K76" s="1200"/>
      <c r="L76" s="1200"/>
      <c r="M76" s="1200"/>
      <c r="N76" s="1200"/>
      <c r="O76" s="1200"/>
    </row>
    <row r="77" spans="2:30" ht="13.5" x14ac:dyDescent="0.15">
      <c r="B77" s="248"/>
      <c r="C77" s="244"/>
      <c r="D77" s="244"/>
      <c r="E77" s="244"/>
      <c r="F77" s="244"/>
      <c r="G77" s="1199" t="s">
        <v>555</v>
      </c>
      <c r="H77" s="1198"/>
      <c r="I77" s="1197" t="s">
        <v>554</v>
      </c>
      <c r="J77" s="1197"/>
      <c r="K77" s="1196">
        <v>40.200000000000003</v>
      </c>
      <c r="L77" s="1196">
        <v>30.7</v>
      </c>
      <c r="M77" s="1195">
        <v>22.3</v>
      </c>
      <c r="N77" s="1195">
        <v>20.3</v>
      </c>
      <c r="O77" s="1195">
        <v>20.2</v>
      </c>
      <c r="R77" s="243">
        <v>12.3</v>
      </c>
      <c r="T77" s="243">
        <v>11.1</v>
      </c>
    </row>
    <row r="78" spans="2:30" ht="13.5" x14ac:dyDescent="0.15">
      <c r="B78" s="248"/>
      <c r="C78" s="244"/>
      <c r="D78" s="244"/>
      <c r="E78" s="244"/>
      <c r="F78" s="244"/>
      <c r="G78" s="1194"/>
      <c r="H78" s="1193"/>
      <c r="I78" s="1197"/>
      <c r="J78" s="1197"/>
      <c r="K78" s="1196"/>
      <c r="L78" s="1196"/>
      <c r="M78" s="1195"/>
      <c r="N78" s="1195"/>
      <c r="O78" s="1195"/>
    </row>
    <row r="79" spans="2:30" ht="13.5" x14ac:dyDescent="0.15">
      <c r="B79" s="248"/>
      <c r="C79" s="244"/>
      <c r="D79" s="244"/>
      <c r="E79" s="244"/>
      <c r="F79" s="244"/>
      <c r="G79" s="1194"/>
      <c r="H79" s="1193"/>
      <c r="I79" s="1192" t="s">
        <v>553</v>
      </c>
      <c r="J79" s="1189"/>
      <c r="K79" s="1188">
        <v>10.1</v>
      </c>
      <c r="L79" s="1188">
        <v>9.1999999999999993</v>
      </c>
      <c r="M79" s="1188">
        <v>8.5</v>
      </c>
      <c r="N79" s="1188">
        <v>7.7</v>
      </c>
      <c r="O79" s="1188">
        <v>7.1</v>
      </c>
      <c r="V79" s="243">
        <v>53.5</v>
      </c>
      <c r="X79" s="243">
        <v>48.2</v>
      </c>
      <c r="Z79" s="243">
        <v>34.200000000000003</v>
      </c>
      <c r="AB79" s="243">
        <v>30.3</v>
      </c>
      <c r="AD79" s="243">
        <v>28.9</v>
      </c>
    </row>
    <row r="80" spans="2:30" ht="13.5" x14ac:dyDescent="0.15">
      <c r="B80" s="248"/>
      <c r="C80" s="244"/>
      <c r="D80" s="244"/>
      <c r="E80" s="244"/>
      <c r="F80" s="244"/>
      <c r="G80" s="1191"/>
      <c r="H80" s="1190"/>
      <c r="I80" s="1189"/>
      <c r="J80" s="1189"/>
      <c r="K80" s="1188"/>
      <c r="L80" s="1188"/>
      <c r="M80" s="1188"/>
      <c r="N80" s="1188"/>
      <c r="O80" s="1188"/>
    </row>
    <row r="81" spans="2:17" ht="13.5" x14ac:dyDescent="0.15">
      <c r="B81" s="248"/>
      <c r="C81" s="244"/>
      <c r="D81" s="244"/>
      <c r="E81" s="244"/>
      <c r="F81" s="244"/>
      <c r="G81" s="244"/>
      <c r="H81" s="244"/>
      <c r="I81" s="244"/>
      <c r="J81" s="244"/>
      <c r="K81" s="1187"/>
      <c r="L81" s="244"/>
      <c r="M81" s="244"/>
      <c r="N81" s="244"/>
      <c r="O81" s="244"/>
    </row>
    <row r="82" spans="2:17" ht="17.25" x14ac:dyDescent="0.15">
      <c r="B82" s="248"/>
      <c r="C82" s="244"/>
      <c r="D82" s="244"/>
      <c r="E82" s="244"/>
      <c r="F82" s="244"/>
      <c r="G82" s="244"/>
      <c r="H82" s="244"/>
      <c r="I82" s="244"/>
      <c r="J82" s="244"/>
      <c r="K82" s="1186"/>
      <c r="L82" s="1186"/>
      <c r="M82" s="1186"/>
      <c r="N82" s="1186"/>
      <c r="O82" s="1186"/>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1185"/>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5:N76"/>
    <mergeCell ref="O75:O76"/>
    <mergeCell ref="N77:N78"/>
    <mergeCell ref="O77:O78"/>
    <mergeCell ref="I79:J80"/>
    <mergeCell ref="K79:K80"/>
    <mergeCell ref="L79:L80"/>
    <mergeCell ref="M79:M80"/>
    <mergeCell ref="N79:N80"/>
    <mergeCell ref="O79:O80"/>
    <mergeCell ref="G77:H80"/>
    <mergeCell ref="I77:J78"/>
    <mergeCell ref="K77:K78"/>
    <mergeCell ref="L77:L78"/>
    <mergeCell ref="M77:M78"/>
    <mergeCell ref="K75:K76"/>
    <mergeCell ref="L75:L76"/>
    <mergeCell ref="M75:M76"/>
    <mergeCell ref="G65:O69"/>
    <mergeCell ref="G72:J72"/>
    <mergeCell ref="G73:H76"/>
    <mergeCell ref="I73:J74"/>
    <mergeCell ref="K73:K74"/>
    <mergeCell ref="L73:L74"/>
    <mergeCell ref="M73:M74"/>
    <mergeCell ref="N73:N74"/>
    <mergeCell ref="O73:O74"/>
    <mergeCell ref="I75:J76"/>
    <mergeCell ref="N53:N54"/>
    <mergeCell ref="O53:O54"/>
    <mergeCell ref="N55:N56"/>
    <mergeCell ref="O55:O56"/>
    <mergeCell ref="I57:J58"/>
    <mergeCell ref="K57:K58"/>
    <mergeCell ref="L57:L58"/>
    <mergeCell ref="M57:M58"/>
    <mergeCell ref="N57:N58"/>
    <mergeCell ref="O57:O58"/>
    <mergeCell ref="G55:H58"/>
    <mergeCell ref="I55:J56"/>
    <mergeCell ref="K55:K56"/>
    <mergeCell ref="L55:L56"/>
    <mergeCell ref="M55:M56"/>
    <mergeCell ref="K53:K54"/>
    <mergeCell ref="L53:L54"/>
    <mergeCell ref="M53:M54"/>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521</v>
      </c>
      <c r="G2" s="111"/>
      <c r="H2" s="112"/>
    </row>
    <row r="3" spans="1:8" x14ac:dyDescent="0.15">
      <c r="A3" s="108" t="s">
        <v>514</v>
      </c>
      <c r="B3" s="113"/>
      <c r="C3" s="114"/>
      <c r="D3" s="115">
        <v>65361</v>
      </c>
      <c r="E3" s="116"/>
      <c r="F3" s="117">
        <v>42839</v>
      </c>
      <c r="G3" s="118"/>
      <c r="H3" s="119"/>
    </row>
    <row r="4" spans="1:8" x14ac:dyDescent="0.15">
      <c r="A4" s="120"/>
      <c r="B4" s="121"/>
      <c r="C4" s="122"/>
      <c r="D4" s="123">
        <v>37318</v>
      </c>
      <c r="E4" s="124"/>
      <c r="F4" s="125">
        <v>22027</v>
      </c>
      <c r="G4" s="126"/>
      <c r="H4" s="127"/>
    </row>
    <row r="5" spans="1:8" x14ac:dyDescent="0.15">
      <c r="A5" s="108" t="s">
        <v>516</v>
      </c>
      <c r="B5" s="113"/>
      <c r="C5" s="114"/>
      <c r="D5" s="115">
        <v>57513</v>
      </c>
      <c r="E5" s="116"/>
      <c r="F5" s="117">
        <v>46819</v>
      </c>
      <c r="G5" s="118"/>
      <c r="H5" s="119"/>
    </row>
    <row r="6" spans="1:8" x14ac:dyDescent="0.15">
      <c r="A6" s="120"/>
      <c r="B6" s="121"/>
      <c r="C6" s="122"/>
      <c r="D6" s="123">
        <v>32599</v>
      </c>
      <c r="E6" s="124"/>
      <c r="F6" s="125">
        <v>24121</v>
      </c>
      <c r="G6" s="126"/>
      <c r="H6" s="127"/>
    </row>
    <row r="7" spans="1:8" x14ac:dyDescent="0.15">
      <c r="A7" s="108" t="s">
        <v>517</v>
      </c>
      <c r="B7" s="113"/>
      <c r="C7" s="114"/>
      <c r="D7" s="115">
        <v>141539</v>
      </c>
      <c r="E7" s="116"/>
      <c r="F7" s="117">
        <v>53270</v>
      </c>
      <c r="G7" s="118"/>
      <c r="H7" s="119"/>
    </row>
    <row r="8" spans="1:8" x14ac:dyDescent="0.15">
      <c r="A8" s="120"/>
      <c r="B8" s="121"/>
      <c r="C8" s="122"/>
      <c r="D8" s="123">
        <v>51743</v>
      </c>
      <c r="E8" s="124"/>
      <c r="F8" s="125">
        <v>24316</v>
      </c>
      <c r="G8" s="126"/>
      <c r="H8" s="127"/>
    </row>
    <row r="9" spans="1:8" x14ac:dyDescent="0.15">
      <c r="A9" s="108" t="s">
        <v>518</v>
      </c>
      <c r="B9" s="113"/>
      <c r="C9" s="114"/>
      <c r="D9" s="115">
        <v>48658</v>
      </c>
      <c r="E9" s="116"/>
      <c r="F9" s="117">
        <v>53292</v>
      </c>
      <c r="G9" s="118"/>
      <c r="H9" s="119"/>
    </row>
    <row r="10" spans="1:8" x14ac:dyDescent="0.15">
      <c r="A10" s="120"/>
      <c r="B10" s="121"/>
      <c r="C10" s="122"/>
      <c r="D10" s="123">
        <v>23900</v>
      </c>
      <c r="E10" s="124"/>
      <c r="F10" s="125">
        <v>28900</v>
      </c>
      <c r="G10" s="126"/>
      <c r="H10" s="127"/>
    </row>
    <row r="11" spans="1:8" x14ac:dyDescent="0.15">
      <c r="A11" s="108" t="s">
        <v>519</v>
      </c>
      <c r="B11" s="113"/>
      <c r="C11" s="114"/>
      <c r="D11" s="115">
        <v>44880</v>
      </c>
      <c r="E11" s="116"/>
      <c r="F11" s="117">
        <v>56894</v>
      </c>
      <c r="G11" s="118"/>
      <c r="H11" s="119"/>
    </row>
    <row r="12" spans="1:8" x14ac:dyDescent="0.15">
      <c r="A12" s="120"/>
      <c r="B12" s="121"/>
      <c r="C12" s="128"/>
      <c r="D12" s="123">
        <v>17685</v>
      </c>
      <c r="E12" s="124"/>
      <c r="F12" s="125">
        <v>32548</v>
      </c>
      <c r="G12" s="126"/>
      <c r="H12" s="127"/>
    </row>
    <row r="13" spans="1:8" x14ac:dyDescent="0.15">
      <c r="A13" s="108"/>
      <c r="B13" s="113"/>
      <c r="C13" s="129"/>
      <c r="D13" s="130">
        <v>71590</v>
      </c>
      <c r="E13" s="131"/>
      <c r="F13" s="132">
        <v>50623</v>
      </c>
      <c r="G13" s="133"/>
      <c r="H13" s="119"/>
    </row>
    <row r="14" spans="1:8" x14ac:dyDescent="0.15">
      <c r="A14" s="120"/>
      <c r="B14" s="121"/>
      <c r="C14" s="122"/>
      <c r="D14" s="123">
        <v>32649</v>
      </c>
      <c r="E14" s="124"/>
      <c r="F14" s="125">
        <v>26382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3.25</v>
      </c>
      <c r="C19" s="134">
        <f>ROUND(VALUE(SUBSTITUTE(実質収支比率等に係る経年分析!G$48,"▲","-")),2)</f>
        <v>3.85</v>
      </c>
      <c r="D19" s="134">
        <f>ROUND(VALUE(SUBSTITUTE(実質収支比率等に係る経年分析!H$48,"▲","-")),2)</f>
        <v>4.25</v>
      </c>
      <c r="E19" s="134">
        <f>ROUND(VALUE(SUBSTITUTE(実質収支比率等に係る経年分析!I$48,"▲","-")),2)</f>
        <v>4.42</v>
      </c>
      <c r="F19" s="134">
        <f>ROUND(VALUE(SUBSTITUTE(実質収支比率等に係る経年分析!J$48,"▲","-")),2)</f>
        <v>3.76</v>
      </c>
    </row>
    <row r="20" spans="1:11" x14ac:dyDescent="0.15">
      <c r="A20" s="134" t="s">
        <v>43</v>
      </c>
      <c r="B20" s="134">
        <f>ROUND(VALUE(SUBSTITUTE(実質収支比率等に係る経年分析!F$47,"▲","-")),2)</f>
        <v>10.46</v>
      </c>
      <c r="C20" s="134">
        <f>ROUND(VALUE(SUBSTITUTE(実質収支比率等に係る経年分析!G$47,"▲","-")),2)</f>
        <v>13.7</v>
      </c>
      <c r="D20" s="134">
        <f>ROUND(VALUE(SUBSTITUTE(実質収支比率等に係る経年分析!H$47,"▲","-")),2)</f>
        <v>17.46</v>
      </c>
      <c r="E20" s="134">
        <f>ROUND(VALUE(SUBSTITUTE(実質収支比率等に係る経年分析!I$47,"▲","-")),2)</f>
        <v>16.57</v>
      </c>
      <c r="F20" s="134">
        <f>ROUND(VALUE(SUBSTITUTE(実質収支比率等に係る経年分析!J$47,"▲","-")),2)</f>
        <v>19.11</v>
      </c>
    </row>
    <row r="21" spans="1:11" x14ac:dyDescent="0.15">
      <c r="A21" s="134" t="s">
        <v>44</v>
      </c>
      <c r="B21" s="134">
        <f>IF(ISNUMBER(VALUE(SUBSTITUTE(実質収支比率等に係る経年分析!F$49,"▲","-"))),ROUND(VALUE(SUBSTITUTE(実質収支比率等に係る経年分析!F$49,"▲","-")),2),NA())</f>
        <v>4.09</v>
      </c>
      <c r="C21" s="134">
        <f>IF(ISNUMBER(VALUE(SUBSTITUTE(実質収支比率等に係る経年分析!G$49,"▲","-"))),ROUND(VALUE(SUBSTITUTE(実質収支比率等に係る経年分析!G$49,"▲","-")),2),NA())</f>
        <v>3.85</v>
      </c>
      <c r="D21" s="134">
        <f>IF(ISNUMBER(VALUE(SUBSTITUTE(実質収支比率等に係る経年分析!H$49,"▲","-"))),ROUND(VALUE(SUBSTITUTE(実質収支比率等に係る経年分析!H$49,"▲","-")),2),NA())</f>
        <v>4.3499999999999996</v>
      </c>
      <c r="E21" s="134">
        <f>IF(ISNUMBER(VALUE(SUBSTITUTE(実質収支比率等に係る経年分析!I$49,"▲","-"))),ROUND(VALUE(SUBSTITUTE(実質収支比率等に係る経年分析!I$49,"▲","-")),2),NA())</f>
        <v>0.62</v>
      </c>
      <c r="F21" s="134">
        <f>IF(ISNUMBER(VALUE(SUBSTITUTE(実質収支比率等に係る経年分析!J$49,"▲","-"))),ROUND(VALUE(SUBSTITUTE(実質収支比率等に係る経年分析!J$49,"▲","-")),2),NA())</f>
        <v>2.57</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土地取得事業特別会計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1.1299999999999999</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4.1500000000000004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3.68</v>
      </c>
    </row>
    <row r="35" spans="1:16" x14ac:dyDescent="0.15">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6.84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8.32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9.4600000000000009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11.12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14.75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15.23</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1177</v>
      </c>
      <c r="E42" s="136"/>
      <c r="F42" s="136"/>
      <c r="G42" s="136">
        <f>'実質公債費比率（分子）の構造'!L$52</f>
        <v>1207</v>
      </c>
      <c r="H42" s="136"/>
      <c r="I42" s="136"/>
      <c r="J42" s="136">
        <f>'実質公債費比率（分子）の構造'!M$52</f>
        <v>1174</v>
      </c>
      <c r="K42" s="136"/>
      <c r="L42" s="136"/>
      <c r="M42" s="136">
        <f>'実質公債費比率（分子）の構造'!N$52</f>
        <v>1246</v>
      </c>
      <c r="N42" s="136"/>
      <c r="O42" s="136"/>
      <c r="P42" s="136">
        <f>'実質公債費比率（分子）の構造'!O$52</f>
        <v>1215</v>
      </c>
    </row>
    <row r="43" spans="1:16" x14ac:dyDescent="0.15">
      <c r="A43" s="136" t="s">
        <v>18</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x14ac:dyDescent="0.15">
      <c r="A44" s="136" t="s">
        <v>52</v>
      </c>
      <c r="B44" s="136">
        <f>'実質公債費比率（分子）の構造'!K$50</f>
        <v>42</v>
      </c>
      <c r="C44" s="136"/>
      <c r="D44" s="136"/>
      <c r="E44" s="136">
        <f>'実質公債費比率（分子）の構造'!L$50</f>
        <v>38</v>
      </c>
      <c r="F44" s="136"/>
      <c r="G44" s="136"/>
      <c r="H44" s="136">
        <f>'実質公債費比率（分子）の構造'!M$50</f>
        <v>36</v>
      </c>
      <c r="I44" s="136"/>
      <c r="J44" s="136"/>
      <c r="K44" s="136">
        <f>'実質公債費比率（分子）の構造'!N$50</f>
        <v>33</v>
      </c>
      <c r="L44" s="136"/>
      <c r="M44" s="136"/>
      <c r="N44" s="136">
        <f>'実質公債費比率（分子）の構造'!O$50</f>
        <v>31</v>
      </c>
      <c r="O44" s="136"/>
      <c r="P44" s="136"/>
    </row>
    <row r="45" spans="1:16" x14ac:dyDescent="0.15">
      <c r="A45" s="136" t="s">
        <v>53</v>
      </c>
      <c r="B45" s="136">
        <f>'実質公債費比率（分子）の構造'!K$49</f>
        <v>552</v>
      </c>
      <c r="C45" s="136"/>
      <c r="D45" s="136"/>
      <c r="E45" s="136">
        <f>'実質公債費比率（分子）の構造'!L$49</f>
        <v>561</v>
      </c>
      <c r="F45" s="136"/>
      <c r="G45" s="136"/>
      <c r="H45" s="136">
        <f>'実質公債費比率（分子）の構造'!M$49</f>
        <v>565</v>
      </c>
      <c r="I45" s="136"/>
      <c r="J45" s="136"/>
      <c r="K45" s="136">
        <f>'実質公債費比率（分子）の構造'!N$49</f>
        <v>573</v>
      </c>
      <c r="L45" s="136"/>
      <c r="M45" s="136"/>
      <c r="N45" s="136">
        <f>'実質公債費比率（分子）の構造'!O$49</f>
        <v>582</v>
      </c>
      <c r="O45" s="136"/>
      <c r="P45" s="136"/>
    </row>
    <row r="46" spans="1:16" x14ac:dyDescent="0.15">
      <c r="A46" s="136" t="s">
        <v>54</v>
      </c>
      <c r="B46" s="136">
        <f>'実質公債費比率（分子）の構造'!K$48</f>
        <v>446</v>
      </c>
      <c r="C46" s="136"/>
      <c r="D46" s="136"/>
      <c r="E46" s="136">
        <f>'実質公債費比率（分子）の構造'!L$48</f>
        <v>459</v>
      </c>
      <c r="F46" s="136"/>
      <c r="G46" s="136"/>
      <c r="H46" s="136">
        <f>'実質公債費比率（分子）の構造'!M$48</f>
        <v>394</v>
      </c>
      <c r="I46" s="136"/>
      <c r="J46" s="136"/>
      <c r="K46" s="136">
        <f>'実質公債費比率（分子）の構造'!N$48</f>
        <v>388</v>
      </c>
      <c r="L46" s="136"/>
      <c r="M46" s="136"/>
      <c r="N46" s="136">
        <f>'実質公債費比率（分子）の構造'!O$48</f>
        <v>384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1104</v>
      </c>
      <c r="C49" s="136"/>
      <c r="D49" s="136"/>
      <c r="E49" s="136">
        <f>'実質公債費比率（分子）の構造'!L$45</f>
        <v>1081</v>
      </c>
      <c r="F49" s="136"/>
      <c r="G49" s="136"/>
      <c r="H49" s="136">
        <f>'実質公債費比率（分子）の構造'!M$45</f>
        <v>979</v>
      </c>
      <c r="I49" s="136"/>
      <c r="J49" s="136"/>
      <c r="K49" s="136">
        <f>'実質公債費比率（分子）の構造'!N$45</f>
        <v>992</v>
      </c>
      <c r="L49" s="136"/>
      <c r="M49" s="136"/>
      <c r="N49" s="136">
        <f>'実質公債費比率（分子）の構造'!O$45</f>
        <v>960</v>
      </c>
      <c r="O49" s="136"/>
      <c r="P49" s="136"/>
    </row>
    <row r="50" spans="1:16" x14ac:dyDescent="0.15">
      <c r="A50" s="136" t="s">
        <v>58</v>
      </c>
      <c r="B50" s="136" t="e">
        <f>NA()</f>
        <v>#N/A</v>
      </c>
      <c r="C50" s="136">
        <f>IF(ISNUMBER('実質公債費比率（分子）の構造'!K$53),'実質公債費比率（分子）の構造'!K$53,NA())</f>
        <v>967</v>
      </c>
      <c r="D50" s="136" t="e">
        <f>NA()</f>
        <v>#N/A</v>
      </c>
      <c r="E50" s="136" t="e">
        <f>NA()</f>
        <v>#N/A</v>
      </c>
      <c r="F50" s="136">
        <f>IF(ISNUMBER('実質公債費比率（分子）の構造'!L$53),'実質公債費比率（分子）の構造'!L$53,NA())</f>
        <v>932</v>
      </c>
      <c r="G50" s="136" t="e">
        <f>NA()</f>
        <v>#N/A</v>
      </c>
      <c r="H50" s="136" t="e">
        <f>NA()</f>
        <v>#N/A</v>
      </c>
      <c r="I50" s="136">
        <f>IF(ISNUMBER('実質公債費比率（分子）の構造'!M$53),'実質公債費比率（分子）の構造'!M$53,NA())</f>
        <v>800</v>
      </c>
      <c r="J50" s="136" t="e">
        <f>NA()</f>
        <v>#N/A</v>
      </c>
      <c r="K50" s="136" t="e">
        <f>NA()</f>
        <v>#N/A</v>
      </c>
      <c r="L50" s="136">
        <f>IF(ISNUMBER('実質公債費比率（分子）の構造'!N$53),'実質公債費比率（分子）の構造'!N$53,NA())</f>
        <v>740</v>
      </c>
      <c r="M50" s="136" t="e">
        <f>NA()</f>
        <v>#N/A</v>
      </c>
      <c r="N50" s="136" t="e">
        <f>NA()</f>
        <v>#N/A</v>
      </c>
      <c r="O50" s="136">
        <f>IF(ISNUMBER('実質公債費比率（分子）の構造'!O$53),'実質公債費比率（分子）の構造'!O$53,NA())</f>
        <v>742</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13849</v>
      </c>
      <c r="E56" s="135"/>
      <c r="F56" s="135"/>
      <c r="G56" s="135">
        <f>'将来負担比率（分子）の構造'!J$51</f>
        <v>14067</v>
      </c>
      <c r="H56" s="135"/>
      <c r="I56" s="135"/>
      <c r="J56" s="135">
        <f>'将来負担比率（分子）の構造'!K$51</f>
        <v>14181</v>
      </c>
      <c r="K56" s="135"/>
      <c r="L56" s="135"/>
      <c r="M56" s="135">
        <f>'将来負担比率（分子）の構造'!L$51</f>
        <v>13957</v>
      </c>
      <c r="N56" s="135"/>
      <c r="O56" s="135"/>
      <c r="P56" s="135">
        <f>'将来負担比率（分子）の構造'!M$51</f>
        <v>13776</v>
      </c>
    </row>
    <row r="57" spans="1:16" x14ac:dyDescent="0.15">
      <c r="A57" s="135" t="s">
        <v>35</v>
      </c>
      <c r="B57" s="135"/>
      <c r="C57" s="135"/>
      <c r="D57" s="135">
        <f>'将来負担比率（分子）の構造'!I$50</f>
        <v>678</v>
      </c>
      <c r="E57" s="135"/>
      <c r="F57" s="135"/>
      <c r="G57" s="135">
        <f>'将来負担比率（分子）の構造'!J$50</f>
        <v>719</v>
      </c>
      <c r="H57" s="135"/>
      <c r="I57" s="135"/>
      <c r="J57" s="135">
        <f>'将来負担比率（分子）の構造'!K$50</f>
        <v>785</v>
      </c>
      <c r="K57" s="135"/>
      <c r="L57" s="135"/>
      <c r="M57" s="135">
        <f>'将来負担比率（分子）の構造'!L$50</f>
        <v>869</v>
      </c>
      <c r="N57" s="135"/>
      <c r="O57" s="135"/>
      <c r="P57" s="135">
        <f>'将来負担比率（分子）の構造'!M$50</f>
        <v>898</v>
      </c>
    </row>
    <row r="58" spans="1:16" x14ac:dyDescent="0.15">
      <c r="A58" s="135" t="s">
        <v>34</v>
      </c>
      <c r="B58" s="135"/>
      <c r="C58" s="135"/>
      <c r="D58" s="135">
        <f>'将来負担比率（分子）の構造'!I$49</f>
        <v>1514</v>
      </c>
      <c r="E58" s="135"/>
      <c r="F58" s="135"/>
      <c r="G58" s="135">
        <f>'将来負担比率（分子）の構造'!J$49</f>
        <v>1756</v>
      </c>
      <c r="H58" s="135"/>
      <c r="I58" s="135"/>
      <c r="J58" s="135">
        <f>'将来負担比率（分子）の構造'!K$49</f>
        <v>2008</v>
      </c>
      <c r="K58" s="135"/>
      <c r="L58" s="135"/>
      <c r="M58" s="135">
        <f>'将来負担比率（分子）の構造'!L$49</f>
        <v>2126</v>
      </c>
      <c r="N58" s="135"/>
      <c r="O58" s="135"/>
      <c r="P58" s="135">
        <f>'将来負担比率（分子）の構造'!M$49</f>
        <v>2542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1514</v>
      </c>
      <c r="C62" s="135"/>
      <c r="D62" s="135"/>
      <c r="E62" s="135">
        <f>'将来負担比率（分子）の構造'!J$45</f>
        <v>1411</v>
      </c>
      <c r="F62" s="135"/>
      <c r="G62" s="135"/>
      <c r="H62" s="135">
        <f>'将来負担比率（分子）の構造'!K$45</f>
        <v>1294</v>
      </c>
      <c r="I62" s="135"/>
      <c r="J62" s="135"/>
      <c r="K62" s="135">
        <f>'将来負担比率（分子）の構造'!L$45</f>
        <v>1128</v>
      </c>
      <c r="L62" s="135"/>
      <c r="M62" s="135"/>
      <c r="N62" s="135">
        <f>'将来負担比率（分子）の構造'!M$45</f>
        <v>1053</v>
      </c>
      <c r="O62" s="135"/>
      <c r="P62" s="135"/>
    </row>
    <row r="63" spans="1:16" x14ac:dyDescent="0.15">
      <c r="A63" s="135" t="s">
        <v>28</v>
      </c>
      <c r="B63" s="135">
        <f>'将来負担比率（分子）の構造'!I$44</f>
        <v>8513</v>
      </c>
      <c r="C63" s="135"/>
      <c r="D63" s="135"/>
      <c r="E63" s="135">
        <f>'将来負担比率（分子）の構造'!J$44</f>
        <v>8518</v>
      </c>
      <c r="F63" s="135"/>
      <c r="G63" s="135"/>
      <c r="H63" s="135">
        <f>'将来負担比率（分子）の構造'!K$44</f>
        <v>8530</v>
      </c>
      <c r="I63" s="135"/>
      <c r="J63" s="135"/>
      <c r="K63" s="135">
        <f>'将来負担比率（分子）の構造'!L$44</f>
        <v>8593</v>
      </c>
      <c r="L63" s="135"/>
      <c r="M63" s="135"/>
      <c r="N63" s="135">
        <f>'将来負担比率（分子）の構造'!M$44</f>
        <v>8368</v>
      </c>
      <c r="O63" s="135"/>
      <c r="P63" s="135"/>
    </row>
    <row r="64" spans="1:16" x14ac:dyDescent="0.15">
      <c r="A64" s="135" t="s">
        <v>27</v>
      </c>
      <c r="B64" s="135">
        <f>'将来負担比率（分子）の構造'!I$43</f>
        <v>6135</v>
      </c>
      <c r="C64" s="135"/>
      <c r="D64" s="135"/>
      <c r="E64" s="135">
        <f>'将来負担比率（分子）の構造'!J$43</f>
        <v>6056</v>
      </c>
      <c r="F64" s="135"/>
      <c r="G64" s="135"/>
      <c r="H64" s="135">
        <f>'将来負担比率（分子）の構造'!K$43</f>
        <v>5710</v>
      </c>
      <c r="I64" s="135"/>
      <c r="J64" s="135"/>
      <c r="K64" s="135">
        <f>'将来負担比率（分子）の構造'!L$43</f>
        <v>5607</v>
      </c>
      <c r="L64" s="135"/>
      <c r="M64" s="135"/>
      <c r="N64" s="135">
        <f>'将来負担比率（分子）の構造'!M$43</f>
        <v>5568</v>
      </c>
      <c r="O64" s="135"/>
      <c r="P64" s="135"/>
    </row>
    <row r="65" spans="1:16" x14ac:dyDescent="0.15">
      <c r="A65" s="135" t="s">
        <v>26</v>
      </c>
      <c r="B65" s="135">
        <f>'将来負担比率（分子）の構造'!I$42</f>
        <v>254</v>
      </c>
      <c r="C65" s="135"/>
      <c r="D65" s="135"/>
      <c r="E65" s="135">
        <f>'将来負担比率（分子）の構造'!J$42</f>
        <v>219</v>
      </c>
      <c r="F65" s="135"/>
      <c r="G65" s="135"/>
      <c r="H65" s="135">
        <f>'将来負担比率（分子）の構造'!K$42</f>
        <v>186</v>
      </c>
      <c r="I65" s="135"/>
      <c r="J65" s="135"/>
      <c r="K65" s="135">
        <f>'将来負担比率（分子）の構造'!L$42</f>
        <v>154</v>
      </c>
      <c r="L65" s="135"/>
      <c r="M65" s="135"/>
      <c r="N65" s="135">
        <f>'将来負担比率（分子）の構造'!M$42</f>
        <v>125</v>
      </c>
      <c r="O65" s="135"/>
      <c r="P65" s="135"/>
    </row>
    <row r="66" spans="1:16" x14ac:dyDescent="0.15">
      <c r="A66" s="135" t="s">
        <v>25</v>
      </c>
      <c r="B66" s="135">
        <f>'将来負担比率（分子）の構造'!I$41</f>
        <v>9290</v>
      </c>
      <c r="C66" s="135"/>
      <c r="D66" s="135"/>
      <c r="E66" s="135">
        <f>'将来負担比率（分子）の構造'!J$41</f>
        <v>9221</v>
      </c>
      <c r="F66" s="135"/>
      <c r="G66" s="135"/>
      <c r="H66" s="135">
        <f>'将来負担比率（分子）の構造'!K$41</f>
        <v>9810</v>
      </c>
      <c r="I66" s="135"/>
      <c r="J66" s="135"/>
      <c r="K66" s="135">
        <f>'将来負担比率（分子）の構造'!L$41</f>
        <v>9573</v>
      </c>
      <c r="L66" s="135"/>
      <c r="M66" s="135"/>
      <c r="N66" s="135">
        <f>'将来負担比率（分子）の構造'!M$41</f>
        <v>9440</v>
      </c>
      <c r="O66" s="135"/>
      <c r="P66" s="135"/>
    </row>
    <row r="67" spans="1:16" x14ac:dyDescent="0.15">
      <c r="A67" s="135" t="s">
        <v>62</v>
      </c>
      <c r="B67" s="135" t="e">
        <f>NA()</f>
        <v>#N/A</v>
      </c>
      <c r="C67" s="135">
        <f>IF(ISNUMBER('将来負担比率（分子）の構造'!I$52), IF('将来負担比率（分子）の構造'!I$52 &lt; 0, 0, '将来負担比率（分子）の構造'!I$52), NA())</f>
        <v>9665</v>
      </c>
      <c r="D67" s="135" t="e">
        <f>NA()</f>
        <v>#N/A</v>
      </c>
      <c r="E67" s="135" t="e">
        <f>NA()</f>
        <v>#N/A</v>
      </c>
      <c r="F67" s="135">
        <f>IF(ISNUMBER('将来負担比率（分子）の構造'!J$52), IF('将来負担比率（分子）の構造'!J$52 &lt; 0, 0, '将来負担比率（分子）の構造'!J$52), NA())</f>
        <v>8883</v>
      </c>
      <c r="G67" s="135" t="e">
        <f>NA()</f>
        <v>#N/A</v>
      </c>
      <c r="H67" s="135" t="e">
        <f>NA()</f>
        <v>#N/A</v>
      </c>
      <c r="I67" s="135">
        <f>IF(ISNUMBER('将来負担比率（分子）の構造'!K$52), IF('将来負担比率（分子）の構造'!K$52 &lt; 0, 0, '将来負担比率（分子）の構造'!K$52), NA())</f>
        <v>8557</v>
      </c>
      <c r="J67" s="135" t="e">
        <f>NA()</f>
        <v>#N/A</v>
      </c>
      <c r="K67" s="135" t="e">
        <f>NA()</f>
        <v>#N/A</v>
      </c>
      <c r="L67" s="135">
        <f>IF(ISNUMBER('将来負担比率（分子）の構造'!L$52), IF('将来負担比率（分子）の構造'!L$52 &lt; 0, 0, '将来負担比率（分子）の構造'!L$52), NA())</f>
        <v>8104</v>
      </c>
      <c r="M67" s="135" t="e">
        <f>NA()</f>
        <v>#N/A</v>
      </c>
      <c r="N67" s="135" t="e">
        <f>NA()</f>
        <v>#N/A</v>
      </c>
      <c r="O67" s="135">
        <f>IF(ISNUMBER('将来負担比率（分子）の構造'!M$52), IF('将来負担比率（分子）の構造'!M$52 &lt; 0, 0, '将来負担比率（分子）の構造'!M$52), NA())</f>
        <v>7337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2651942</v>
      </c>
      <c r="S5" s="583"/>
      <c r="T5" s="583"/>
      <c r="U5" s="583"/>
      <c r="V5" s="583"/>
      <c r="W5" s="583"/>
      <c r="X5" s="583"/>
      <c r="Y5" s="584"/>
      <c r="Z5" s="585">
        <v>26.5</v>
      </c>
      <c r="AA5" s="585"/>
      <c r="AB5" s="585"/>
      <c r="AC5" s="585"/>
      <c r="AD5" s="586">
        <v>2651942</v>
      </c>
      <c r="AE5" s="586"/>
      <c r="AF5" s="586"/>
      <c r="AG5" s="586"/>
      <c r="AH5" s="586"/>
      <c r="AI5" s="586"/>
      <c r="AJ5" s="586"/>
      <c r="AK5" s="586"/>
      <c r="AL5" s="587">
        <v>43.3</v>
      </c>
      <c r="AM5" s="588"/>
      <c r="AN5" s="588"/>
      <c r="AO5" s="589"/>
      <c r="AP5" s="579" t="s">
        <v>206</v>
      </c>
      <c r="AQ5" s="580"/>
      <c r="AR5" s="580"/>
      <c r="AS5" s="580"/>
      <c r="AT5" s="580"/>
      <c r="AU5" s="580"/>
      <c r="AV5" s="580"/>
      <c r="AW5" s="580"/>
      <c r="AX5" s="580"/>
      <c r="AY5" s="580"/>
      <c r="AZ5" s="580"/>
      <c r="BA5" s="580"/>
      <c r="BB5" s="580"/>
      <c r="BC5" s="580"/>
      <c r="BD5" s="580"/>
      <c r="BE5" s="580"/>
      <c r="BF5" s="581"/>
      <c r="BG5" s="593">
        <v>2648644</v>
      </c>
      <c r="BH5" s="594"/>
      <c r="BI5" s="594"/>
      <c r="BJ5" s="594"/>
      <c r="BK5" s="594"/>
      <c r="BL5" s="594"/>
      <c r="BM5" s="594"/>
      <c r="BN5" s="595"/>
      <c r="BO5" s="596">
        <v>99.9</v>
      </c>
      <c r="BP5" s="596"/>
      <c r="BQ5" s="596"/>
      <c r="BR5" s="596"/>
      <c r="BS5" s="597">
        <v>132740</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x14ac:dyDescent="0.15">
      <c r="B6" s="590" t="s">
        <v>210</v>
      </c>
      <c r="C6" s="591"/>
      <c r="D6" s="591"/>
      <c r="E6" s="591"/>
      <c r="F6" s="591"/>
      <c r="G6" s="591"/>
      <c r="H6" s="591"/>
      <c r="I6" s="591"/>
      <c r="J6" s="591"/>
      <c r="K6" s="591"/>
      <c r="L6" s="591"/>
      <c r="M6" s="591"/>
      <c r="N6" s="591"/>
      <c r="O6" s="591"/>
      <c r="P6" s="591"/>
      <c r="Q6" s="592"/>
      <c r="R6" s="593">
        <v>115726</v>
      </c>
      <c r="S6" s="594"/>
      <c r="T6" s="594"/>
      <c r="U6" s="594"/>
      <c r="V6" s="594"/>
      <c r="W6" s="594"/>
      <c r="X6" s="594"/>
      <c r="Y6" s="595"/>
      <c r="Z6" s="596">
        <v>1.2</v>
      </c>
      <c r="AA6" s="596"/>
      <c r="AB6" s="596"/>
      <c r="AC6" s="596"/>
      <c r="AD6" s="597">
        <v>115726</v>
      </c>
      <c r="AE6" s="597"/>
      <c r="AF6" s="597"/>
      <c r="AG6" s="597"/>
      <c r="AH6" s="597"/>
      <c r="AI6" s="597"/>
      <c r="AJ6" s="597"/>
      <c r="AK6" s="597"/>
      <c r="AL6" s="598">
        <v>1.9</v>
      </c>
      <c r="AM6" s="599"/>
      <c r="AN6" s="599"/>
      <c r="AO6" s="600"/>
      <c r="AP6" s="590" t="s">
        <v>211</v>
      </c>
      <c r="AQ6" s="591"/>
      <c r="AR6" s="591"/>
      <c r="AS6" s="591"/>
      <c r="AT6" s="591"/>
      <c r="AU6" s="591"/>
      <c r="AV6" s="591"/>
      <c r="AW6" s="591"/>
      <c r="AX6" s="591"/>
      <c r="AY6" s="591"/>
      <c r="AZ6" s="591"/>
      <c r="BA6" s="591"/>
      <c r="BB6" s="591"/>
      <c r="BC6" s="591"/>
      <c r="BD6" s="591"/>
      <c r="BE6" s="591"/>
      <c r="BF6" s="592"/>
      <c r="BG6" s="593">
        <v>2648644</v>
      </c>
      <c r="BH6" s="594"/>
      <c r="BI6" s="594"/>
      <c r="BJ6" s="594"/>
      <c r="BK6" s="594"/>
      <c r="BL6" s="594"/>
      <c r="BM6" s="594"/>
      <c r="BN6" s="595"/>
      <c r="BO6" s="596">
        <v>99.9</v>
      </c>
      <c r="BP6" s="596"/>
      <c r="BQ6" s="596"/>
      <c r="BR6" s="596"/>
      <c r="BS6" s="597">
        <v>132740</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105909</v>
      </c>
      <c r="CS6" s="594"/>
      <c r="CT6" s="594"/>
      <c r="CU6" s="594"/>
      <c r="CV6" s="594"/>
      <c r="CW6" s="594"/>
      <c r="CX6" s="594"/>
      <c r="CY6" s="595"/>
      <c r="CZ6" s="596">
        <v>1.1000000000000001</v>
      </c>
      <c r="DA6" s="596"/>
      <c r="DB6" s="596"/>
      <c r="DC6" s="596"/>
      <c r="DD6" s="602" t="s">
        <v>213</v>
      </c>
      <c r="DE6" s="594"/>
      <c r="DF6" s="594"/>
      <c r="DG6" s="594"/>
      <c r="DH6" s="594"/>
      <c r="DI6" s="594"/>
      <c r="DJ6" s="594"/>
      <c r="DK6" s="594"/>
      <c r="DL6" s="594"/>
      <c r="DM6" s="594"/>
      <c r="DN6" s="594"/>
      <c r="DO6" s="594"/>
      <c r="DP6" s="595"/>
      <c r="DQ6" s="602">
        <v>105909</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5713</v>
      </c>
      <c r="S7" s="594"/>
      <c r="T7" s="594"/>
      <c r="U7" s="594"/>
      <c r="V7" s="594"/>
      <c r="W7" s="594"/>
      <c r="X7" s="594"/>
      <c r="Y7" s="595"/>
      <c r="Z7" s="596">
        <v>0.1</v>
      </c>
      <c r="AA7" s="596"/>
      <c r="AB7" s="596"/>
      <c r="AC7" s="596"/>
      <c r="AD7" s="597">
        <v>5713</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1232936</v>
      </c>
      <c r="BH7" s="594"/>
      <c r="BI7" s="594"/>
      <c r="BJ7" s="594"/>
      <c r="BK7" s="594"/>
      <c r="BL7" s="594"/>
      <c r="BM7" s="594"/>
      <c r="BN7" s="595"/>
      <c r="BO7" s="596">
        <v>46.5</v>
      </c>
      <c r="BP7" s="596"/>
      <c r="BQ7" s="596"/>
      <c r="BR7" s="596"/>
      <c r="BS7" s="597">
        <v>52955</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1280907</v>
      </c>
      <c r="CS7" s="594"/>
      <c r="CT7" s="594"/>
      <c r="CU7" s="594"/>
      <c r="CV7" s="594"/>
      <c r="CW7" s="594"/>
      <c r="CX7" s="594"/>
      <c r="CY7" s="595"/>
      <c r="CZ7" s="596">
        <v>13.1</v>
      </c>
      <c r="DA7" s="596"/>
      <c r="DB7" s="596"/>
      <c r="DC7" s="596"/>
      <c r="DD7" s="602">
        <v>16397</v>
      </c>
      <c r="DE7" s="594"/>
      <c r="DF7" s="594"/>
      <c r="DG7" s="594"/>
      <c r="DH7" s="594"/>
      <c r="DI7" s="594"/>
      <c r="DJ7" s="594"/>
      <c r="DK7" s="594"/>
      <c r="DL7" s="594"/>
      <c r="DM7" s="594"/>
      <c r="DN7" s="594"/>
      <c r="DO7" s="594"/>
      <c r="DP7" s="595"/>
      <c r="DQ7" s="602">
        <v>1178088</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18621</v>
      </c>
      <c r="S8" s="594"/>
      <c r="T8" s="594"/>
      <c r="U8" s="594"/>
      <c r="V8" s="594"/>
      <c r="W8" s="594"/>
      <c r="X8" s="594"/>
      <c r="Y8" s="595"/>
      <c r="Z8" s="596">
        <v>0.2</v>
      </c>
      <c r="AA8" s="596"/>
      <c r="AB8" s="596"/>
      <c r="AC8" s="596"/>
      <c r="AD8" s="597">
        <v>18621</v>
      </c>
      <c r="AE8" s="597"/>
      <c r="AF8" s="597"/>
      <c r="AG8" s="597"/>
      <c r="AH8" s="597"/>
      <c r="AI8" s="597"/>
      <c r="AJ8" s="597"/>
      <c r="AK8" s="597"/>
      <c r="AL8" s="598">
        <v>0.3</v>
      </c>
      <c r="AM8" s="599"/>
      <c r="AN8" s="599"/>
      <c r="AO8" s="600"/>
      <c r="AP8" s="590" t="s">
        <v>218</v>
      </c>
      <c r="AQ8" s="591"/>
      <c r="AR8" s="591"/>
      <c r="AS8" s="591"/>
      <c r="AT8" s="591"/>
      <c r="AU8" s="591"/>
      <c r="AV8" s="591"/>
      <c r="AW8" s="591"/>
      <c r="AX8" s="591"/>
      <c r="AY8" s="591"/>
      <c r="AZ8" s="591"/>
      <c r="BA8" s="591"/>
      <c r="BB8" s="591"/>
      <c r="BC8" s="591"/>
      <c r="BD8" s="591"/>
      <c r="BE8" s="591"/>
      <c r="BF8" s="592"/>
      <c r="BG8" s="593">
        <v>37074</v>
      </c>
      <c r="BH8" s="594"/>
      <c r="BI8" s="594"/>
      <c r="BJ8" s="594"/>
      <c r="BK8" s="594"/>
      <c r="BL8" s="594"/>
      <c r="BM8" s="594"/>
      <c r="BN8" s="595"/>
      <c r="BO8" s="596">
        <v>1.4</v>
      </c>
      <c r="BP8" s="596"/>
      <c r="BQ8" s="596"/>
      <c r="BR8" s="596"/>
      <c r="BS8" s="602" t="s">
        <v>108</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2946212</v>
      </c>
      <c r="CS8" s="594"/>
      <c r="CT8" s="594"/>
      <c r="CU8" s="594"/>
      <c r="CV8" s="594"/>
      <c r="CW8" s="594"/>
      <c r="CX8" s="594"/>
      <c r="CY8" s="595"/>
      <c r="CZ8" s="596">
        <v>30.2</v>
      </c>
      <c r="DA8" s="596"/>
      <c r="DB8" s="596"/>
      <c r="DC8" s="596"/>
      <c r="DD8" s="602">
        <v>45375</v>
      </c>
      <c r="DE8" s="594"/>
      <c r="DF8" s="594"/>
      <c r="DG8" s="594"/>
      <c r="DH8" s="594"/>
      <c r="DI8" s="594"/>
      <c r="DJ8" s="594"/>
      <c r="DK8" s="594"/>
      <c r="DL8" s="594"/>
      <c r="DM8" s="594"/>
      <c r="DN8" s="594"/>
      <c r="DO8" s="594"/>
      <c r="DP8" s="595"/>
      <c r="DQ8" s="602">
        <v>1711210</v>
      </c>
      <c r="DR8" s="594"/>
      <c r="DS8" s="594"/>
      <c r="DT8" s="594"/>
      <c r="DU8" s="594"/>
      <c r="DV8" s="594"/>
      <c r="DW8" s="594"/>
      <c r="DX8" s="594"/>
      <c r="DY8" s="594"/>
      <c r="DZ8" s="594"/>
      <c r="EA8" s="594"/>
      <c r="EB8" s="594"/>
      <c r="EC8" s="603"/>
    </row>
    <row r="9" spans="2:143" ht="11.25" customHeight="1" x14ac:dyDescent="0.15">
      <c r="B9" s="590" t="s">
        <v>220</v>
      </c>
      <c r="C9" s="591"/>
      <c r="D9" s="591"/>
      <c r="E9" s="591"/>
      <c r="F9" s="591"/>
      <c r="G9" s="591"/>
      <c r="H9" s="591"/>
      <c r="I9" s="591"/>
      <c r="J9" s="591"/>
      <c r="K9" s="591"/>
      <c r="L9" s="591"/>
      <c r="M9" s="591"/>
      <c r="N9" s="591"/>
      <c r="O9" s="591"/>
      <c r="P9" s="591"/>
      <c r="Q9" s="592"/>
      <c r="R9" s="593">
        <v>14735</v>
      </c>
      <c r="S9" s="594"/>
      <c r="T9" s="594"/>
      <c r="U9" s="594"/>
      <c r="V9" s="594"/>
      <c r="W9" s="594"/>
      <c r="X9" s="594"/>
      <c r="Y9" s="595"/>
      <c r="Z9" s="596">
        <v>0.1</v>
      </c>
      <c r="AA9" s="596"/>
      <c r="AB9" s="596"/>
      <c r="AC9" s="596"/>
      <c r="AD9" s="597">
        <v>14735</v>
      </c>
      <c r="AE9" s="597"/>
      <c r="AF9" s="597"/>
      <c r="AG9" s="597"/>
      <c r="AH9" s="597"/>
      <c r="AI9" s="597"/>
      <c r="AJ9" s="597"/>
      <c r="AK9" s="597"/>
      <c r="AL9" s="598">
        <v>0.2</v>
      </c>
      <c r="AM9" s="599"/>
      <c r="AN9" s="599"/>
      <c r="AO9" s="600"/>
      <c r="AP9" s="590" t="s">
        <v>221</v>
      </c>
      <c r="AQ9" s="591"/>
      <c r="AR9" s="591"/>
      <c r="AS9" s="591"/>
      <c r="AT9" s="591"/>
      <c r="AU9" s="591"/>
      <c r="AV9" s="591"/>
      <c r="AW9" s="591"/>
      <c r="AX9" s="591"/>
      <c r="AY9" s="591"/>
      <c r="AZ9" s="591"/>
      <c r="BA9" s="591"/>
      <c r="BB9" s="591"/>
      <c r="BC9" s="591"/>
      <c r="BD9" s="591"/>
      <c r="BE9" s="591"/>
      <c r="BF9" s="592"/>
      <c r="BG9" s="593">
        <v>905145</v>
      </c>
      <c r="BH9" s="594"/>
      <c r="BI9" s="594"/>
      <c r="BJ9" s="594"/>
      <c r="BK9" s="594"/>
      <c r="BL9" s="594"/>
      <c r="BM9" s="594"/>
      <c r="BN9" s="595"/>
      <c r="BO9" s="596">
        <v>34.1</v>
      </c>
      <c r="BP9" s="596"/>
      <c r="BQ9" s="596"/>
      <c r="BR9" s="596"/>
      <c r="BS9" s="602" t="s">
        <v>108</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1002941</v>
      </c>
      <c r="CS9" s="594"/>
      <c r="CT9" s="594"/>
      <c r="CU9" s="594"/>
      <c r="CV9" s="594"/>
      <c r="CW9" s="594"/>
      <c r="CX9" s="594"/>
      <c r="CY9" s="595"/>
      <c r="CZ9" s="596">
        <v>10.3</v>
      </c>
      <c r="DA9" s="596"/>
      <c r="DB9" s="596"/>
      <c r="DC9" s="596"/>
      <c r="DD9" s="602">
        <v>3845</v>
      </c>
      <c r="DE9" s="594"/>
      <c r="DF9" s="594"/>
      <c r="DG9" s="594"/>
      <c r="DH9" s="594"/>
      <c r="DI9" s="594"/>
      <c r="DJ9" s="594"/>
      <c r="DK9" s="594"/>
      <c r="DL9" s="594"/>
      <c r="DM9" s="594"/>
      <c r="DN9" s="594"/>
      <c r="DO9" s="594"/>
      <c r="DP9" s="595"/>
      <c r="DQ9" s="602">
        <v>979398</v>
      </c>
      <c r="DR9" s="594"/>
      <c r="DS9" s="594"/>
      <c r="DT9" s="594"/>
      <c r="DU9" s="594"/>
      <c r="DV9" s="594"/>
      <c r="DW9" s="594"/>
      <c r="DX9" s="594"/>
      <c r="DY9" s="594"/>
      <c r="DZ9" s="594"/>
      <c r="EA9" s="594"/>
      <c r="EB9" s="594"/>
      <c r="EC9" s="603"/>
    </row>
    <row r="10" spans="2:143" ht="11.25" customHeight="1" x14ac:dyDescent="0.15">
      <c r="B10" s="590" t="s">
        <v>223</v>
      </c>
      <c r="C10" s="591"/>
      <c r="D10" s="591"/>
      <c r="E10" s="591"/>
      <c r="F10" s="591"/>
      <c r="G10" s="591"/>
      <c r="H10" s="591"/>
      <c r="I10" s="591"/>
      <c r="J10" s="591"/>
      <c r="K10" s="591"/>
      <c r="L10" s="591"/>
      <c r="M10" s="591"/>
      <c r="N10" s="591"/>
      <c r="O10" s="591"/>
      <c r="P10" s="591"/>
      <c r="Q10" s="592"/>
      <c r="R10" s="593">
        <v>398029</v>
      </c>
      <c r="S10" s="594"/>
      <c r="T10" s="594"/>
      <c r="U10" s="594"/>
      <c r="V10" s="594"/>
      <c r="W10" s="594"/>
      <c r="X10" s="594"/>
      <c r="Y10" s="595"/>
      <c r="Z10" s="596">
        <v>4</v>
      </c>
      <c r="AA10" s="596"/>
      <c r="AB10" s="596"/>
      <c r="AC10" s="596"/>
      <c r="AD10" s="597">
        <v>398029</v>
      </c>
      <c r="AE10" s="597"/>
      <c r="AF10" s="597"/>
      <c r="AG10" s="597"/>
      <c r="AH10" s="597"/>
      <c r="AI10" s="597"/>
      <c r="AJ10" s="597"/>
      <c r="AK10" s="597"/>
      <c r="AL10" s="598">
        <v>6.5</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52544</v>
      </c>
      <c r="BH10" s="594"/>
      <c r="BI10" s="594"/>
      <c r="BJ10" s="594"/>
      <c r="BK10" s="594"/>
      <c r="BL10" s="594"/>
      <c r="BM10" s="594"/>
      <c r="BN10" s="595"/>
      <c r="BO10" s="596">
        <v>2</v>
      </c>
      <c r="BP10" s="596"/>
      <c r="BQ10" s="596"/>
      <c r="BR10" s="596"/>
      <c r="BS10" s="602">
        <v>8679</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43291</v>
      </c>
      <c r="CS10" s="594"/>
      <c r="CT10" s="594"/>
      <c r="CU10" s="594"/>
      <c r="CV10" s="594"/>
      <c r="CW10" s="594"/>
      <c r="CX10" s="594"/>
      <c r="CY10" s="595"/>
      <c r="CZ10" s="596">
        <v>0.4</v>
      </c>
      <c r="DA10" s="596"/>
      <c r="DB10" s="596"/>
      <c r="DC10" s="596"/>
      <c r="DD10" s="602" t="s">
        <v>108</v>
      </c>
      <c r="DE10" s="594"/>
      <c r="DF10" s="594"/>
      <c r="DG10" s="594"/>
      <c r="DH10" s="594"/>
      <c r="DI10" s="594"/>
      <c r="DJ10" s="594"/>
      <c r="DK10" s="594"/>
      <c r="DL10" s="594"/>
      <c r="DM10" s="594"/>
      <c r="DN10" s="594"/>
      <c r="DO10" s="594"/>
      <c r="DP10" s="595"/>
      <c r="DQ10" s="602">
        <v>17561</v>
      </c>
      <c r="DR10" s="594"/>
      <c r="DS10" s="594"/>
      <c r="DT10" s="594"/>
      <c r="DU10" s="594"/>
      <c r="DV10" s="594"/>
      <c r="DW10" s="594"/>
      <c r="DX10" s="594"/>
      <c r="DY10" s="594"/>
      <c r="DZ10" s="594"/>
      <c r="EA10" s="594"/>
      <c r="EB10" s="594"/>
      <c r="EC10" s="603"/>
    </row>
    <row r="11" spans="2:143" ht="11.25" customHeight="1" x14ac:dyDescent="0.15">
      <c r="B11" s="590" t="s">
        <v>226</v>
      </c>
      <c r="C11" s="591"/>
      <c r="D11" s="591"/>
      <c r="E11" s="591"/>
      <c r="F11" s="591"/>
      <c r="G11" s="591"/>
      <c r="H11" s="591"/>
      <c r="I11" s="591"/>
      <c r="J11" s="591"/>
      <c r="K11" s="591"/>
      <c r="L11" s="591"/>
      <c r="M11" s="591"/>
      <c r="N11" s="591"/>
      <c r="O11" s="591"/>
      <c r="P11" s="591"/>
      <c r="Q11" s="592"/>
      <c r="R11" s="593" t="s">
        <v>108</v>
      </c>
      <c r="S11" s="594"/>
      <c r="T11" s="594"/>
      <c r="U11" s="594"/>
      <c r="V11" s="594"/>
      <c r="W11" s="594"/>
      <c r="X11" s="594"/>
      <c r="Y11" s="595"/>
      <c r="Z11" s="596" t="s">
        <v>108</v>
      </c>
      <c r="AA11" s="596"/>
      <c r="AB11" s="596"/>
      <c r="AC11" s="596"/>
      <c r="AD11" s="597" t="s">
        <v>108</v>
      </c>
      <c r="AE11" s="597"/>
      <c r="AF11" s="597"/>
      <c r="AG11" s="597"/>
      <c r="AH11" s="597"/>
      <c r="AI11" s="597"/>
      <c r="AJ11" s="597"/>
      <c r="AK11" s="597"/>
      <c r="AL11" s="598" t="s">
        <v>108</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238173</v>
      </c>
      <c r="BH11" s="594"/>
      <c r="BI11" s="594"/>
      <c r="BJ11" s="594"/>
      <c r="BK11" s="594"/>
      <c r="BL11" s="594"/>
      <c r="BM11" s="594"/>
      <c r="BN11" s="595"/>
      <c r="BO11" s="596">
        <v>9</v>
      </c>
      <c r="BP11" s="596"/>
      <c r="BQ11" s="596"/>
      <c r="BR11" s="596"/>
      <c r="BS11" s="602">
        <v>44276</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407228</v>
      </c>
      <c r="CS11" s="594"/>
      <c r="CT11" s="594"/>
      <c r="CU11" s="594"/>
      <c r="CV11" s="594"/>
      <c r="CW11" s="594"/>
      <c r="CX11" s="594"/>
      <c r="CY11" s="595"/>
      <c r="CZ11" s="596">
        <v>4.2</v>
      </c>
      <c r="DA11" s="596"/>
      <c r="DB11" s="596"/>
      <c r="DC11" s="596"/>
      <c r="DD11" s="602">
        <v>100990</v>
      </c>
      <c r="DE11" s="594"/>
      <c r="DF11" s="594"/>
      <c r="DG11" s="594"/>
      <c r="DH11" s="594"/>
      <c r="DI11" s="594"/>
      <c r="DJ11" s="594"/>
      <c r="DK11" s="594"/>
      <c r="DL11" s="594"/>
      <c r="DM11" s="594"/>
      <c r="DN11" s="594"/>
      <c r="DO11" s="594"/>
      <c r="DP11" s="595"/>
      <c r="DQ11" s="602">
        <v>266885</v>
      </c>
      <c r="DR11" s="594"/>
      <c r="DS11" s="594"/>
      <c r="DT11" s="594"/>
      <c r="DU11" s="594"/>
      <c r="DV11" s="594"/>
      <c r="DW11" s="594"/>
      <c r="DX11" s="594"/>
      <c r="DY11" s="594"/>
      <c r="DZ11" s="594"/>
      <c r="EA11" s="594"/>
      <c r="EB11" s="594"/>
      <c r="EC11" s="603"/>
    </row>
    <row r="12" spans="2:143" ht="11.25" customHeight="1" x14ac:dyDescent="0.15">
      <c r="B12" s="590" t="s">
        <v>229</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1234132</v>
      </c>
      <c r="BH12" s="594"/>
      <c r="BI12" s="594"/>
      <c r="BJ12" s="594"/>
      <c r="BK12" s="594"/>
      <c r="BL12" s="594"/>
      <c r="BM12" s="594"/>
      <c r="BN12" s="595"/>
      <c r="BO12" s="596">
        <v>46.5</v>
      </c>
      <c r="BP12" s="596"/>
      <c r="BQ12" s="596"/>
      <c r="BR12" s="596"/>
      <c r="BS12" s="602">
        <v>79785</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394473</v>
      </c>
      <c r="CS12" s="594"/>
      <c r="CT12" s="594"/>
      <c r="CU12" s="594"/>
      <c r="CV12" s="594"/>
      <c r="CW12" s="594"/>
      <c r="CX12" s="594"/>
      <c r="CY12" s="595"/>
      <c r="CZ12" s="596">
        <v>4</v>
      </c>
      <c r="DA12" s="596"/>
      <c r="DB12" s="596"/>
      <c r="DC12" s="596"/>
      <c r="DD12" s="602">
        <v>29632</v>
      </c>
      <c r="DE12" s="594"/>
      <c r="DF12" s="594"/>
      <c r="DG12" s="594"/>
      <c r="DH12" s="594"/>
      <c r="DI12" s="594"/>
      <c r="DJ12" s="594"/>
      <c r="DK12" s="594"/>
      <c r="DL12" s="594"/>
      <c r="DM12" s="594"/>
      <c r="DN12" s="594"/>
      <c r="DO12" s="594"/>
      <c r="DP12" s="595"/>
      <c r="DQ12" s="602">
        <v>205362</v>
      </c>
      <c r="DR12" s="594"/>
      <c r="DS12" s="594"/>
      <c r="DT12" s="594"/>
      <c r="DU12" s="594"/>
      <c r="DV12" s="594"/>
      <c r="DW12" s="594"/>
      <c r="DX12" s="594"/>
      <c r="DY12" s="594"/>
      <c r="DZ12" s="594"/>
      <c r="EA12" s="594"/>
      <c r="EB12" s="594"/>
      <c r="EC12" s="603"/>
    </row>
    <row r="13" spans="2:143" ht="11.25" customHeight="1" x14ac:dyDescent="0.15">
      <c r="B13" s="590" t="s">
        <v>232</v>
      </c>
      <c r="C13" s="591"/>
      <c r="D13" s="591"/>
      <c r="E13" s="591"/>
      <c r="F13" s="591"/>
      <c r="G13" s="591"/>
      <c r="H13" s="591"/>
      <c r="I13" s="591"/>
      <c r="J13" s="591"/>
      <c r="K13" s="591"/>
      <c r="L13" s="591"/>
      <c r="M13" s="591"/>
      <c r="N13" s="591"/>
      <c r="O13" s="591"/>
      <c r="P13" s="591"/>
      <c r="Q13" s="592"/>
      <c r="R13" s="593">
        <v>22844</v>
      </c>
      <c r="S13" s="594"/>
      <c r="T13" s="594"/>
      <c r="U13" s="594"/>
      <c r="V13" s="594"/>
      <c r="W13" s="594"/>
      <c r="X13" s="594"/>
      <c r="Y13" s="595"/>
      <c r="Z13" s="596">
        <v>0.2</v>
      </c>
      <c r="AA13" s="596"/>
      <c r="AB13" s="596"/>
      <c r="AC13" s="596"/>
      <c r="AD13" s="597">
        <v>22844</v>
      </c>
      <c r="AE13" s="597"/>
      <c r="AF13" s="597"/>
      <c r="AG13" s="597"/>
      <c r="AH13" s="597"/>
      <c r="AI13" s="597"/>
      <c r="AJ13" s="597"/>
      <c r="AK13" s="597"/>
      <c r="AL13" s="598">
        <v>0.4</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1200085</v>
      </c>
      <c r="BH13" s="594"/>
      <c r="BI13" s="594"/>
      <c r="BJ13" s="594"/>
      <c r="BK13" s="594"/>
      <c r="BL13" s="594"/>
      <c r="BM13" s="594"/>
      <c r="BN13" s="595"/>
      <c r="BO13" s="596">
        <v>45.3</v>
      </c>
      <c r="BP13" s="596"/>
      <c r="BQ13" s="596"/>
      <c r="BR13" s="596"/>
      <c r="BS13" s="602">
        <v>79785</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1468111</v>
      </c>
      <c r="CS13" s="594"/>
      <c r="CT13" s="594"/>
      <c r="CU13" s="594"/>
      <c r="CV13" s="594"/>
      <c r="CW13" s="594"/>
      <c r="CX13" s="594"/>
      <c r="CY13" s="595"/>
      <c r="CZ13" s="596">
        <v>15.1</v>
      </c>
      <c r="DA13" s="596"/>
      <c r="DB13" s="596"/>
      <c r="DC13" s="596"/>
      <c r="DD13" s="602">
        <v>576578</v>
      </c>
      <c r="DE13" s="594"/>
      <c r="DF13" s="594"/>
      <c r="DG13" s="594"/>
      <c r="DH13" s="594"/>
      <c r="DI13" s="594"/>
      <c r="DJ13" s="594"/>
      <c r="DK13" s="594"/>
      <c r="DL13" s="594"/>
      <c r="DM13" s="594"/>
      <c r="DN13" s="594"/>
      <c r="DO13" s="594"/>
      <c r="DP13" s="595"/>
      <c r="DQ13" s="602">
        <v>991142</v>
      </c>
      <c r="DR13" s="594"/>
      <c r="DS13" s="594"/>
      <c r="DT13" s="594"/>
      <c r="DU13" s="594"/>
      <c r="DV13" s="594"/>
      <c r="DW13" s="594"/>
      <c r="DX13" s="594"/>
      <c r="DY13" s="594"/>
      <c r="DZ13" s="594"/>
      <c r="EA13" s="594"/>
      <c r="EB13" s="594"/>
      <c r="EC13" s="603"/>
    </row>
    <row r="14" spans="2:143" ht="11.25" customHeight="1" x14ac:dyDescent="0.15">
      <c r="B14" s="590" t="s">
        <v>235</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50686</v>
      </c>
      <c r="BH14" s="594"/>
      <c r="BI14" s="594"/>
      <c r="BJ14" s="594"/>
      <c r="BK14" s="594"/>
      <c r="BL14" s="594"/>
      <c r="BM14" s="594"/>
      <c r="BN14" s="595"/>
      <c r="BO14" s="596">
        <v>1.9</v>
      </c>
      <c r="BP14" s="596"/>
      <c r="BQ14" s="596"/>
      <c r="BR14" s="596"/>
      <c r="BS14" s="602" t="s">
        <v>108</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282016</v>
      </c>
      <c r="CS14" s="594"/>
      <c r="CT14" s="594"/>
      <c r="CU14" s="594"/>
      <c r="CV14" s="594"/>
      <c r="CW14" s="594"/>
      <c r="CX14" s="594"/>
      <c r="CY14" s="595"/>
      <c r="CZ14" s="596">
        <v>2.9</v>
      </c>
      <c r="DA14" s="596"/>
      <c r="DB14" s="596"/>
      <c r="DC14" s="596"/>
      <c r="DD14" s="602">
        <v>13949</v>
      </c>
      <c r="DE14" s="594"/>
      <c r="DF14" s="594"/>
      <c r="DG14" s="594"/>
      <c r="DH14" s="594"/>
      <c r="DI14" s="594"/>
      <c r="DJ14" s="594"/>
      <c r="DK14" s="594"/>
      <c r="DL14" s="594"/>
      <c r="DM14" s="594"/>
      <c r="DN14" s="594"/>
      <c r="DO14" s="594"/>
      <c r="DP14" s="595"/>
      <c r="DQ14" s="602">
        <v>274966</v>
      </c>
      <c r="DR14" s="594"/>
      <c r="DS14" s="594"/>
      <c r="DT14" s="594"/>
      <c r="DU14" s="594"/>
      <c r="DV14" s="594"/>
      <c r="DW14" s="594"/>
      <c r="DX14" s="594"/>
      <c r="DY14" s="594"/>
      <c r="DZ14" s="594"/>
      <c r="EA14" s="594"/>
      <c r="EB14" s="594"/>
      <c r="EC14" s="603"/>
    </row>
    <row r="15" spans="2:143" ht="11.25" customHeight="1" x14ac:dyDescent="0.15">
      <c r="B15" s="590" t="s">
        <v>238</v>
      </c>
      <c r="C15" s="591"/>
      <c r="D15" s="591"/>
      <c r="E15" s="591"/>
      <c r="F15" s="591"/>
      <c r="G15" s="591"/>
      <c r="H15" s="591"/>
      <c r="I15" s="591"/>
      <c r="J15" s="591"/>
      <c r="K15" s="591"/>
      <c r="L15" s="591"/>
      <c r="M15" s="591"/>
      <c r="N15" s="591"/>
      <c r="O15" s="591"/>
      <c r="P15" s="591"/>
      <c r="Q15" s="592"/>
      <c r="R15" s="593">
        <v>7852</v>
      </c>
      <c r="S15" s="594"/>
      <c r="T15" s="594"/>
      <c r="U15" s="594"/>
      <c r="V15" s="594"/>
      <c r="W15" s="594"/>
      <c r="X15" s="594"/>
      <c r="Y15" s="595"/>
      <c r="Z15" s="596">
        <v>0.1</v>
      </c>
      <c r="AA15" s="596"/>
      <c r="AB15" s="596"/>
      <c r="AC15" s="596"/>
      <c r="AD15" s="597">
        <v>7852</v>
      </c>
      <c r="AE15" s="597"/>
      <c r="AF15" s="597"/>
      <c r="AG15" s="597"/>
      <c r="AH15" s="597"/>
      <c r="AI15" s="597"/>
      <c r="AJ15" s="597"/>
      <c r="AK15" s="597"/>
      <c r="AL15" s="598">
        <v>0.1</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130890</v>
      </c>
      <c r="BH15" s="594"/>
      <c r="BI15" s="594"/>
      <c r="BJ15" s="594"/>
      <c r="BK15" s="594"/>
      <c r="BL15" s="594"/>
      <c r="BM15" s="594"/>
      <c r="BN15" s="595"/>
      <c r="BO15" s="596">
        <v>4.9000000000000004</v>
      </c>
      <c r="BP15" s="596"/>
      <c r="BQ15" s="596"/>
      <c r="BR15" s="596"/>
      <c r="BS15" s="602" t="s">
        <v>108</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854010</v>
      </c>
      <c r="CS15" s="594"/>
      <c r="CT15" s="594"/>
      <c r="CU15" s="594"/>
      <c r="CV15" s="594"/>
      <c r="CW15" s="594"/>
      <c r="CX15" s="594"/>
      <c r="CY15" s="595"/>
      <c r="CZ15" s="596">
        <v>8.8000000000000007</v>
      </c>
      <c r="DA15" s="596"/>
      <c r="DB15" s="596"/>
      <c r="DC15" s="596"/>
      <c r="DD15" s="602">
        <v>179187</v>
      </c>
      <c r="DE15" s="594"/>
      <c r="DF15" s="594"/>
      <c r="DG15" s="594"/>
      <c r="DH15" s="594"/>
      <c r="DI15" s="594"/>
      <c r="DJ15" s="594"/>
      <c r="DK15" s="594"/>
      <c r="DL15" s="594"/>
      <c r="DM15" s="594"/>
      <c r="DN15" s="594"/>
      <c r="DO15" s="594"/>
      <c r="DP15" s="595"/>
      <c r="DQ15" s="602">
        <v>714326</v>
      </c>
      <c r="DR15" s="594"/>
      <c r="DS15" s="594"/>
      <c r="DT15" s="594"/>
      <c r="DU15" s="594"/>
      <c r="DV15" s="594"/>
      <c r="DW15" s="594"/>
      <c r="DX15" s="594"/>
      <c r="DY15" s="594"/>
      <c r="DZ15" s="594"/>
      <c r="EA15" s="594"/>
      <c r="EB15" s="594"/>
      <c r="EC15" s="603"/>
    </row>
    <row r="16" spans="2:143" ht="11.25" customHeight="1" x14ac:dyDescent="0.15">
      <c r="B16" s="590" t="s">
        <v>241</v>
      </c>
      <c r="C16" s="591"/>
      <c r="D16" s="591"/>
      <c r="E16" s="591"/>
      <c r="F16" s="591"/>
      <c r="G16" s="591"/>
      <c r="H16" s="591"/>
      <c r="I16" s="591"/>
      <c r="J16" s="591"/>
      <c r="K16" s="591"/>
      <c r="L16" s="591"/>
      <c r="M16" s="591"/>
      <c r="N16" s="591"/>
      <c r="O16" s="591"/>
      <c r="P16" s="591"/>
      <c r="Q16" s="592"/>
      <c r="R16" s="593">
        <v>3437156</v>
      </c>
      <c r="S16" s="594"/>
      <c r="T16" s="594"/>
      <c r="U16" s="594"/>
      <c r="V16" s="594"/>
      <c r="W16" s="594"/>
      <c r="X16" s="594"/>
      <c r="Y16" s="595"/>
      <c r="Z16" s="596">
        <v>34.299999999999997</v>
      </c>
      <c r="AA16" s="596"/>
      <c r="AB16" s="596"/>
      <c r="AC16" s="596"/>
      <c r="AD16" s="597">
        <v>2860812</v>
      </c>
      <c r="AE16" s="597"/>
      <c r="AF16" s="597"/>
      <c r="AG16" s="597"/>
      <c r="AH16" s="597"/>
      <c r="AI16" s="597"/>
      <c r="AJ16" s="597"/>
      <c r="AK16" s="597"/>
      <c r="AL16" s="598">
        <v>46.8</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v>8532</v>
      </c>
      <c r="CS16" s="594"/>
      <c r="CT16" s="594"/>
      <c r="CU16" s="594"/>
      <c r="CV16" s="594"/>
      <c r="CW16" s="594"/>
      <c r="CX16" s="594"/>
      <c r="CY16" s="595"/>
      <c r="CZ16" s="596">
        <v>0.1</v>
      </c>
      <c r="DA16" s="596"/>
      <c r="DB16" s="596"/>
      <c r="DC16" s="596"/>
      <c r="DD16" s="602" t="s">
        <v>108</v>
      </c>
      <c r="DE16" s="594"/>
      <c r="DF16" s="594"/>
      <c r="DG16" s="594"/>
      <c r="DH16" s="594"/>
      <c r="DI16" s="594"/>
      <c r="DJ16" s="594"/>
      <c r="DK16" s="594"/>
      <c r="DL16" s="594"/>
      <c r="DM16" s="594"/>
      <c r="DN16" s="594"/>
      <c r="DO16" s="594"/>
      <c r="DP16" s="595"/>
      <c r="DQ16" s="602" t="s">
        <v>108</v>
      </c>
      <c r="DR16" s="594"/>
      <c r="DS16" s="594"/>
      <c r="DT16" s="594"/>
      <c r="DU16" s="594"/>
      <c r="DV16" s="594"/>
      <c r="DW16" s="594"/>
      <c r="DX16" s="594"/>
      <c r="DY16" s="594"/>
      <c r="DZ16" s="594"/>
      <c r="EA16" s="594"/>
      <c r="EB16" s="594"/>
      <c r="EC16" s="603"/>
    </row>
    <row r="17" spans="2:133" ht="11.25" customHeight="1" x14ac:dyDescent="0.15">
      <c r="B17" s="590" t="s">
        <v>244</v>
      </c>
      <c r="C17" s="591"/>
      <c r="D17" s="591"/>
      <c r="E17" s="591"/>
      <c r="F17" s="591"/>
      <c r="G17" s="591"/>
      <c r="H17" s="591"/>
      <c r="I17" s="591"/>
      <c r="J17" s="591"/>
      <c r="K17" s="591"/>
      <c r="L17" s="591"/>
      <c r="M17" s="591"/>
      <c r="N17" s="591"/>
      <c r="O17" s="591"/>
      <c r="P17" s="591"/>
      <c r="Q17" s="592"/>
      <c r="R17" s="593">
        <v>2860812</v>
      </c>
      <c r="S17" s="594"/>
      <c r="T17" s="594"/>
      <c r="U17" s="594"/>
      <c r="V17" s="594"/>
      <c r="W17" s="594"/>
      <c r="X17" s="594"/>
      <c r="Y17" s="595"/>
      <c r="Z17" s="596">
        <v>28.6</v>
      </c>
      <c r="AA17" s="596"/>
      <c r="AB17" s="596"/>
      <c r="AC17" s="596"/>
      <c r="AD17" s="597">
        <v>2860812</v>
      </c>
      <c r="AE17" s="597"/>
      <c r="AF17" s="597"/>
      <c r="AG17" s="597"/>
      <c r="AH17" s="597"/>
      <c r="AI17" s="597"/>
      <c r="AJ17" s="597"/>
      <c r="AK17" s="597"/>
      <c r="AL17" s="598">
        <v>46.8</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960480</v>
      </c>
      <c r="CS17" s="594"/>
      <c r="CT17" s="594"/>
      <c r="CU17" s="594"/>
      <c r="CV17" s="594"/>
      <c r="CW17" s="594"/>
      <c r="CX17" s="594"/>
      <c r="CY17" s="595"/>
      <c r="CZ17" s="596">
        <v>9.8000000000000007</v>
      </c>
      <c r="DA17" s="596"/>
      <c r="DB17" s="596"/>
      <c r="DC17" s="596"/>
      <c r="DD17" s="602" t="s">
        <v>108</v>
      </c>
      <c r="DE17" s="594"/>
      <c r="DF17" s="594"/>
      <c r="DG17" s="594"/>
      <c r="DH17" s="594"/>
      <c r="DI17" s="594"/>
      <c r="DJ17" s="594"/>
      <c r="DK17" s="594"/>
      <c r="DL17" s="594"/>
      <c r="DM17" s="594"/>
      <c r="DN17" s="594"/>
      <c r="DO17" s="594"/>
      <c r="DP17" s="595"/>
      <c r="DQ17" s="602">
        <v>892401</v>
      </c>
      <c r="DR17" s="594"/>
      <c r="DS17" s="594"/>
      <c r="DT17" s="594"/>
      <c r="DU17" s="594"/>
      <c r="DV17" s="594"/>
      <c r="DW17" s="594"/>
      <c r="DX17" s="594"/>
      <c r="DY17" s="594"/>
      <c r="DZ17" s="594"/>
      <c r="EA17" s="594"/>
      <c r="EB17" s="594"/>
      <c r="EC17" s="603"/>
    </row>
    <row r="18" spans="2:133" ht="11.25" customHeight="1" x14ac:dyDescent="0.15">
      <c r="B18" s="590" t="s">
        <v>247</v>
      </c>
      <c r="C18" s="591"/>
      <c r="D18" s="591"/>
      <c r="E18" s="591"/>
      <c r="F18" s="591"/>
      <c r="G18" s="591"/>
      <c r="H18" s="591"/>
      <c r="I18" s="591"/>
      <c r="J18" s="591"/>
      <c r="K18" s="591"/>
      <c r="L18" s="591"/>
      <c r="M18" s="591"/>
      <c r="N18" s="591"/>
      <c r="O18" s="591"/>
      <c r="P18" s="591"/>
      <c r="Q18" s="592"/>
      <c r="R18" s="593">
        <v>576343</v>
      </c>
      <c r="S18" s="594"/>
      <c r="T18" s="594"/>
      <c r="U18" s="594"/>
      <c r="V18" s="594"/>
      <c r="W18" s="594"/>
      <c r="X18" s="594"/>
      <c r="Y18" s="595"/>
      <c r="Z18" s="596">
        <v>5.8</v>
      </c>
      <c r="AA18" s="596"/>
      <c r="AB18" s="596"/>
      <c r="AC18" s="596"/>
      <c r="AD18" s="597" t="s">
        <v>108</v>
      </c>
      <c r="AE18" s="597"/>
      <c r="AF18" s="597"/>
      <c r="AG18" s="597"/>
      <c r="AH18" s="597"/>
      <c r="AI18" s="597"/>
      <c r="AJ18" s="597"/>
      <c r="AK18" s="597"/>
      <c r="AL18" s="598" t="s">
        <v>108</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x14ac:dyDescent="0.15">
      <c r="B19" s="590" t="s">
        <v>250</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108</v>
      </c>
      <c r="AE19" s="597"/>
      <c r="AF19" s="597"/>
      <c r="AG19" s="597"/>
      <c r="AH19" s="597"/>
      <c r="AI19" s="597"/>
      <c r="AJ19" s="597"/>
      <c r="AK19" s="597"/>
      <c r="AL19" s="598" t="s">
        <v>108</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3298</v>
      </c>
      <c r="BH19" s="594"/>
      <c r="BI19" s="594"/>
      <c r="BJ19" s="594"/>
      <c r="BK19" s="594"/>
      <c r="BL19" s="594"/>
      <c r="BM19" s="594"/>
      <c r="BN19" s="595"/>
      <c r="BO19" s="596">
        <v>0.1</v>
      </c>
      <c r="BP19" s="596"/>
      <c r="BQ19" s="596"/>
      <c r="BR19" s="596"/>
      <c r="BS19" s="602" t="s">
        <v>108</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x14ac:dyDescent="0.15">
      <c r="B20" s="590" t="s">
        <v>253</v>
      </c>
      <c r="C20" s="591"/>
      <c r="D20" s="591"/>
      <c r="E20" s="591"/>
      <c r="F20" s="591"/>
      <c r="G20" s="591"/>
      <c r="H20" s="591"/>
      <c r="I20" s="591"/>
      <c r="J20" s="591"/>
      <c r="K20" s="591"/>
      <c r="L20" s="591"/>
      <c r="M20" s="591"/>
      <c r="N20" s="591"/>
      <c r="O20" s="591"/>
      <c r="P20" s="591"/>
      <c r="Q20" s="592"/>
      <c r="R20" s="593">
        <v>6672618</v>
      </c>
      <c r="S20" s="594"/>
      <c r="T20" s="594"/>
      <c r="U20" s="594"/>
      <c r="V20" s="594"/>
      <c r="W20" s="594"/>
      <c r="X20" s="594"/>
      <c r="Y20" s="595"/>
      <c r="Z20" s="596">
        <v>66.599999999999994</v>
      </c>
      <c r="AA20" s="596"/>
      <c r="AB20" s="596"/>
      <c r="AC20" s="596"/>
      <c r="AD20" s="597">
        <v>6096274</v>
      </c>
      <c r="AE20" s="597"/>
      <c r="AF20" s="597"/>
      <c r="AG20" s="597"/>
      <c r="AH20" s="597"/>
      <c r="AI20" s="597"/>
      <c r="AJ20" s="597"/>
      <c r="AK20" s="597"/>
      <c r="AL20" s="598">
        <v>99.6</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3298</v>
      </c>
      <c r="BH20" s="594"/>
      <c r="BI20" s="594"/>
      <c r="BJ20" s="594"/>
      <c r="BK20" s="594"/>
      <c r="BL20" s="594"/>
      <c r="BM20" s="594"/>
      <c r="BN20" s="595"/>
      <c r="BO20" s="596">
        <v>0.1</v>
      </c>
      <c r="BP20" s="596"/>
      <c r="BQ20" s="596"/>
      <c r="BR20" s="596"/>
      <c r="BS20" s="602" t="s">
        <v>108</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9754110</v>
      </c>
      <c r="CS20" s="594"/>
      <c r="CT20" s="594"/>
      <c r="CU20" s="594"/>
      <c r="CV20" s="594"/>
      <c r="CW20" s="594"/>
      <c r="CX20" s="594"/>
      <c r="CY20" s="595"/>
      <c r="CZ20" s="596">
        <v>100</v>
      </c>
      <c r="DA20" s="596"/>
      <c r="DB20" s="596"/>
      <c r="DC20" s="596"/>
      <c r="DD20" s="602">
        <v>965953</v>
      </c>
      <c r="DE20" s="594"/>
      <c r="DF20" s="594"/>
      <c r="DG20" s="594"/>
      <c r="DH20" s="594"/>
      <c r="DI20" s="594"/>
      <c r="DJ20" s="594"/>
      <c r="DK20" s="594"/>
      <c r="DL20" s="594"/>
      <c r="DM20" s="594"/>
      <c r="DN20" s="594"/>
      <c r="DO20" s="594"/>
      <c r="DP20" s="595"/>
      <c r="DQ20" s="602">
        <v>7337248</v>
      </c>
      <c r="DR20" s="594"/>
      <c r="DS20" s="594"/>
      <c r="DT20" s="594"/>
      <c r="DU20" s="594"/>
      <c r="DV20" s="594"/>
      <c r="DW20" s="594"/>
      <c r="DX20" s="594"/>
      <c r="DY20" s="594"/>
      <c r="DZ20" s="594"/>
      <c r="EA20" s="594"/>
      <c r="EB20" s="594"/>
      <c r="EC20" s="603"/>
    </row>
    <row r="21" spans="2:133" ht="11.25" customHeight="1" x14ac:dyDescent="0.15">
      <c r="B21" s="590" t="s">
        <v>256</v>
      </c>
      <c r="C21" s="591"/>
      <c r="D21" s="591"/>
      <c r="E21" s="591"/>
      <c r="F21" s="591"/>
      <c r="G21" s="591"/>
      <c r="H21" s="591"/>
      <c r="I21" s="591"/>
      <c r="J21" s="591"/>
      <c r="K21" s="591"/>
      <c r="L21" s="591"/>
      <c r="M21" s="591"/>
      <c r="N21" s="591"/>
      <c r="O21" s="591"/>
      <c r="P21" s="591"/>
      <c r="Q21" s="592"/>
      <c r="R21" s="593">
        <v>1934</v>
      </c>
      <c r="S21" s="594"/>
      <c r="T21" s="594"/>
      <c r="U21" s="594"/>
      <c r="V21" s="594"/>
      <c r="W21" s="594"/>
      <c r="X21" s="594"/>
      <c r="Y21" s="595"/>
      <c r="Z21" s="596">
        <v>0</v>
      </c>
      <c r="AA21" s="596"/>
      <c r="AB21" s="596"/>
      <c r="AC21" s="596"/>
      <c r="AD21" s="597">
        <v>1934</v>
      </c>
      <c r="AE21" s="597"/>
      <c r="AF21" s="597"/>
      <c r="AG21" s="597"/>
      <c r="AH21" s="597"/>
      <c r="AI21" s="597"/>
      <c r="AJ21" s="597"/>
      <c r="AK21" s="597"/>
      <c r="AL21" s="598">
        <v>0</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v>3298</v>
      </c>
      <c r="BH21" s="594"/>
      <c r="BI21" s="594"/>
      <c r="BJ21" s="594"/>
      <c r="BK21" s="594"/>
      <c r="BL21" s="594"/>
      <c r="BM21" s="594"/>
      <c r="BN21" s="595"/>
      <c r="BO21" s="596">
        <v>0.1</v>
      </c>
      <c r="BP21" s="596"/>
      <c r="BQ21" s="596"/>
      <c r="BR21" s="596"/>
      <c r="BS21" s="602" t="s">
        <v>108</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258</v>
      </c>
      <c r="C22" s="591"/>
      <c r="D22" s="591"/>
      <c r="E22" s="591"/>
      <c r="F22" s="591"/>
      <c r="G22" s="591"/>
      <c r="H22" s="591"/>
      <c r="I22" s="591"/>
      <c r="J22" s="591"/>
      <c r="K22" s="591"/>
      <c r="L22" s="591"/>
      <c r="M22" s="591"/>
      <c r="N22" s="591"/>
      <c r="O22" s="591"/>
      <c r="P22" s="591"/>
      <c r="Q22" s="592"/>
      <c r="R22" s="593">
        <v>148728</v>
      </c>
      <c r="S22" s="594"/>
      <c r="T22" s="594"/>
      <c r="U22" s="594"/>
      <c r="V22" s="594"/>
      <c r="W22" s="594"/>
      <c r="X22" s="594"/>
      <c r="Y22" s="595"/>
      <c r="Z22" s="596">
        <v>1.5</v>
      </c>
      <c r="AA22" s="596"/>
      <c r="AB22" s="596"/>
      <c r="AC22" s="596"/>
      <c r="AD22" s="597" t="s">
        <v>108</v>
      </c>
      <c r="AE22" s="597"/>
      <c r="AF22" s="597"/>
      <c r="AG22" s="597"/>
      <c r="AH22" s="597"/>
      <c r="AI22" s="597"/>
      <c r="AJ22" s="597"/>
      <c r="AK22" s="597"/>
      <c r="AL22" s="598" t="s">
        <v>108</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261</v>
      </c>
      <c r="C23" s="591"/>
      <c r="D23" s="591"/>
      <c r="E23" s="591"/>
      <c r="F23" s="591"/>
      <c r="G23" s="591"/>
      <c r="H23" s="591"/>
      <c r="I23" s="591"/>
      <c r="J23" s="591"/>
      <c r="K23" s="591"/>
      <c r="L23" s="591"/>
      <c r="M23" s="591"/>
      <c r="N23" s="591"/>
      <c r="O23" s="591"/>
      <c r="P23" s="591"/>
      <c r="Q23" s="592"/>
      <c r="R23" s="593">
        <v>200390</v>
      </c>
      <c r="S23" s="594"/>
      <c r="T23" s="594"/>
      <c r="U23" s="594"/>
      <c r="V23" s="594"/>
      <c r="W23" s="594"/>
      <c r="X23" s="594"/>
      <c r="Y23" s="595"/>
      <c r="Z23" s="596">
        <v>2</v>
      </c>
      <c r="AA23" s="596"/>
      <c r="AB23" s="596"/>
      <c r="AC23" s="596"/>
      <c r="AD23" s="597">
        <v>11556</v>
      </c>
      <c r="AE23" s="597"/>
      <c r="AF23" s="597"/>
      <c r="AG23" s="597"/>
      <c r="AH23" s="597"/>
      <c r="AI23" s="597"/>
      <c r="AJ23" s="597"/>
      <c r="AK23" s="597"/>
      <c r="AL23" s="598">
        <v>0.2</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t="s">
        <v>108</v>
      </c>
      <c r="BH23" s="594"/>
      <c r="BI23" s="594"/>
      <c r="BJ23" s="594"/>
      <c r="BK23" s="594"/>
      <c r="BL23" s="594"/>
      <c r="BM23" s="594"/>
      <c r="BN23" s="595"/>
      <c r="BO23" s="596" t="s">
        <v>108</v>
      </c>
      <c r="BP23" s="596"/>
      <c r="BQ23" s="596"/>
      <c r="BR23" s="596"/>
      <c r="BS23" s="602" t="s">
        <v>108</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8" t="s">
        <v>266</v>
      </c>
      <c r="DM23" s="619"/>
      <c r="DN23" s="619"/>
      <c r="DO23" s="619"/>
      <c r="DP23" s="619"/>
      <c r="DQ23" s="619"/>
      <c r="DR23" s="619"/>
      <c r="DS23" s="619"/>
      <c r="DT23" s="619"/>
      <c r="DU23" s="619"/>
      <c r="DV23" s="620"/>
      <c r="DW23" s="575" t="s">
        <v>267</v>
      </c>
      <c r="DX23" s="576"/>
      <c r="DY23" s="576"/>
      <c r="DZ23" s="576"/>
      <c r="EA23" s="576"/>
      <c r="EB23" s="576"/>
      <c r="EC23" s="577"/>
    </row>
    <row r="24" spans="2:133" ht="11.25" customHeight="1" x14ac:dyDescent="0.15">
      <c r="B24" s="590" t="s">
        <v>268</v>
      </c>
      <c r="C24" s="591"/>
      <c r="D24" s="591"/>
      <c r="E24" s="591"/>
      <c r="F24" s="591"/>
      <c r="G24" s="591"/>
      <c r="H24" s="591"/>
      <c r="I24" s="591"/>
      <c r="J24" s="591"/>
      <c r="K24" s="591"/>
      <c r="L24" s="591"/>
      <c r="M24" s="591"/>
      <c r="N24" s="591"/>
      <c r="O24" s="591"/>
      <c r="P24" s="591"/>
      <c r="Q24" s="592"/>
      <c r="R24" s="593">
        <v>9824</v>
      </c>
      <c r="S24" s="594"/>
      <c r="T24" s="594"/>
      <c r="U24" s="594"/>
      <c r="V24" s="594"/>
      <c r="W24" s="594"/>
      <c r="X24" s="594"/>
      <c r="Y24" s="595"/>
      <c r="Z24" s="596">
        <v>0.1</v>
      </c>
      <c r="AA24" s="596"/>
      <c r="AB24" s="596"/>
      <c r="AC24" s="596"/>
      <c r="AD24" s="597" t="s">
        <v>108</v>
      </c>
      <c r="AE24" s="597"/>
      <c r="AF24" s="597"/>
      <c r="AG24" s="597"/>
      <c r="AH24" s="597"/>
      <c r="AI24" s="597"/>
      <c r="AJ24" s="597"/>
      <c r="AK24" s="597"/>
      <c r="AL24" s="598" t="s">
        <v>108</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3462754</v>
      </c>
      <c r="CS24" s="583"/>
      <c r="CT24" s="583"/>
      <c r="CU24" s="583"/>
      <c r="CV24" s="583"/>
      <c r="CW24" s="583"/>
      <c r="CX24" s="583"/>
      <c r="CY24" s="584"/>
      <c r="CZ24" s="622">
        <v>35.5</v>
      </c>
      <c r="DA24" s="623"/>
      <c r="DB24" s="623"/>
      <c r="DC24" s="624"/>
      <c r="DD24" s="621">
        <v>2433534</v>
      </c>
      <c r="DE24" s="583"/>
      <c r="DF24" s="583"/>
      <c r="DG24" s="583"/>
      <c r="DH24" s="583"/>
      <c r="DI24" s="583"/>
      <c r="DJ24" s="583"/>
      <c r="DK24" s="584"/>
      <c r="DL24" s="621">
        <v>2407617</v>
      </c>
      <c r="DM24" s="583"/>
      <c r="DN24" s="583"/>
      <c r="DO24" s="583"/>
      <c r="DP24" s="583"/>
      <c r="DQ24" s="583"/>
      <c r="DR24" s="583"/>
      <c r="DS24" s="583"/>
      <c r="DT24" s="583"/>
      <c r="DU24" s="583"/>
      <c r="DV24" s="584"/>
      <c r="DW24" s="587">
        <v>36.9</v>
      </c>
      <c r="DX24" s="588"/>
      <c r="DY24" s="588"/>
      <c r="DZ24" s="588"/>
      <c r="EA24" s="588"/>
      <c r="EB24" s="588"/>
      <c r="EC24" s="589"/>
    </row>
    <row r="25" spans="2:133" ht="11.25" customHeight="1" x14ac:dyDescent="0.15">
      <c r="B25" s="590" t="s">
        <v>271</v>
      </c>
      <c r="C25" s="591"/>
      <c r="D25" s="591"/>
      <c r="E25" s="591"/>
      <c r="F25" s="591"/>
      <c r="G25" s="591"/>
      <c r="H25" s="591"/>
      <c r="I25" s="591"/>
      <c r="J25" s="591"/>
      <c r="K25" s="591"/>
      <c r="L25" s="591"/>
      <c r="M25" s="591"/>
      <c r="N25" s="591"/>
      <c r="O25" s="591"/>
      <c r="P25" s="591"/>
      <c r="Q25" s="592"/>
      <c r="R25" s="593">
        <v>952950</v>
      </c>
      <c r="S25" s="594"/>
      <c r="T25" s="594"/>
      <c r="U25" s="594"/>
      <c r="V25" s="594"/>
      <c r="W25" s="594"/>
      <c r="X25" s="594"/>
      <c r="Y25" s="595"/>
      <c r="Z25" s="596">
        <v>9.5</v>
      </c>
      <c r="AA25" s="596"/>
      <c r="AB25" s="596"/>
      <c r="AC25" s="596"/>
      <c r="AD25" s="597" t="s">
        <v>108</v>
      </c>
      <c r="AE25" s="597"/>
      <c r="AF25" s="597"/>
      <c r="AG25" s="597"/>
      <c r="AH25" s="597"/>
      <c r="AI25" s="597"/>
      <c r="AJ25" s="597"/>
      <c r="AK25" s="597"/>
      <c r="AL25" s="598" t="s">
        <v>108</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1298128</v>
      </c>
      <c r="CS25" s="613"/>
      <c r="CT25" s="613"/>
      <c r="CU25" s="613"/>
      <c r="CV25" s="613"/>
      <c r="CW25" s="613"/>
      <c r="CX25" s="613"/>
      <c r="CY25" s="614"/>
      <c r="CZ25" s="627">
        <v>13.3</v>
      </c>
      <c r="DA25" s="628"/>
      <c r="DB25" s="628"/>
      <c r="DC25" s="629"/>
      <c r="DD25" s="602">
        <v>1204764</v>
      </c>
      <c r="DE25" s="613"/>
      <c r="DF25" s="613"/>
      <c r="DG25" s="613"/>
      <c r="DH25" s="613"/>
      <c r="DI25" s="613"/>
      <c r="DJ25" s="613"/>
      <c r="DK25" s="614"/>
      <c r="DL25" s="602">
        <v>1178847</v>
      </c>
      <c r="DM25" s="613"/>
      <c r="DN25" s="613"/>
      <c r="DO25" s="613"/>
      <c r="DP25" s="613"/>
      <c r="DQ25" s="613"/>
      <c r="DR25" s="613"/>
      <c r="DS25" s="613"/>
      <c r="DT25" s="613"/>
      <c r="DU25" s="613"/>
      <c r="DV25" s="614"/>
      <c r="DW25" s="598">
        <v>18.100000000000001</v>
      </c>
      <c r="DX25" s="625"/>
      <c r="DY25" s="625"/>
      <c r="DZ25" s="625"/>
      <c r="EA25" s="625"/>
      <c r="EB25" s="625"/>
      <c r="EC25" s="626"/>
    </row>
    <row r="26" spans="2:133" ht="11.25" customHeight="1" x14ac:dyDescent="0.15">
      <c r="B26" s="630" t="s">
        <v>274</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805732</v>
      </c>
      <c r="CS26" s="594"/>
      <c r="CT26" s="594"/>
      <c r="CU26" s="594"/>
      <c r="CV26" s="594"/>
      <c r="CW26" s="594"/>
      <c r="CX26" s="594"/>
      <c r="CY26" s="595"/>
      <c r="CZ26" s="627">
        <v>8.3000000000000007</v>
      </c>
      <c r="DA26" s="628"/>
      <c r="DB26" s="628"/>
      <c r="DC26" s="629"/>
      <c r="DD26" s="602">
        <v>723496</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5"/>
      <c r="DY26" s="625"/>
      <c r="DZ26" s="625"/>
      <c r="EA26" s="625"/>
      <c r="EB26" s="625"/>
      <c r="EC26" s="626"/>
    </row>
    <row r="27" spans="2:133" ht="11.25" customHeight="1" x14ac:dyDescent="0.15">
      <c r="B27" s="590" t="s">
        <v>277</v>
      </c>
      <c r="C27" s="591"/>
      <c r="D27" s="591"/>
      <c r="E27" s="591"/>
      <c r="F27" s="591"/>
      <c r="G27" s="591"/>
      <c r="H27" s="591"/>
      <c r="I27" s="591"/>
      <c r="J27" s="591"/>
      <c r="K27" s="591"/>
      <c r="L27" s="591"/>
      <c r="M27" s="591"/>
      <c r="N27" s="591"/>
      <c r="O27" s="591"/>
      <c r="P27" s="591"/>
      <c r="Q27" s="592"/>
      <c r="R27" s="593">
        <v>608028</v>
      </c>
      <c r="S27" s="594"/>
      <c r="T27" s="594"/>
      <c r="U27" s="594"/>
      <c r="V27" s="594"/>
      <c r="W27" s="594"/>
      <c r="X27" s="594"/>
      <c r="Y27" s="595"/>
      <c r="Z27" s="596">
        <v>6.1</v>
      </c>
      <c r="AA27" s="596"/>
      <c r="AB27" s="596"/>
      <c r="AC27" s="596"/>
      <c r="AD27" s="597" t="s">
        <v>108</v>
      </c>
      <c r="AE27" s="597"/>
      <c r="AF27" s="597"/>
      <c r="AG27" s="597"/>
      <c r="AH27" s="597"/>
      <c r="AI27" s="597"/>
      <c r="AJ27" s="597"/>
      <c r="AK27" s="597"/>
      <c r="AL27" s="598" t="s">
        <v>108</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2651942</v>
      </c>
      <c r="BH27" s="594"/>
      <c r="BI27" s="594"/>
      <c r="BJ27" s="594"/>
      <c r="BK27" s="594"/>
      <c r="BL27" s="594"/>
      <c r="BM27" s="594"/>
      <c r="BN27" s="595"/>
      <c r="BO27" s="596">
        <v>100</v>
      </c>
      <c r="BP27" s="596"/>
      <c r="BQ27" s="596"/>
      <c r="BR27" s="596"/>
      <c r="BS27" s="602">
        <v>132740</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1204146</v>
      </c>
      <c r="CS27" s="613"/>
      <c r="CT27" s="613"/>
      <c r="CU27" s="613"/>
      <c r="CV27" s="613"/>
      <c r="CW27" s="613"/>
      <c r="CX27" s="613"/>
      <c r="CY27" s="614"/>
      <c r="CZ27" s="627">
        <v>12.3</v>
      </c>
      <c r="DA27" s="628"/>
      <c r="DB27" s="628"/>
      <c r="DC27" s="629"/>
      <c r="DD27" s="602">
        <v>336369</v>
      </c>
      <c r="DE27" s="613"/>
      <c r="DF27" s="613"/>
      <c r="DG27" s="613"/>
      <c r="DH27" s="613"/>
      <c r="DI27" s="613"/>
      <c r="DJ27" s="613"/>
      <c r="DK27" s="614"/>
      <c r="DL27" s="602">
        <v>336369</v>
      </c>
      <c r="DM27" s="613"/>
      <c r="DN27" s="613"/>
      <c r="DO27" s="613"/>
      <c r="DP27" s="613"/>
      <c r="DQ27" s="613"/>
      <c r="DR27" s="613"/>
      <c r="DS27" s="613"/>
      <c r="DT27" s="613"/>
      <c r="DU27" s="613"/>
      <c r="DV27" s="614"/>
      <c r="DW27" s="598">
        <v>5.2</v>
      </c>
      <c r="DX27" s="625"/>
      <c r="DY27" s="625"/>
      <c r="DZ27" s="625"/>
      <c r="EA27" s="625"/>
      <c r="EB27" s="625"/>
      <c r="EC27" s="626"/>
    </row>
    <row r="28" spans="2:133" ht="11.25" customHeight="1" x14ac:dyDescent="0.15">
      <c r="B28" s="590" t="s">
        <v>280</v>
      </c>
      <c r="C28" s="591"/>
      <c r="D28" s="591"/>
      <c r="E28" s="591"/>
      <c r="F28" s="591"/>
      <c r="G28" s="591"/>
      <c r="H28" s="591"/>
      <c r="I28" s="591"/>
      <c r="J28" s="591"/>
      <c r="K28" s="591"/>
      <c r="L28" s="591"/>
      <c r="M28" s="591"/>
      <c r="N28" s="591"/>
      <c r="O28" s="591"/>
      <c r="P28" s="591"/>
      <c r="Q28" s="592"/>
      <c r="R28" s="593">
        <v>10477</v>
      </c>
      <c r="S28" s="594"/>
      <c r="T28" s="594"/>
      <c r="U28" s="594"/>
      <c r="V28" s="594"/>
      <c r="W28" s="594"/>
      <c r="X28" s="594"/>
      <c r="Y28" s="595"/>
      <c r="Z28" s="596">
        <v>0.1</v>
      </c>
      <c r="AA28" s="596"/>
      <c r="AB28" s="596"/>
      <c r="AC28" s="596"/>
      <c r="AD28" s="597">
        <v>5318</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960480</v>
      </c>
      <c r="CS28" s="594"/>
      <c r="CT28" s="594"/>
      <c r="CU28" s="594"/>
      <c r="CV28" s="594"/>
      <c r="CW28" s="594"/>
      <c r="CX28" s="594"/>
      <c r="CY28" s="595"/>
      <c r="CZ28" s="627">
        <v>9.8000000000000007</v>
      </c>
      <c r="DA28" s="628"/>
      <c r="DB28" s="628"/>
      <c r="DC28" s="629"/>
      <c r="DD28" s="602">
        <v>892401</v>
      </c>
      <c r="DE28" s="594"/>
      <c r="DF28" s="594"/>
      <c r="DG28" s="594"/>
      <c r="DH28" s="594"/>
      <c r="DI28" s="594"/>
      <c r="DJ28" s="594"/>
      <c r="DK28" s="595"/>
      <c r="DL28" s="602">
        <v>892401</v>
      </c>
      <c r="DM28" s="594"/>
      <c r="DN28" s="594"/>
      <c r="DO28" s="594"/>
      <c r="DP28" s="594"/>
      <c r="DQ28" s="594"/>
      <c r="DR28" s="594"/>
      <c r="DS28" s="594"/>
      <c r="DT28" s="594"/>
      <c r="DU28" s="594"/>
      <c r="DV28" s="595"/>
      <c r="DW28" s="598">
        <v>13.7</v>
      </c>
      <c r="DX28" s="625"/>
      <c r="DY28" s="625"/>
      <c r="DZ28" s="625"/>
      <c r="EA28" s="625"/>
      <c r="EB28" s="625"/>
      <c r="EC28" s="626"/>
    </row>
    <row r="29" spans="2:133" ht="11.25" customHeight="1" x14ac:dyDescent="0.15">
      <c r="B29" s="590" t="s">
        <v>282</v>
      </c>
      <c r="C29" s="591"/>
      <c r="D29" s="591"/>
      <c r="E29" s="591"/>
      <c r="F29" s="591"/>
      <c r="G29" s="591"/>
      <c r="H29" s="591"/>
      <c r="I29" s="591"/>
      <c r="J29" s="591"/>
      <c r="K29" s="591"/>
      <c r="L29" s="591"/>
      <c r="M29" s="591"/>
      <c r="N29" s="591"/>
      <c r="O29" s="591"/>
      <c r="P29" s="591"/>
      <c r="Q29" s="592"/>
      <c r="R29" s="593">
        <v>7857</v>
      </c>
      <c r="S29" s="594"/>
      <c r="T29" s="594"/>
      <c r="U29" s="594"/>
      <c r="V29" s="594"/>
      <c r="W29" s="594"/>
      <c r="X29" s="594"/>
      <c r="Y29" s="595"/>
      <c r="Z29" s="596">
        <v>0.1</v>
      </c>
      <c r="AA29" s="596"/>
      <c r="AB29" s="596"/>
      <c r="AC29" s="596"/>
      <c r="AD29" s="597" t="s">
        <v>108</v>
      </c>
      <c r="AE29" s="597"/>
      <c r="AF29" s="597"/>
      <c r="AG29" s="597"/>
      <c r="AH29" s="597"/>
      <c r="AI29" s="597"/>
      <c r="AJ29" s="597"/>
      <c r="AK29" s="597"/>
      <c r="AL29" s="598" t="s">
        <v>108</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960373</v>
      </c>
      <c r="CS29" s="613"/>
      <c r="CT29" s="613"/>
      <c r="CU29" s="613"/>
      <c r="CV29" s="613"/>
      <c r="CW29" s="613"/>
      <c r="CX29" s="613"/>
      <c r="CY29" s="614"/>
      <c r="CZ29" s="627">
        <v>9.8000000000000007</v>
      </c>
      <c r="DA29" s="628"/>
      <c r="DB29" s="628"/>
      <c r="DC29" s="629"/>
      <c r="DD29" s="602">
        <v>892294</v>
      </c>
      <c r="DE29" s="613"/>
      <c r="DF29" s="613"/>
      <c r="DG29" s="613"/>
      <c r="DH29" s="613"/>
      <c r="DI29" s="613"/>
      <c r="DJ29" s="613"/>
      <c r="DK29" s="614"/>
      <c r="DL29" s="602">
        <v>892294</v>
      </c>
      <c r="DM29" s="613"/>
      <c r="DN29" s="613"/>
      <c r="DO29" s="613"/>
      <c r="DP29" s="613"/>
      <c r="DQ29" s="613"/>
      <c r="DR29" s="613"/>
      <c r="DS29" s="613"/>
      <c r="DT29" s="613"/>
      <c r="DU29" s="613"/>
      <c r="DV29" s="614"/>
      <c r="DW29" s="598">
        <v>13.7</v>
      </c>
      <c r="DX29" s="625"/>
      <c r="DY29" s="625"/>
      <c r="DZ29" s="625"/>
      <c r="EA29" s="625"/>
      <c r="EB29" s="625"/>
      <c r="EC29" s="626"/>
    </row>
    <row r="30" spans="2:133" ht="11.25" customHeight="1" x14ac:dyDescent="0.15">
      <c r="B30" s="590" t="s">
        <v>287</v>
      </c>
      <c r="C30" s="591"/>
      <c r="D30" s="591"/>
      <c r="E30" s="591"/>
      <c r="F30" s="591"/>
      <c r="G30" s="591"/>
      <c r="H30" s="591"/>
      <c r="I30" s="591"/>
      <c r="J30" s="591"/>
      <c r="K30" s="591"/>
      <c r="L30" s="591"/>
      <c r="M30" s="591"/>
      <c r="N30" s="591"/>
      <c r="O30" s="591"/>
      <c r="P30" s="591"/>
      <c r="Q30" s="592"/>
      <c r="R30" s="593">
        <v>41884</v>
      </c>
      <c r="S30" s="594"/>
      <c r="T30" s="594"/>
      <c r="U30" s="594"/>
      <c r="V30" s="594"/>
      <c r="W30" s="594"/>
      <c r="X30" s="594"/>
      <c r="Y30" s="595"/>
      <c r="Z30" s="596">
        <v>0.4</v>
      </c>
      <c r="AA30" s="596"/>
      <c r="AB30" s="596"/>
      <c r="AC30" s="596"/>
      <c r="AD30" s="597" t="s">
        <v>108</v>
      </c>
      <c r="AE30" s="597"/>
      <c r="AF30" s="597"/>
      <c r="AG30" s="597"/>
      <c r="AH30" s="597"/>
      <c r="AI30" s="597"/>
      <c r="AJ30" s="597"/>
      <c r="AK30" s="597"/>
      <c r="AL30" s="598" t="s">
        <v>108</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99</v>
      </c>
      <c r="BH30" s="652"/>
      <c r="BI30" s="652"/>
      <c r="BJ30" s="652"/>
      <c r="BK30" s="652"/>
      <c r="BL30" s="652"/>
      <c r="BM30" s="588">
        <v>96.3</v>
      </c>
      <c r="BN30" s="652"/>
      <c r="BO30" s="652"/>
      <c r="BP30" s="652"/>
      <c r="BQ30" s="653"/>
      <c r="BR30" s="651">
        <v>99.1</v>
      </c>
      <c r="BS30" s="652"/>
      <c r="BT30" s="652"/>
      <c r="BU30" s="652"/>
      <c r="BV30" s="652"/>
      <c r="BW30" s="652"/>
      <c r="BX30" s="588">
        <v>96.4</v>
      </c>
      <c r="BY30" s="652"/>
      <c r="BZ30" s="652"/>
      <c r="CA30" s="652"/>
      <c r="CB30" s="653"/>
      <c r="CD30" s="656"/>
      <c r="CE30" s="657"/>
      <c r="CF30" s="607" t="s">
        <v>290</v>
      </c>
      <c r="CG30" s="608"/>
      <c r="CH30" s="608"/>
      <c r="CI30" s="608"/>
      <c r="CJ30" s="608"/>
      <c r="CK30" s="608"/>
      <c r="CL30" s="608"/>
      <c r="CM30" s="608"/>
      <c r="CN30" s="608"/>
      <c r="CO30" s="608"/>
      <c r="CP30" s="608"/>
      <c r="CQ30" s="609"/>
      <c r="CR30" s="593">
        <v>864262</v>
      </c>
      <c r="CS30" s="594"/>
      <c r="CT30" s="594"/>
      <c r="CU30" s="594"/>
      <c r="CV30" s="594"/>
      <c r="CW30" s="594"/>
      <c r="CX30" s="594"/>
      <c r="CY30" s="595"/>
      <c r="CZ30" s="627">
        <v>8.9</v>
      </c>
      <c r="DA30" s="628"/>
      <c r="DB30" s="628"/>
      <c r="DC30" s="629"/>
      <c r="DD30" s="602">
        <v>796183</v>
      </c>
      <c r="DE30" s="594"/>
      <c r="DF30" s="594"/>
      <c r="DG30" s="594"/>
      <c r="DH30" s="594"/>
      <c r="DI30" s="594"/>
      <c r="DJ30" s="594"/>
      <c r="DK30" s="595"/>
      <c r="DL30" s="602">
        <v>796183</v>
      </c>
      <c r="DM30" s="594"/>
      <c r="DN30" s="594"/>
      <c r="DO30" s="594"/>
      <c r="DP30" s="594"/>
      <c r="DQ30" s="594"/>
      <c r="DR30" s="594"/>
      <c r="DS30" s="594"/>
      <c r="DT30" s="594"/>
      <c r="DU30" s="594"/>
      <c r="DV30" s="595"/>
      <c r="DW30" s="598">
        <v>12.2</v>
      </c>
      <c r="DX30" s="625"/>
      <c r="DY30" s="625"/>
      <c r="DZ30" s="625"/>
      <c r="EA30" s="625"/>
      <c r="EB30" s="625"/>
      <c r="EC30" s="626"/>
    </row>
    <row r="31" spans="2:133" ht="11.25" customHeight="1" x14ac:dyDescent="0.15">
      <c r="B31" s="590" t="s">
        <v>291</v>
      </c>
      <c r="C31" s="591"/>
      <c r="D31" s="591"/>
      <c r="E31" s="591"/>
      <c r="F31" s="591"/>
      <c r="G31" s="591"/>
      <c r="H31" s="591"/>
      <c r="I31" s="591"/>
      <c r="J31" s="591"/>
      <c r="K31" s="591"/>
      <c r="L31" s="591"/>
      <c r="M31" s="591"/>
      <c r="N31" s="591"/>
      <c r="O31" s="591"/>
      <c r="P31" s="591"/>
      <c r="Q31" s="592"/>
      <c r="R31" s="593">
        <v>339676</v>
      </c>
      <c r="S31" s="594"/>
      <c r="T31" s="594"/>
      <c r="U31" s="594"/>
      <c r="V31" s="594"/>
      <c r="W31" s="594"/>
      <c r="X31" s="594"/>
      <c r="Y31" s="595"/>
      <c r="Z31" s="596">
        <v>3.4</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99.1</v>
      </c>
      <c r="BH31" s="613"/>
      <c r="BI31" s="613"/>
      <c r="BJ31" s="613"/>
      <c r="BK31" s="613"/>
      <c r="BL31" s="613"/>
      <c r="BM31" s="599">
        <v>96.8</v>
      </c>
      <c r="BN31" s="649"/>
      <c r="BO31" s="649"/>
      <c r="BP31" s="649"/>
      <c r="BQ31" s="650"/>
      <c r="BR31" s="648">
        <v>99.2</v>
      </c>
      <c r="BS31" s="613"/>
      <c r="BT31" s="613"/>
      <c r="BU31" s="613"/>
      <c r="BV31" s="613"/>
      <c r="BW31" s="613"/>
      <c r="BX31" s="599">
        <v>97</v>
      </c>
      <c r="BY31" s="649"/>
      <c r="BZ31" s="649"/>
      <c r="CA31" s="649"/>
      <c r="CB31" s="650"/>
      <c r="CD31" s="656"/>
      <c r="CE31" s="657"/>
      <c r="CF31" s="607" t="s">
        <v>294</v>
      </c>
      <c r="CG31" s="608"/>
      <c r="CH31" s="608"/>
      <c r="CI31" s="608"/>
      <c r="CJ31" s="608"/>
      <c r="CK31" s="608"/>
      <c r="CL31" s="608"/>
      <c r="CM31" s="608"/>
      <c r="CN31" s="608"/>
      <c r="CO31" s="608"/>
      <c r="CP31" s="608"/>
      <c r="CQ31" s="609"/>
      <c r="CR31" s="593">
        <v>96111</v>
      </c>
      <c r="CS31" s="613"/>
      <c r="CT31" s="613"/>
      <c r="CU31" s="613"/>
      <c r="CV31" s="613"/>
      <c r="CW31" s="613"/>
      <c r="CX31" s="613"/>
      <c r="CY31" s="614"/>
      <c r="CZ31" s="627">
        <v>1</v>
      </c>
      <c r="DA31" s="628"/>
      <c r="DB31" s="628"/>
      <c r="DC31" s="629"/>
      <c r="DD31" s="602">
        <v>96111</v>
      </c>
      <c r="DE31" s="613"/>
      <c r="DF31" s="613"/>
      <c r="DG31" s="613"/>
      <c r="DH31" s="613"/>
      <c r="DI31" s="613"/>
      <c r="DJ31" s="613"/>
      <c r="DK31" s="614"/>
      <c r="DL31" s="602">
        <v>96111</v>
      </c>
      <c r="DM31" s="613"/>
      <c r="DN31" s="613"/>
      <c r="DO31" s="613"/>
      <c r="DP31" s="613"/>
      <c r="DQ31" s="613"/>
      <c r="DR31" s="613"/>
      <c r="DS31" s="613"/>
      <c r="DT31" s="613"/>
      <c r="DU31" s="613"/>
      <c r="DV31" s="614"/>
      <c r="DW31" s="598">
        <v>1.5</v>
      </c>
      <c r="DX31" s="625"/>
      <c r="DY31" s="625"/>
      <c r="DZ31" s="625"/>
      <c r="EA31" s="625"/>
      <c r="EB31" s="625"/>
      <c r="EC31" s="626"/>
    </row>
    <row r="32" spans="2:133" ht="11.25" customHeight="1" x14ac:dyDescent="0.15">
      <c r="B32" s="590" t="s">
        <v>295</v>
      </c>
      <c r="C32" s="591"/>
      <c r="D32" s="591"/>
      <c r="E32" s="591"/>
      <c r="F32" s="591"/>
      <c r="G32" s="591"/>
      <c r="H32" s="591"/>
      <c r="I32" s="591"/>
      <c r="J32" s="591"/>
      <c r="K32" s="591"/>
      <c r="L32" s="591"/>
      <c r="M32" s="591"/>
      <c r="N32" s="591"/>
      <c r="O32" s="591"/>
      <c r="P32" s="591"/>
      <c r="Q32" s="592"/>
      <c r="R32" s="593">
        <v>288415</v>
      </c>
      <c r="S32" s="594"/>
      <c r="T32" s="594"/>
      <c r="U32" s="594"/>
      <c r="V32" s="594"/>
      <c r="W32" s="594"/>
      <c r="X32" s="594"/>
      <c r="Y32" s="595"/>
      <c r="Z32" s="596">
        <v>2.9</v>
      </c>
      <c r="AA32" s="596"/>
      <c r="AB32" s="596"/>
      <c r="AC32" s="596"/>
      <c r="AD32" s="597">
        <v>3892</v>
      </c>
      <c r="AE32" s="597"/>
      <c r="AF32" s="597"/>
      <c r="AG32" s="597"/>
      <c r="AH32" s="597"/>
      <c r="AI32" s="597"/>
      <c r="AJ32" s="597"/>
      <c r="AK32" s="597"/>
      <c r="AL32" s="598">
        <v>0.1</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98.9</v>
      </c>
      <c r="BH32" s="661"/>
      <c r="BI32" s="661"/>
      <c r="BJ32" s="661"/>
      <c r="BK32" s="661"/>
      <c r="BL32" s="661"/>
      <c r="BM32" s="662">
        <v>95.4</v>
      </c>
      <c r="BN32" s="661"/>
      <c r="BO32" s="661"/>
      <c r="BP32" s="661"/>
      <c r="BQ32" s="663"/>
      <c r="BR32" s="660">
        <v>98.9</v>
      </c>
      <c r="BS32" s="661"/>
      <c r="BT32" s="661"/>
      <c r="BU32" s="661"/>
      <c r="BV32" s="661"/>
      <c r="BW32" s="661"/>
      <c r="BX32" s="662">
        <v>95.2</v>
      </c>
      <c r="BY32" s="661"/>
      <c r="BZ32" s="661"/>
      <c r="CA32" s="661"/>
      <c r="CB32" s="663"/>
      <c r="CD32" s="658"/>
      <c r="CE32" s="659"/>
      <c r="CF32" s="607" t="s">
        <v>297</v>
      </c>
      <c r="CG32" s="608"/>
      <c r="CH32" s="608"/>
      <c r="CI32" s="608"/>
      <c r="CJ32" s="608"/>
      <c r="CK32" s="608"/>
      <c r="CL32" s="608"/>
      <c r="CM32" s="608"/>
      <c r="CN32" s="608"/>
      <c r="CO32" s="608"/>
      <c r="CP32" s="608"/>
      <c r="CQ32" s="609"/>
      <c r="CR32" s="593">
        <v>107</v>
      </c>
      <c r="CS32" s="594"/>
      <c r="CT32" s="594"/>
      <c r="CU32" s="594"/>
      <c r="CV32" s="594"/>
      <c r="CW32" s="594"/>
      <c r="CX32" s="594"/>
      <c r="CY32" s="595"/>
      <c r="CZ32" s="627">
        <v>0</v>
      </c>
      <c r="DA32" s="628"/>
      <c r="DB32" s="628"/>
      <c r="DC32" s="629"/>
      <c r="DD32" s="602">
        <v>107</v>
      </c>
      <c r="DE32" s="594"/>
      <c r="DF32" s="594"/>
      <c r="DG32" s="594"/>
      <c r="DH32" s="594"/>
      <c r="DI32" s="594"/>
      <c r="DJ32" s="594"/>
      <c r="DK32" s="595"/>
      <c r="DL32" s="602">
        <v>107</v>
      </c>
      <c r="DM32" s="594"/>
      <c r="DN32" s="594"/>
      <c r="DO32" s="594"/>
      <c r="DP32" s="594"/>
      <c r="DQ32" s="594"/>
      <c r="DR32" s="594"/>
      <c r="DS32" s="594"/>
      <c r="DT32" s="594"/>
      <c r="DU32" s="594"/>
      <c r="DV32" s="595"/>
      <c r="DW32" s="598">
        <v>0</v>
      </c>
      <c r="DX32" s="625"/>
      <c r="DY32" s="625"/>
      <c r="DZ32" s="625"/>
      <c r="EA32" s="625"/>
      <c r="EB32" s="625"/>
      <c r="EC32" s="626"/>
    </row>
    <row r="33" spans="2:133" ht="11.25" customHeight="1" x14ac:dyDescent="0.15">
      <c r="B33" s="590" t="s">
        <v>298</v>
      </c>
      <c r="C33" s="591"/>
      <c r="D33" s="591"/>
      <c r="E33" s="591"/>
      <c r="F33" s="591"/>
      <c r="G33" s="591"/>
      <c r="H33" s="591"/>
      <c r="I33" s="591"/>
      <c r="J33" s="591"/>
      <c r="K33" s="591"/>
      <c r="L33" s="591"/>
      <c r="M33" s="591"/>
      <c r="N33" s="591"/>
      <c r="O33" s="591"/>
      <c r="P33" s="591"/>
      <c r="Q33" s="592"/>
      <c r="R33" s="593">
        <v>730881</v>
      </c>
      <c r="S33" s="594"/>
      <c r="T33" s="594"/>
      <c r="U33" s="594"/>
      <c r="V33" s="594"/>
      <c r="W33" s="594"/>
      <c r="X33" s="594"/>
      <c r="Y33" s="595"/>
      <c r="Z33" s="596">
        <v>7.3</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5316871</v>
      </c>
      <c r="CS33" s="613"/>
      <c r="CT33" s="613"/>
      <c r="CU33" s="613"/>
      <c r="CV33" s="613"/>
      <c r="CW33" s="613"/>
      <c r="CX33" s="613"/>
      <c r="CY33" s="614"/>
      <c r="CZ33" s="627">
        <v>54.5</v>
      </c>
      <c r="DA33" s="628"/>
      <c r="DB33" s="628"/>
      <c r="DC33" s="629"/>
      <c r="DD33" s="602">
        <v>4589040</v>
      </c>
      <c r="DE33" s="613"/>
      <c r="DF33" s="613"/>
      <c r="DG33" s="613"/>
      <c r="DH33" s="613"/>
      <c r="DI33" s="613"/>
      <c r="DJ33" s="613"/>
      <c r="DK33" s="614"/>
      <c r="DL33" s="602">
        <v>3118867</v>
      </c>
      <c r="DM33" s="613"/>
      <c r="DN33" s="613"/>
      <c r="DO33" s="613"/>
      <c r="DP33" s="613"/>
      <c r="DQ33" s="613"/>
      <c r="DR33" s="613"/>
      <c r="DS33" s="613"/>
      <c r="DT33" s="613"/>
      <c r="DU33" s="613"/>
      <c r="DV33" s="614"/>
      <c r="DW33" s="598">
        <v>47.8</v>
      </c>
      <c r="DX33" s="625"/>
      <c r="DY33" s="625"/>
      <c r="DZ33" s="625"/>
      <c r="EA33" s="625"/>
      <c r="EB33" s="625"/>
      <c r="EC33" s="626"/>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1626466</v>
      </c>
      <c r="CS34" s="594"/>
      <c r="CT34" s="594"/>
      <c r="CU34" s="594"/>
      <c r="CV34" s="594"/>
      <c r="CW34" s="594"/>
      <c r="CX34" s="594"/>
      <c r="CY34" s="595"/>
      <c r="CZ34" s="627">
        <v>16.7</v>
      </c>
      <c r="DA34" s="628"/>
      <c r="DB34" s="628"/>
      <c r="DC34" s="629"/>
      <c r="DD34" s="602">
        <v>1325029</v>
      </c>
      <c r="DE34" s="594"/>
      <c r="DF34" s="594"/>
      <c r="DG34" s="594"/>
      <c r="DH34" s="594"/>
      <c r="DI34" s="594"/>
      <c r="DJ34" s="594"/>
      <c r="DK34" s="595"/>
      <c r="DL34" s="602">
        <v>851615</v>
      </c>
      <c r="DM34" s="594"/>
      <c r="DN34" s="594"/>
      <c r="DO34" s="594"/>
      <c r="DP34" s="594"/>
      <c r="DQ34" s="594"/>
      <c r="DR34" s="594"/>
      <c r="DS34" s="594"/>
      <c r="DT34" s="594"/>
      <c r="DU34" s="594"/>
      <c r="DV34" s="595"/>
      <c r="DW34" s="598">
        <v>13.1</v>
      </c>
      <c r="DX34" s="625"/>
      <c r="DY34" s="625"/>
      <c r="DZ34" s="625"/>
      <c r="EA34" s="625"/>
      <c r="EB34" s="625"/>
      <c r="EC34" s="626"/>
    </row>
    <row r="35" spans="2:133" ht="11.25" customHeight="1" x14ac:dyDescent="0.15">
      <c r="B35" s="590" t="s">
        <v>304</v>
      </c>
      <c r="C35" s="591"/>
      <c r="D35" s="591"/>
      <c r="E35" s="591"/>
      <c r="F35" s="591"/>
      <c r="G35" s="591"/>
      <c r="H35" s="591"/>
      <c r="I35" s="591"/>
      <c r="J35" s="591"/>
      <c r="K35" s="591"/>
      <c r="L35" s="591"/>
      <c r="M35" s="591"/>
      <c r="N35" s="591"/>
      <c r="O35" s="591"/>
      <c r="P35" s="591"/>
      <c r="Q35" s="592"/>
      <c r="R35" s="593">
        <v>404481</v>
      </c>
      <c r="S35" s="594"/>
      <c r="T35" s="594"/>
      <c r="U35" s="594"/>
      <c r="V35" s="594"/>
      <c r="W35" s="594"/>
      <c r="X35" s="594"/>
      <c r="Y35" s="595"/>
      <c r="Z35" s="596">
        <v>4</v>
      </c>
      <c r="AA35" s="596"/>
      <c r="AB35" s="596"/>
      <c r="AC35" s="596"/>
      <c r="AD35" s="597" t="s">
        <v>108</v>
      </c>
      <c r="AE35" s="597"/>
      <c r="AF35" s="597"/>
      <c r="AG35" s="597"/>
      <c r="AH35" s="597"/>
      <c r="AI35" s="597"/>
      <c r="AJ35" s="597"/>
      <c r="AK35" s="597"/>
      <c r="AL35" s="598" t="s">
        <v>108</v>
      </c>
      <c r="AM35" s="599"/>
      <c r="AN35" s="599"/>
      <c r="AO35" s="600"/>
      <c r="AP35" s="186"/>
      <c r="AQ35" s="604" t="s">
        <v>305</v>
      </c>
      <c r="AR35" s="605"/>
      <c r="AS35" s="605"/>
      <c r="AT35" s="605"/>
      <c r="AU35" s="605"/>
      <c r="AV35" s="605"/>
      <c r="AW35" s="605"/>
      <c r="AX35" s="605"/>
      <c r="AY35" s="606"/>
      <c r="AZ35" s="582">
        <v>2066440</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72613</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118759</v>
      </c>
      <c r="CS35" s="613"/>
      <c r="CT35" s="613"/>
      <c r="CU35" s="613"/>
      <c r="CV35" s="613"/>
      <c r="CW35" s="613"/>
      <c r="CX35" s="613"/>
      <c r="CY35" s="614"/>
      <c r="CZ35" s="627">
        <v>1.2</v>
      </c>
      <c r="DA35" s="628"/>
      <c r="DB35" s="628"/>
      <c r="DC35" s="629"/>
      <c r="DD35" s="602">
        <v>110082</v>
      </c>
      <c r="DE35" s="613"/>
      <c r="DF35" s="613"/>
      <c r="DG35" s="613"/>
      <c r="DH35" s="613"/>
      <c r="DI35" s="613"/>
      <c r="DJ35" s="613"/>
      <c r="DK35" s="614"/>
      <c r="DL35" s="602">
        <v>109082</v>
      </c>
      <c r="DM35" s="613"/>
      <c r="DN35" s="613"/>
      <c r="DO35" s="613"/>
      <c r="DP35" s="613"/>
      <c r="DQ35" s="613"/>
      <c r="DR35" s="613"/>
      <c r="DS35" s="613"/>
      <c r="DT35" s="613"/>
      <c r="DU35" s="613"/>
      <c r="DV35" s="614"/>
      <c r="DW35" s="598">
        <v>1.7</v>
      </c>
      <c r="DX35" s="625"/>
      <c r="DY35" s="625"/>
      <c r="DZ35" s="625"/>
      <c r="EA35" s="625"/>
      <c r="EB35" s="625"/>
      <c r="EC35" s="626"/>
    </row>
    <row r="36" spans="2:133" ht="11.25" customHeight="1" x14ac:dyDescent="0.15">
      <c r="B36" s="636" t="s">
        <v>308</v>
      </c>
      <c r="C36" s="637"/>
      <c r="D36" s="637"/>
      <c r="E36" s="637"/>
      <c r="F36" s="637"/>
      <c r="G36" s="637"/>
      <c r="H36" s="637"/>
      <c r="I36" s="637"/>
      <c r="J36" s="637"/>
      <c r="K36" s="637"/>
      <c r="L36" s="637"/>
      <c r="M36" s="637"/>
      <c r="N36" s="637"/>
      <c r="O36" s="637"/>
      <c r="P36" s="637"/>
      <c r="Q36" s="638"/>
      <c r="R36" s="665">
        <v>10013662</v>
      </c>
      <c r="S36" s="666"/>
      <c r="T36" s="666"/>
      <c r="U36" s="666"/>
      <c r="V36" s="666"/>
      <c r="W36" s="666"/>
      <c r="X36" s="666"/>
      <c r="Y36" s="667"/>
      <c r="Z36" s="668">
        <v>100</v>
      </c>
      <c r="AA36" s="668"/>
      <c r="AB36" s="668"/>
      <c r="AC36" s="668"/>
      <c r="AD36" s="669">
        <v>6118974</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632515</v>
      </c>
      <c r="BA36" s="594"/>
      <c r="BB36" s="594"/>
      <c r="BC36" s="594"/>
      <c r="BD36" s="613"/>
      <c r="BE36" s="613"/>
      <c r="BF36" s="650"/>
      <c r="BG36" s="607" t="s">
        <v>310</v>
      </c>
      <c r="BH36" s="608"/>
      <c r="BI36" s="608"/>
      <c r="BJ36" s="608"/>
      <c r="BK36" s="608"/>
      <c r="BL36" s="608"/>
      <c r="BM36" s="608"/>
      <c r="BN36" s="608"/>
      <c r="BO36" s="608"/>
      <c r="BP36" s="608"/>
      <c r="BQ36" s="608"/>
      <c r="BR36" s="608"/>
      <c r="BS36" s="608"/>
      <c r="BT36" s="608"/>
      <c r="BU36" s="609"/>
      <c r="BV36" s="593">
        <v>19963</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1307949</v>
      </c>
      <c r="CS36" s="594"/>
      <c r="CT36" s="594"/>
      <c r="CU36" s="594"/>
      <c r="CV36" s="594"/>
      <c r="CW36" s="594"/>
      <c r="CX36" s="594"/>
      <c r="CY36" s="595"/>
      <c r="CZ36" s="627">
        <v>13.4</v>
      </c>
      <c r="DA36" s="628"/>
      <c r="DB36" s="628"/>
      <c r="DC36" s="629"/>
      <c r="DD36" s="602">
        <v>1214180</v>
      </c>
      <c r="DE36" s="594"/>
      <c r="DF36" s="594"/>
      <c r="DG36" s="594"/>
      <c r="DH36" s="594"/>
      <c r="DI36" s="594"/>
      <c r="DJ36" s="594"/>
      <c r="DK36" s="595"/>
      <c r="DL36" s="602">
        <v>886282</v>
      </c>
      <c r="DM36" s="594"/>
      <c r="DN36" s="594"/>
      <c r="DO36" s="594"/>
      <c r="DP36" s="594"/>
      <c r="DQ36" s="594"/>
      <c r="DR36" s="594"/>
      <c r="DS36" s="594"/>
      <c r="DT36" s="594"/>
      <c r="DU36" s="594"/>
      <c r="DV36" s="595"/>
      <c r="DW36" s="598">
        <v>13.6</v>
      </c>
      <c r="DX36" s="625"/>
      <c r="DY36" s="625"/>
      <c r="DZ36" s="625"/>
      <c r="EA36" s="625"/>
      <c r="EB36" s="625"/>
      <c r="EC36" s="626"/>
    </row>
    <row r="37" spans="2:133" ht="11.25" customHeight="1" x14ac:dyDescent="0.15">
      <c r="AQ37" s="672" t="s">
        <v>312</v>
      </c>
      <c r="AR37" s="673"/>
      <c r="AS37" s="673"/>
      <c r="AT37" s="673"/>
      <c r="AU37" s="673"/>
      <c r="AV37" s="673"/>
      <c r="AW37" s="673"/>
      <c r="AX37" s="673"/>
      <c r="AY37" s="674"/>
      <c r="AZ37" s="593">
        <v>515172</v>
      </c>
      <c r="BA37" s="594"/>
      <c r="BB37" s="594"/>
      <c r="BC37" s="594"/>
      <c r="BD37" s="613"/>
      <c r="BE37" s="613"/>
      <c r="BF37" s="650"/>
      <c r="BG37" s="607" t="s">
        <v>313</v>
      </c>
      <c r="BH37" s="608"/>
      <c r="BI37" s="608"/>
      <c r="BJ37" s="608"/>
      <c r="BK37" s="608"/>
      <c r="BL37" s="608"/>
      <c r="BM37" s="608"/>
      <c r="BN37" s="608"/>
      <c r="BO37" s="608"/>
      <c r="BP37" s="608"/>
      <c r="BQ37" s="608"/>
      <c r="BR37" s="608"/>
      <c r="BS37" s="608"/>
      <c r="BT37" s="608"/>
      <c r="BU37" s="609"/>
      <c r="BV37" s="593">
        <v>2973</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474081</v>
      </c>
      <c r="CS37" s="613"/>
      <c r="CT37" s="613"/>
      <c r="CU37" s="613"/>
      <c r="CV37" s="613"/>
      <c r="CW37" s="613"/>
      <c r="CX37" s="613"/>
      <c r="CY37" s="614"/>
      <c r="CZ37" s="627">
        <v>4.9000000000000004</v>
      </c>
      <c r="DA37" s="628"/>
      <c r="DB37" s="628"/>
      <c r="DC37" s="629"/>
      <c r="DD37" s="602">
        <v>474081</v>
      </c>
      <c r="DE37" s="613"/>
      <c r="DF37" s="613"/>
      <c r="DG37" s="613"/>
      <c r="DH37" s="613"/>
      <c r="DI37" s="613"/>
      <c r="DJ37" s="613"/>
      <c r="DK37" s="614"/>
      <c r="DL37" s="602">
        <v>453849</v>
      </c>
      <c r="DM37" s="613"/>
      <c r="DN37" s="613"/>
      <c r="DO37" s="613"/>
      <c r="DP37" s="613"/>
      <c r="DQ37" s="613"/>
      <c r="DR37" s="613"/>
      <c r="DS37" s="613"/>
      <c r="DT37" s="613"/>
      <c r="DU37" s="613"/>
      <c r="DV37" s="614"/>
      <c r="DW37" s="598">
        <v>7</v>
      </c>
      <c r="DX37" s="625"/>
      <c r="DY37" s="625"/>
      <c r="DZ37" s="625"/>
      <c r="EA37" s="625"/>
      <c r="EB37" s="625"/>
      <c r="EC37" s="626"/>
    </row>
    <row r="38" spans="2:133" ht="11.25" customHeight="1" x14ac:dyDescent="0.15">
      <c r="AQ38" s="672" t="s">
        <v>315</v>
      </c>
      <c r="AR38" s="673"/>
      <c r="AS38" s="673"/>
      <c r="AT38" s="673"/>
      <c r="AU38" s="673"/>
      <c r="AV38" s="673"/>
      <c r="AW38" s="673"/>
      <c r="AX38" s="673"/>
      <c r="AY38" s="674"/>
      <c r="AZ38" s="593">
        <v>12042</v>
      </c>
      <c r="BA38" s="594"/>
      <c r="BB38" s="594"/>
      <c r="BC38" s="594"/>
      <c r="BD38" s="613"/>
      <c r="BE38" s="613"/>
      <c r="BF38" s="650"/>
      <c r="BG38" s="607" t="s">
        <v>316</v>
      </c>
      <c r="BH38" s="608"/>
      <c r="BI38" s="608"/>
      <c r="BJ38" s="608"/>
      <c r="BK38" s="608"/>
      <c r="BL38" s="608"/>
      <c r="BM38" s="608"/>
      <c r="BN38" s="608"/>
      <c r="BO38" s="608"/>
      <c r="BP38" s="608"/>
      <c r="BQ38" s="608"/>
      <c r="BR38" s="608"/>
      <c r="BS38" s="608"/>
      <c r="BT38" s="608"/>
      <c r="BU38" s="609"/>
      <c r="BV38" s="593">
        <v>4656</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1539226</v>
      </c>
      <c r="CS38" s="594"/>
      <c r="CT38" s="594"/>
      <c r="CU38" s="594"/>
      <c r="CV38" s="594"/>
      <c r="CW38" s="594"/>
      <c r="CX38" s="594"/>
      <c r="CY38" s="595"/>
      <c r="CZ38" s="627">
        <v>15.8</v>
      </c>
      <c r="DA38" s="628"/>
      <c r="DB38" s="628"/>
      <c r="DC38" s="629"/>
      <c r="DD38" s="602">
        <v>1405275</v>
      </c>
      <c r="DE38" s="594"/>
      <c r="DF38" s="594"/>
      <c r="DG38" s="594"/>
      <c r="DH38" s="594"/>
      <c r="DI38" s="594"/>
      <c r="DJ38" s="594"/>
      <c r="DK38" s="595"/>
      <c r="DL38" s="602">
        <v>1271888</v>
      </c>
      <c r="DM38" s="594"/>
      <c r="DN38" s="594"/>
      <c r="DO38" s="594"/>
      <c r="DP38" s="594"/>
      <c r="DQ38" s="594"/>
      <c r="DR38" s="594"/>
      <c r="DS38" s="594"/>
      <c r="DT38" s="594"/>
      <c r="DU38" s="594"/>
      <c r="DV38" s="595"/>
      <c r="DW38" s="598">
        <v>19.5</v>
      </c>
      <c r="DX38" s="625"/>
      <c r="DY38" s="625"/>
      <c r="DZ38" s="625"/>
      <c r="EA38" s="625"/>
      <c r="EB38" s="625"/>
      <c r="EC38" s="626"/>
    </row>
    <row r="39" spans="2:133" ht="11.25" customHeight="1" x14ac:dyDescent="0.15">
      <c r="AQ39" s="672" t="s">
        <v>318</v>
      </c>
      <c r="AR39" s="673"/>
      <c r="AS39" s="673"/>
      <c r="AT39" s="673"/>
      <c r="AU39" s="673"/>
      <c r="AV39" s="673"/>
      <c r="AW39" s="673"/>
      <c r="AX39" s="673"/>
      <c r="AY39" s="674"/>
      <c r="AZ39" s="593">
        <v>3967</v>
      </c>
      <c r="BA39" s="594"/>
      <c r="BB39" s="594"/>
      <c r="BC39" s="594"/>
      <c r="BD39" s="613"/>
      <c r="BE39" s="613"/>
      <c r="BF39" s="650"/>
      <c r="BG39" s="678" t="s">
        <v>319</v>
      </c>
      <c r="BH39" s="679"/>
      <c r="BI39" s="679"/>
      <c r="BJ39" s="679"/>
      <c r="BK39" s="679"/>
      <c r="BL39" s="187"/>
      <c r="BM39" s="608" t="s">
        <v>320</v>
      </c>
      <c r="BN39" s="608"/>
      <c r="BO39" s="608"/>
      <c r="BP39" s="608"/>
      <c r="BQ39" s="608"/>
      <c r="BR39" s="608"/>
      <c r="BS39" s="608"/>
      <c r="BT39" s="608"/>
      <c r="BU39" s="609"/>
      <c r="BV39" s="593">
        <v>96</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377683</v>
      </c>
      <c r="CS39" s="613"/>
      <c r="CT39" s="613"/>
      <c r="CU39" s="613"/>
      <c r="CV39" s="613"/>
      <c r="CW39" s="613"/>
      <c r="CX39" s="613"/>
      <c r="CY39" s="614"/>
      <c r="CZ39" s="627">
        <v>3.9</v>
      </c>
      <c r="DA39" s="628"/>
      <c r="DB39" s="628"/>
      <c r="DC39" s="629"/>
      <c r="DD39" s="602">
        <v>374386</v>
      </c>
      <c r="DE39" s="613"/>
      <c r="DF39" s="613"/>
      <c r="DG39" s="613"/>
      <c r="DH39" s="613"/>
      <c r="DI39" s="613"/>
      <c r="DJ39" s="613"/>
      <c r="DK39" s="614"/>
      <c r="DL39" s="602" t="s">
        <v>108</v>
      </c>
      <c r="DM39" s="613"/>
      <c r="DN39" s="613"/>
      <c r="DO39" s="613"/>
      <c r="DP39" s="613"/>
      <c r="DQ39" s="613"/>
      <c r="DR39" s="613"/>
      <c r="DS39" s="613"/>
      <c r="DT39" s="613"/>
      <c r="DU39" s="613"/>
      <c r="DV39" s="614"/>
      <c r="DW39" s="598" t="s">
        <v>108</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206480</v>
      </c>
      <c r="BA40" s="594"/>
      <c r="BB40" s="594"/>
      <c r="BC40" s="594"/>
      <c r="BD40" s="613"/>
      <c r="BE40" s="613"/>
      <c r="BF40" s="650"/>
      <c r="BG40" s="678"/>
      <c r="BH40" s="679"/>
      <c r="BI40" s="679"/>
      <c r="BJ40" s="679"/>
      <c r="BK40" s="679"/>
      <c r="BL40" s="187"/>
      <c r="BM40" s="608" t="s">
        <v>323</v>
      </c>
      <c r="BN40" s="608"/>
      <c r="BO40" s="608"/>
      <c r="BP40" s="608"/>
      <c r="BQ40" s="608"/>
      <c r="BR40" s="608"/>
      <c r="BS40" s="608"/>
      <c r="BT40" s="608"/>
      <c r="BU40" s="609"/>
      <c r="BV40" s="593">
        <v>98</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346788</v>
      </c>
      <c r="CS40" s="594"/>
      <c r="CT40" s="594"/>
      <c r="CU40" s="594"/>
      <c r="CV40" s="594"/>
      <c r="CW40" s="594"/>
      <c r="CX40" s="594"/>
      <c r="CY40" s="595"/>
      <c r="CZ40" s="627">
        <v>3.6</v>
      </c>
      <c r="DA40" s="628"/>
      <c r="DB40" s="628"/>
      <c r="DC40" s="629"/>
      <c r="DD40" s="602">
        <v>160088</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325</v>
      </c>
      <c r="AR41" s="616"/>
      <c r="AS41" s="616"/>
      <c r="AT41" s="616"/>
      <c r="AU41" s="616"/>
      <c r="AV41" s="616"/>
      <c r="AW41" s="616"/>
      <c r="AX41" s="616"/>
      <c r="AY41" s="617"/>
      <c r="AZ41" s="665">
        <v>696264</v>
      </c>
      <c r="BA41" s="666"/>
      <c r="BB41" s="666"/>
      <c r="BC41" s="666"/>
      <c r="BD41" s="661"/>
      <c r="BE41" s="661"/>
      <c r="BF41" s="663"/>
      <c r="BG41" s="680"/>
      <c r="BH41" s="681"/>
      <c r="BI41" s="681"/>
      <c r="BJ41" s="681"/>
      <c r="BK41" s="681"/>
      <c r="BL41" s="189"/>
      <c r="BM41" s="616" t="s">
        <v>326</v>
      </c>
      <c r="BN41" s="616"/>
      <c r="BO41" s="616"/>
      <c r="BP41" s="616"/>
      <c r="BQ41" s="616"/>
      <c r="BR41" s="616"/>
      <c r="BS41" s="616"/>
      <c r="BT41" s="616"/>
      <c r="BU41" s="617"/>
      <c r="BV41" s="665">
        <v>337</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213</v>
      </c>
      <c r="CS41" s="613"/>
      <c r="CT41" s="613"/>
      <c r="CU41" s="613"/>
      <c r="CV41" s="613"/>
      <c r="CW41" s="613"/>
      <c r="CX41" s="613"/>
      <c r="CY41" s="614"/>
      <c r="CZ41" s="627" t="s">
        <v>213</v>
      </c>
      <c r="DA41" s="628"/>
      <c r="DB41" s="628"/>
      <c r="DC41" s="629"/>
      <c r="DD41" s="602" t="s">
        <v>213</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974485</v>
      </c>
      <c r="CS42" s="594"/>
      <c r="CT42" s="594"/>
      <c r="CU42" s="594"/>
      <c r="CV42" s="594"/>
      <c r="CW42" s="594"/>
      <c r="CX42" s="594"/>
      <c r="CY42" s="595"/>
      <c r="CZ42" s="627">
        <v>10</v>
      </c>
      <c r="DA42" s="676"/>
      <c r="DB42" s="676"/>
      <c r="DC42" s="677"/>
      <c r="DD42" s="602">
        <v>314674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8773</v>
      </c>
      <c r="CS43" s="613"/>
      <c r="CT43" s="613"/>
      <c r="CU43" s="613"/>
      <c r="CV43" s="613"/>
      <c r="CW43" s="613"/>
      <c r="CX43" s="613"/>
      <c r="CY43" s="614"/>
      <c r="CZ43" s="627">
        <v>0.1</v>
      </c>
      <c r="DA43" s="628"/>
      <c r="DB43" s="628"/>
      <c r="DC43" s="629"/>
      <c r="DD43" s="602">
        <v>8773</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332</v>
      </c>
      <c r="CD44" s="699" t="s">
        <v>285</v>
      </c>
      <c r="CE44" s="700"/>
      <c r="CF44" s="590" t="s">
        <v>333</v>
      </c>
      <c r="CG44" s="591"/>
      <c r="CH44" s="591"/>
      <c r="CI44" s="591"/>
      <c r="CJ44" s="591"/>
      <c r="CK44" s="591"/>
      <c r="CL44" s="591"/>
      <c r="CM44" s="591"/>
      <c r="CN44" s="591"/>
      <c r="CO44" s="591"/>
      <c r="CP44" s="591"/>
      <c r="CQ44" s="592"/>
      <c r="CR44" s="593">
        <v>965953</v>
      </c>
      <c r="CS44" s="594"/>
      <c r="CT44" s="594"/>
      <c r="CU44" s="594"/>
      <c r="CV44" s="594"/>
      <c r="CW44" s="594"/>
      <c r="CX44" s="594"/>
      <c r="CY44" s="595"/>
      <c r="CZ44" s="627">
        <v>9.9</v>
      </c>
      <c r="DA44" s="676"/>
      <c r="DB44" s="676"/>
      <c r="DC44" s="677"/>
      <c r="DD44" s="602">
        <v>314674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334</v>
      </c>
      <c r="CG45" s="591"/>
      <c r="CH45" s="591"/>
      <c r="CI45" s="591"/>
      <c r="CJ45" s="591"/>
      <c r="CK45" s="591"/>
      <c r="CL45" s="591"/>
      <c r="CM45" s="591"/>
      <c r="CN45" s="591"/>
      <c r="CO45" s="591"/>
      <c r="CP45" s="591"/>
      <c r="CQ45" s="592"/>
      <c r="CR45" s="593">
        <v>555229</v>
      </c>
      <c r="CS45" s="613"/>
      <c r="CT45" s="613"/>
      <c r="CU45" s="613"/>
      <c r="CV45" s="613"/>
      <c r="CW45" s="613"/>
      <c r="CX45" s="613"/>
      <c r="CY45" s="614"/>
      <c r="CZ45" s="627">
        <v>5.7</v>
      </c>
      <c r="DA45" s="628"/>
      <c r="DB45" s="628"/>
      <c r="DC45" s="629"/>
      <c r="DD45" s="602">
        <v>4527</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335</v>
      </c>
      <c r="CG46" s="591"/>
      <c r="CH46" s="591"/>
      <c r="CI46" s="591"/>
      <c r="CJ46" s="591"/>
      <c r="CK46" s="591"/>
      <c r="CL46" s="591"/>
      <c r="CM46" s="591"/>
      <c r="CN46" s="591"/>
      <c r="CO46" s="591"/>
      <c r="CP46" s="591"/>
      <c r="CQ46" s="592"/>
      <c r="CR46" s="593">
        <v>380624</v>
      </c>
      <c r="CS46" s="594"/>
      <c r="CT46" s="594"/>
      <c r="CU46" s="594"/>
      <c r="CV46" s="594"/>
      <c r="CW46" s="594"/>
      <c r="CX46" s="594"/>
      <c r="CY46" s="595"/>
      <c r="CZ46" s="627">
        <v>3.9</v>
      </c>
      <c r="DA46" s="676"/>
      <c r="DB46" s="676"/>
      <c r="DC46" s="677"/>
      <c r="DD46" s="602">
        <v>287247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336</v>
      </c>
      <c r="CG47" s="591"/>
      <c r="CH47" s="591"/>
      <c r="CI47" s="591"/>
      <c r="CJ47" s="591"/>
      <c r="CK47" s="591"/>
      <c r="CL47" s="591"/>
      <c r="CM47" s="591"/>
      <c r="CN47" s="591"/>
      <c r="CO47" s="591"/>
      <c r="CP47" s="591"/>
      <c r="CQ47" s="592"/>
      <c r="CR47" s="593">
        <v>8532</v>
      </c>
      <c r="CS47" s="613"/>
      <c r="CT47" s="613"/>
      <c r="CU47" s="613"/>
      <c r="CV47" s="613"/>
      <c r="CW47" s="613"/>
      <c r="CX47" s="613"/>
      <c r="CY47" s="614"/>
      <c r="CZ47" s="627">
        <v>0.1</v>
      </c>
      <c r="DA47" s="628"/>
      <c r="DB47" s="628"/>
      <c r="DC47" s="629"/>
      <c r="DD47" s="602" t="s">
        <v>117</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337</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76"/>
      <c r="DB48" s="676"/>
      <c r="DC48" s="677"/>
      <c r="DD48" s="602" t="s">
        <v>117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338</v>
      </c>
      <c r="CE49" s="637"/>
      <c r="CF49" s="637"/>
      <c r="CG49" s="637"/>
      <c r="CH49" s="637"/>
      <c r="CI49" s="637"/>
      <c r="CJ49" s="637"/>
      <c r="CK49" s="637"/>
      <c r="CL49" s="637"/>
      <c r="CM49" s="637"/>
      <c r="CN49" s="637"/>
      <c r="CO49" s="637"/>
      <c r="CP49" s="637"/>
      <c r="CQ49" s="638"/>
      <c r="CR49" s="665">
        <v>9754110</v>
      </c>
      <c r="CS49" s="661"/>
      <c r="CT49" s="661"/>
      <c r="CU49" s="661"/>
      <c r="CV49" s="661"/>
      <c r="CW49" s="661"/>
      <c r="CX49" s="661"/>
      <c r="CY49" s="688"/>
      <c r="CZ49" s="689">
        <v>100</v>
      </c>
      <c r="DA49" s="690"/>
      <c r="DB49" s="690"/>
      <c r="DC49" s="691"/>
      <c r="DD49" s="692">
        <v>7337248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361</v>
      </c>
      <c r="C7" s="720"/>
      <c r="D7" s="720"/>
      <c r="E7" s="720"/>
      <c r="F7" s="720"/>
      <c r="G7" s="720"/>
      <c r="H7" s="720"/>
      <c r="I7" s="720"/>
      <c r="J7" s="720"/>
      <c r="K7" s="720"/>
      <c r="L7" s="720"/>
      <c r="M7" s="720"/>
      <c r="N7" s="720"/>
      <c r="O7" s="720"/>
      <c r="P7" s="721"/>
      <c r="Q7" s="722">
        <v>10056</v>
      </c>
      <c r="R7" s="723"/>
      <c r="S7" s="723"/>
      <c r="T7" s="723"/>
      <c r="U7" s="723"/>
      <c r="V7" s="723">
        <v>9796</v>
      </c>
      <c r="W7" s="723"/>
      <c r="X7" s="723"/>
      <c r="Y7" s="723"/>
      <c r="Z7" s="723"/>
      <c r="AA7" s="723">
        <f>Q7-V7</f>
        <v>260</v>
      </c>
      <c r="AB7" s="723"/>
      <c r="AC7" s="723"/>
      <c r="AD7" s="723"/>
      <c r="AE7" s="724"/>
      <c r="AF7" s="725">
        <v>236</v>
      </c>
      <c r="AG7" s="726"/>
      <c r="AH7" s="726"/>
      <c r="AI7" s="726"/>
      <c r="AJ7" s="727"/>
      <c r="AK7" s="762">
        <v>40</v>
      </c>
      <c r="AL7" s="763"/>
      <c r="AM7" s="763"/>
      <c r="AN7" s="763"/>
      <c r="AO7" s="763"/>
      <c r="AP7" s="763">
        <v>9416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548</v>
      </c>
      <c r="BT7" s="767"/>
      <c r="BU7" s="767"/>
      <c r="BV7" s="767"/>
      <c r="BW7" s="767"/>
      <c r="BX7" s="767"/>
      <c r="BY7" s="767"/>
      <c r="BZ7" s="767"/>
      <c r="CA7" s="767"/>
      <c r="CB7" s="767"/>
      <c r="CC7" s="767"/>
      <c r="CD7" s="767"/>
      <c r="CE7" s="767"/>
      <c r="CF7" s="767"/>
      <c r="CG7" s="768"/>
      <c r="CH7" s="759">
        <v>3</v>
      </c>
      <c r="CI7" s="760"/>
      <c r="CJ7" s="760"/>
      <c r="CK7" s="760"/>
      <c r="CL7" s="761"/>
      <c r="CM7" s="759">
        <v>114</v>
      </c>
      <c r="CN7" s="760"/>
      <c r="CO7" s="760"/>
      <c r="CP7" s="760"/>
      <c r="CQ7" s="761"/>
      <c r="CR7" s="759">
        <v>354</v>
      </c>
      <c r="CS7" s="760"/>
      <c r="CT7" s="760"/>
      <c r="CU7" s="760"/>
      <c r="CV7" s="761"/>
      <c r="CW7" s="759" t="s">
        <v>551</v>
      </c>
      <c r="CX7" s="760"/>
      <c r="CY7" s="760"/>
      <c r="CZ7" s="760"/>
      <c r="DA7" s="761"/>
      <c r="DB7" s="759" t="s">
        <v>551</v>
      </c>
      <c r="DC7" s="760"/>
      <c r="DD7" s="760"/>
      <c r="DE7" s="760"/>
      <c r="DF7" s="761"/>
      <c r="DG7" s="759" t="s">
        <v>551</v>
      </c>
      <c r="DH7" s="760"/>
      <c r="DI7" s="760"/>
      <c r="DJ7" s="760"/>
      <c r="DK7" s="761"/>
      <c r="DL7" s="759" t="s">
        <v>551</v>
      </c>
      <c r="DM7" s="760"/>
      <c r="DN7" s="760"/>
      <c r="DO7" s="760"/>
      <c r="DP7" s="761"/>
      <c r="DQ7" s="759" t="s">
        <v>551</v>
      </c>
      <c r="DR7" s="760"/>
      <c r="DS7" s="760"/>
      <c r="DT7" s="760"/>
      <c r="DU7" s="761"/>
      <c r="DV7" s="740"/>
      <c r="DW7" s="741"/>
      <c r="DX7" s="741"/>
      <c r="DY7" s="741"/>
      <c r="DZ7" s="742"/>
      <c r="EA7" s="205"/>
    </row>
    <row r="8" spans="1:131" s="206" customFormat="1" ht="26.25" customHeight="1" x14ac:dyDescent="0.15">
      <c r="A8" s="212">
        <v>2</v>
      </c>
      <c r="B8" s="743" t="s">
        <v>362</v>
      </c>
      <c r="C8" s="744"/>
      <c r="D8" s="744"/>
      <c r="E8" s="744"/>
      <c r="F8" s="744"/>
      <c r="G8" s="744"/>
      <c r="H8" s="744"/>
      <c r="I8" s="744"/>
      <c r="J8" s="744"/>
      <c r="K8" s="744"/>
      <c r="L8" s="744"/>
      <c r="M8" s="744"/>
      <c r="N8" s="744"/>
      <c r="O8" s="744"/>
      <c r="P8" s="745"/>
      <c r="Q8" s="746">
        <v>37</v>
      </c>
      <c r="R8" s="747"/>
      <c r="S8" s="747"/>
      <c r="T8" s="747"/>
      <c r="U8" s="747"/>
      <c r="V8" s="747">
        <v>34</v>
      </c>
      <c r="W8" s="747"/>
      <c r="X8" s="747"/>
      <c r="Y8" s="747"/>
      <c r="Z8" s="747"/>
      <c r="AA8" s="747">
        <f t="shared" ref="AA8:AA9" si="0">Q8-V8</f>
        <v>3</v>
      </c>
      <c r="AB8" s="747"/>
      <c r="AC8" s="747"/>
      <c r="AD8" s="747"/>
      <c r="AE8" s="748"/>
      <c r="AF8" s="749">
        <v>3</v>
      </c>
      <c r="AG8" s="750"/>
      <c r="AH8" s="750"/>
      <c r="AI8" s="750"/>
      <c r="AJ8" s="751"/>
      <c r="AK8" s="752">
        <v>36</v>
      </c>
      <c r="AL8" s="753"/>
      <c r="AM8" s="753"/>
      <c r="AN8" s="753"/>
      <c r="AO8" s="753"/>
      <c r="AP8" s="753" t="s">
        <v>551</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t="s">
        <v>363</v>
      </c>
      <c r="C9" s="744"/>
      <c r="D9" s="744"/>
      <c r="E9" s="744"/>
      <c r="F9" s="744"/>
      <c r="G9" s="744"/>
      <c r="H9" s="744"/>
      <c r="I9" s="744"/>
      <c r="J9" s="744"/>
      <c r="K9" s="744"/>
      <c r="L9" s="744"/>
      <c r="M9" s="744"/>
      <c r="N9" s="744"/>
      <c r="O9" s="744"/>
      <c r="P9" s="745"/>
      <c r="Q9" s="746">
        <v>8</v>
      </c>
      <c r="R9" s="747"/>
      <c r="S9" s="747"/>
      <c r="T9" s="747"/>
      <c r="U9" s="747"/>
      <c r="V9" s="747">
        <v>6</v>
      </c>
      <c r="W9" s="747"/>
      <c r="X9" s="747"/>
      <c r="Y9" s="747"/>
      <c r="Z9" s="747"/>
      <c r="AA9" s="747">
        <f t="shared" si="0"/>
        <v>2</v>
      </c>
      <c r="AB9" s="747"/>
      <c r="AC9" s="747"/>
      <c r="AD9" s="747"/>
      <c r="AE9" s="748"/>
      <c r="AF9" s="749">
        <v>2</v>
      </c>
      <c r="AG9" s="750"/>
      <c r="AH9" s="750"/>
      <c r="AI9" s="750"/>
      <c r="AJ9" s="751"/>
      <c r="AK9" s="752">
        <v>1</v>
      </c>
      <c r="AL9" s="753"/>
      <c r="AM9" s="753"/>
      <c r="AN9" s="753"/>
      <c r="AO9" s="753"/>
      <c r="AP9" s="753">
        <v>24</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365</v>
      </c>
      <c r="B23" s="778" t="s">
        <v>366</v>
      </c>
      <c r="C23" s="779"/>
      <c r="D23" s="779"/>
      <c r="E23" s="779"/>
      <c r="F23" s="779"/>
      <c r="G23" s="779"/>
      <c r="H23" s="779"/>
      <c r="I23" s="779"/>
      <c r="J23" s="779"/>
      <c r="K23" s="779"/>
      <c r="L23" s="779"/>
      <c r="M23" s="779"/>
      <c r="N23" s="779"/>
      <c r="O23" s="779"/>
      <c r="P23" s="780"/>
      <c r="Q23" s="781">
        <v>10067</v>
      </c>
      <c r="R23" s="782"/>
      <c r="S23" s="782"/>
      <c r="T23" s="782"/>
      <c r="U23" s="782"/>
      <c r="V23" s="782">
        <v>9802</v>
      </c>
      <c r="W23" s="782"/>
      <c r="X23" s="782"/>
      <c r="Y23" s="782"/>
      <c r="Z23" s="782"/>
      <c r="AA23" s="782">
        <f t="shared" ref="AA23" si="1">Q23-V23</f>
        <v>265</v>
      </c>
      <c r="AB23" s="782"/>
      <c r="AC23" s="782"/>
      <c r="AD23" s="782"/>
      <c r="AE23" s="783"/>
      <c r="AF23" s="784">
        <v>241</v>
      </c>
      <c r="AG23" s="782"/>
      <c r="AH23" s="782"/>
      <c r="AI23" s="782"/>
      <c r="AJ23" s="785"/>
      <c r="AK23" s="786"/>
      <c r="AL23" s="787"/>
      <c r="AM23" s="787"/>
      <c r="AN23" s="787"/>
      <c r="AO23" s="787"/>
      <c r="AP23" s="782">
        <f>SUM(AP7:AP22)</f>
        <v>9440</v>
      </c>
      <c r="AQ23" s="782"/>
      <c r="AR23" s="782"/>
      <c r="AS23" s="782"/>
      <c r="AT23" s="782"/>
      <c r="AU23" s="788"/>
      <c r="AV23" s="788"/>
      <c r="AW23" s="788"/>
      <c r="AX23" s="788"/>
      <c r="AY23" s="789"/>
      <c r="AZ23" s="797" t="s">
        <v>108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344</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377</v>
      </c>
      <c r="C28" s="720"/>
      <c r="D28" s="720"/>
      <c r="E28" s="720"/>
      <c r="F28" s="720"/>
      <c r="G28" s="720"/>
      <c r="H28" s="720"/>
      <c r="I28" s="720"/>
      <c r="J28" s="720"/>
      <c r="K28" s="720"/>
      <c r="L28" s="720"/>
      <c r="M28" s="720"/>
      <c r="N28" s="720"/>
      <c r="O28" s="720"/>
      <c r="P28" s="721"/>
      <c r="Q28" s="810">
        <v>2659</v>
      </c>
      <c r="R28" s="811"/>
      <c r="S28" s="811"/>
      <c r="T28" s="811"/>
      <c r="U28" s="811"/>
      <c r="V28" s="811">
        <v>2586</v>
      </c>
      <c r="W28" s="811"/>
      <c r="X28" s="811"/>
      <c r="Y28" s="811"/>
      <c r="Z28" s="811"/>
      <c r="AA28" s="811">
        <f t="shared" ref="AA28:AA34" si="2">Q28-V28</f>
        <v>73</v>
      </c>
      <c r="AB28" s="811"/>
      <c r="AC28" s="811"/>
      <c r="AD28" s="811"/>
      <c r="AE28" s="812"/>
      <c r="AF28" s="813">
        <v>73</v>
      </c>
      <c r="AG28" s="811"/>
      <c r="AH28" s="811"/>
      <c r="AI28" s="811"/>
      <c r="AJ28" s="814"/>
      <c r="AK28" s="815">
        <v>206</v>
      </c>
      <c r="AL28" s="806"/>
      <c r="AM28" s="806"/>
      <c r="AN28" s="806"/>
      <c r="AO28" s="806"/>
      <c r="AP28" s="806" t="s">
        <v>551</v>
      </c>
      <c r="AQ28" s="806"/>
      <c r="AR28" s="806"/>
      <c r="AS28" s="806"/>
      <c r="AT28" s="806"/>
      <c r="AU28" s="806" t="s">
        <v>551</v>
      </c>
      <c r="AV28" s="806"/>
      <c r="AW28" s="806"/>
      <c r="AX28" s="806"/>
      <c r="AY28" s="806"/>
      <c r="AZ28" s="807" t="s">
        <v>549</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378</v>
      </c>
      <c r="C29" s="744"/>
      <c r="D29" s="744"/>
      <c r="E29" s="744"/>
      <c r="F29" s="744"/>
      <c r="G29" s="744"/>
      <c r="H29" s="744"/>
      <c r="I29" s="744"/>
      <c r="J29" s="744"/>
      <c r="K29" s="744"/>
      <c r="L29" s="744"/>
      <c r="M29" s="744"/>
      <c r="N29" s="744"/>
      <c r="O29" s="744"/>
      <c r="P29" s="745"/>
      <c r="Q29" s="746">
        <v>538</v>
      </c>
      <c r="R29" s="747"/>
      <c r="S29" s="747"/>
      <c r="T29" s="747"/>
      <c r="U29" s="747"/>
      <c r="V29" s="747">
        <v>533</v>
      </c>
      <c r="W29" s="747"/>
      <c r="X29" s="747"/>
      <c r="Y29" s="747"/>
      <c r="Z29" s="747"/>
      <c r="AA29" s="747">
        <f t="shared" si="2"/>
        <v>5</v>
      </c>
      <c r="AB29" s="747"/>
      <c r="AC29" s="747"/>
      <c r="AD29" s="747"/>
      <c r="AE29" s="748"/>
      <c r="AF29" s="749">
        <v>5</v>
      </c>
      <c r="AG29" s="750"/>
      <c r="AH29" s="750"/>
      <c r="AI29" s="750"/>
      <c r="AJ29" s="751"/>
      <c r="AK29" s="818">
        <v>330</v>
      </c>
      <c r="AL29" s="819"/>
      <c r="AM29" s="819"/>
      <c r="AN29" s="819"/>
      <c r="AO29" s="819"/>
      <c r="AP29" s="819" t="s">
        <v>551</v>
      </c>
      <c r="AQ29" s="819"/>
      <c r="AR29" s="819"/>
      <c r="AS29" s="819"/>
      <c r="AT29" s="819"/>
      <c r="AU29" s="819" t="s">
        <v>551</v>
      </c>
      <c r="AV29" s="819"/>
      <c r="AW29" s="819"/>
      <c r="AX29" s="819"/>
      <c r="AY29" s="819"/>
      <c r="AZ29" s="820" t="s">
        <v>550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379</v>
      </c>
      <c r="C30" s="744"/>
      <c r="D30" s="744"/>
      <c r="E30" s="744"/>
      <c r="F30" s="744"/>
      <c r="G30" s="744"/>
      <c r="H30" s="744"/>
      <c r="I30" s="744"/>
      <c r="J30" s="744"/>
      <c r="K30" s="744"/>
      <c r="L30" s="744"/>
      <c r="M30" s="744"/>
      <c r="N30" s="744"/>
      <c r="O30" s="744"/>
      <c r="P30" s="745"/>
      <c r="Q30" s="746">
        <v>419</v>
      </c>
      <c r="R30" s="747"/>
      <c r="S30" s="747"/>
      <c r="T30" s="747"/>
      <c r="U30" s="747"/>
      <c r="V30" s="747">
        <v>388</v>
      </c>
      <c r="W30" s="747"/>
      <c r="X30" s="747"/>
      <c r="Y30" s="747"/>
      <c r="Z30" s="747"/>
      <c r="AA30" s="747">
        <f t="shared" si="2"/>
        <v>31</v>
      </c>
      <c r="AB30" s="747"/>
      <c r="AC30" s="747"/>
      <c r="AD30" s="747"/>
      <c r="AE30" s="748"/>
      <c r="AF30" s="749">
        <v>976</v>
      </c>
      <c r="AG30" s="750"/>
      <c r="AH30" s="750"/>
      <c r="AI30" s="750"/>
      <c r="AJ30" s="751"/>
      <c r="AK30" s="818">
        <v>12</v>
      </c>
      <c r="AL30" s="819"/>
      <c r="AM30" s="819"/>
      <c r="AN30" s="819"/>
      <c r="AO30" s="819"/>
      <c r="AP30" s="819">
        <v>1706</v>
      </c>
      <c r="AQ30" s="819"/>
      <c r="AR30" s="819"/>
      <c r="AS30" s="819"/>
      <c r="AT30" s="819"/>
      <c r="AU30" s="819">
        <v>157</v>
      </c>
      <c r="AV30" s="819"/>
      <c r="AW30" s="819"/>
      <c r="AX30" s="819"/>
      <c r="AY30" s="819"/>
      <c r="AZ30" s="820" t="s">
        <v>550</v>
      </c>
      <c r="BA30" s="820"/>
      <c r="BB30" s="820"/>
      <c r="BC30" s="820"/>
      <c r="BD30" s="820"/>
      <c r="BE30" s="816" t="s">
        <v>380</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381</v>
      </c>
      <c r="C31" s="744"/>
      <c r="D31" s="744"/>
      <c r="E31" s="744"/>
      <c r="F31" s="744"/>
      <c r="G31" s="744"/>
      <c r="H31" s="744"/>
      <c r="I31" s="744"/>
      <c r="J31" s="744"/>
      <c r="K31" s="744"/>
      <c r="L31" s="744"/>
      <c r="M31" s="744"/>
      <c r="N31" s="744"/>
      <c r="O31" s="744"/>
      <c r="P31" s="745"/>
      <c r="Q31" s="746">
        <v>3612</v>
      </c>
      <c r="R31" s="747"/>
      <c r="S31" s="747"/>
      <c r="T31" s="747"/>
      <c r="U31" s="747"/>
      <c r="V31" s="747">
        <v>3720</v>
      </c>
      <c r="W31" s="747"/>
      <c r="X31" s="747"/>
      <c r="Y31" s="747"/>
      <c r="Z31" s="747"/>
      <c r="AA31" s="747">
        <f t="shared" si="2"/>
        <v>-108</v>
      </c>
      <c r="AB31" s="747"/>
      <c r="AC31" s="747"/>
      <c r="AD31" s="747"/>
      <c r="AE31" s="748"/>
      <c r="AF31" s="749">
        <v>713</v>
      </c>
      <c r="AG31" s="750"/>
      <c r="AH31" s="750"/>
      <c r="AI31" s="750"/>
      <c r="AJ31" s="751"/>
      <c r="AK31" s="818">
        <v>547</v>
      </c>
      <c r="AL31" s="819"/>
      <c r="AM31" s="819"/>
      <c r="AN31" s="819"/>
      <c r="AO31" s="819"/>
      <c r="AP31" s="819">
        <v>4007</v>
      </c>
      <c r="AQ31" s="819"/>
      <c r="AR31" s="819"/>
      <c r="AS31" s="819"/>
      <c r="AT31" s="819"/>
      <c r="AU31" s="819">
        <v>2681</v>
      </c>
      <c r="AV31" s="819"/>
      <c r="AW31" s="819"/>
      <c r="AX31" s="819"/>
      <c r="AY31" s="819"/>
      <c r="AZ31" s="820" t="s">
        <v>550</v>
      </c>
      <c r="BA31" s="820"/>
      <c r="BB31" s="820"/>
      <c r="BC31" s="820"/>
      <c r="BD31" s="820"/>
      <c r="BE31" s="816" t="s">
        <v>380</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382</v>
      </c>
      <c r="C32" s="744"/>
      <c r="D32" s="744"/>
      <c r="E32" s="744"/>
      <c r="F32" s="744"/>
      <c r="G32" s="744"/>
      <c r="H32" s="744"/>
      <c r="I32" s="744"/>
      <c r="J32" s="744"/>
      <c r="K32" s="744"/>
      <c r="L32" s="744"/>
      <c r="M32" s="744"/>
      <c r="N32" s="744"/>
      <c r="O32" s="744"/>
      <c r="P32" s="745"/>
      <c r="Q32" s="746">
        <v>153</v>
      </c>
      <c r="R32" s="747"/>
      <c r="S32" s="747"/>
      <c r="T32" s="747"/>
      <c r="U32" s="747"/>
      <c r="V32" s="747">
        <v>146</v>
      </c>
      <c r="W32" s="747"/>
      <c r="X32" s="747"/>
      <c r="Y32" s="747"/>
      <c r="Z32" s="747"/>
      <c r="AA32" s="747">
        <f t="shared" si="2"/>
        <v>7</v>
      </c>
      <c r="AB32" s="747"/>
      <c r="AC32" s="747"/>
      <c r="AD32" s="747"/>
      <c r="AE32" s="748"/>
      <c r="AF32" s="749">
        <v>7</v>
      </c>
      <c r="AG32" s="750"/>
      <c r="AH32" s="750"/>
      <c r="AI32" s="750"/>
      <c r="AJ32" s="751"/>
      <c r="AK32" s="818">
        <v>70</v>
      </c>
      <c r="AL32" s="819"/>
      <c r="AM32" s="819"/>
      <c r="AN32" s="819"/>
      <c r="AO32" s="819"/>
      <c r="AP32" s="819">
        <v>1085</v>
      </c>
      <c r="AQ32" s="819"/>
      <c r="AR32" s="819"/>
      <c r="AS32" s="819"/>
      <c r="AT32" s="819"/>
      <c r="AU32" s="819">
        <v>840</v>
      </c>
      <c r="AV32" s="819"/>
      <c r="AW32" s="819"/>
      <c r="AX32" s="819"/>
      <c r="AY32" s="819"/>
      <c r="AZ32" s="820" t="s">
        <v>550</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384</v>
      </c>
      <c r="C33" s="744"/>
      <c r="D33" s="744"/>
      <c r="E33" s="744"/>
      <c r="F33" s="744"/>
      <c r="G33" s="744"/>
      <c r="H33" s="744"/>
      <c r="I33" s="744"/>
      <c r="J33" s="744"/>
      <c r="K33" s="744"/>
      <c r="L33" s="744"/>
      <c r="M33" s="744"/>
      <c r="N33" s="744"/>
      <c r="O33" s="744"/>
      <c r="P33" s="745"/>
      <c r="Q33" s="746">
        <v>313</v>
      </c>
      <c r="R33" s="747"/>
      <c r="S33" s="747"/>
      <c r="T33" s="747"/>
      <c r="U33" s="747"/>
      <c r="V33" s="747">
        <v>304</v>
      </c>
      <c r="W33" s="747"/>
      <c r="X33" s="747"/>
      <c r="Y33" s="747"/>
      <c r="Z33" s="747"/>
      <c r="AA33" s="747">
        <f t="shared" si="2"/>
        <v>9</v>
      </c>
      <c r="AB33" s="747"/>
      <c r="AC33" s="747"/>
      <c r="AD33" s="747"/>
      <c r="AE33" s="748"/>
      <c r="AF33" s="749">
        <v>9</v>
      </c>
      <c r="AG33" s="750"/>
      <c r="AH33" s="750"/>
      <c r="AI33" s="750"/>
      <c r="AJ33" s="751"/>
      <c r="AK33" s="818">
        <v>141</v>
      </c>
      <c r="AL33" s="819"/>
      <c r="AM33" s="819"/>
      <c r="AN33" s="819"/>
      <c r="AO33" s="819"/>
      <c r="AP33" s="819">
        <v>2216</v>
      </c>
      <c r="AQ33" s="819"/>
      <c r="AR33" s="819"/>
      <c r="AS33" s="819"/>
      <c r="AT33" s="819"/>
      <c r="AU33" s="819">
        <v>1890</v>
      </c>
      <c r="AV33" s="819"/>
      <c r="AW33" s="819"/>
      <c r="AX33" s="819"/>
      <c r="AY33" s="819"/>
      <c r="AZ33" s="820" t="s">
        <v>550</v>
      </c>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385</v>
      </c>
      <c r="C34" s="744"/>
      <c r="D34" s="744"/>
      <c r="E34" s="744"/>
      <c r="F34" s="744"/>
      <c r="G34" s="744"/>
      <c r="H34" s="744"/>
      <c r="I34" s="744"/>
      <c r="J34" s="744"/>
      <c r="K34" s="744"/>
      <c r="L34" s="744"/>
      <c r="M34" s="744"/>
      <c r="N34" s="744"/>
      <c r="O34" s="744"/>
      <c r="P34" s="745"/>
      <c r="Q34" s="746">
        <v>0</v>
      </c>
      <c r="R34" s="747"/>
      <c r="S34" s="747"/>
      <c r="T34" s="747"/>
      <c r="U34" s="747"/>
      <c r="V34" s="747">
        <v>0</v>
      </c>
      <c r="W34" s="747"/>
      <c r="X34" s="747"/>
      <c r="Y34" s="747"/>
      <c r="Z34" s="747"/>
      <c r="AA34" s="747">
        <f t="shared" si="2"/>
        <v>0</v>
      </c>
      <c r="AB34" s="747"/>
      <c r="AC34" s="747"/>
      <c r="AD34" s="747"/>
      <c r="AE34" s="748"/>
      <c r="AF34" s="749">
        <v>0</v>
      </c>
      <c r="AG34" s="750"/>
      <c r="AH34" s="750"/>
      <c r="AI34" s="750"/>
      <c r="AJ34" s="751"/>
      <c r="AK34" s="818">
        <v>0</v>
      </c>
      <c r="AL34" s="819"/>
      <c r="AM34" s="819"/>
      <c r="AN34" s="819"/>
      <c r="AO34" s="819"/>
      <c r="AP34" s="819" t="s">
        <v>551</v>
      </c>
      <c r="AQ34" s="819"/>
      <c r="AR34" s="819"/>
      <c r="AS34" s="819"/>
      <c r="AT34" s="819"/>
      <c r="AU34" s="819" t="s">
        <v>551</v>
      </c>
      <c r="AV34" s="819"/>
      <c r="AW34" s="819"/>
      <c r="AX34" s="819"/>
      <c r="AY34" s="819"/>
      <c r="AZ34" s="820" t="s">
        <v>550</v>
      </c>
      <c r="BA34" s="820"/>
      <c r="BB34" s="820"/>
      <c r="BC34" s="820"/>
      <c r="BD34" s="820"/>
      <c r="BE34" s="816" t="s">
        <v>383</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365</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1783</v>
      </c>
      <c r="AG63" s="830"/>
      <c r="AH63" s="830"/>
      <c r="AI63" s="830"/>
      <c r="AJ63" s="831"/>
      <c r="AK63" s="832"/>
      <c r="AL63" s="827"/>
      <c r="AM63" s="827"/>
      <c r="AN63" s="827"/>
      <c r="AO63" s="827"/>
      <c r="AP63" s="830">
        <f>SUM(AP28:AT62)</f>
        <v>9014</v>
      </c>
      <c r="AQ63" s="830"/>
      <c r="AR63" s="830"/>
      <c r="AS63" s="830"/>
      <c r="AT63" s="830"/>
      <c r="AU63" s="830">
        <f>SUM(AU28:AY62)</f>
        <v>5568</v>
      </c>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389</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390</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537</v>
      </c>
      <c r="C68" s="858"/>
      <c r="D68" s="858"/>
      <c r="E68" s="858"/>
      <c r="F68" s="858"/>
      <c r="G68" s="858"/>
      <c r="H68" s="858"/>
      <c r="I68" s="858"/>
      <c r="J68" s="858"/>
      <c r="K68" s="858"/>
      <c r="L68" s="858"/>
      <c r="M68" s="858"/>
      <c r="N68" s="858"/>
      <c r="O68" s="858"/>
      <c r="P68" s="859"/>
      <c r="Q68" s="860">
        <v>244</v>
      </c>
      <c r="R68" s="854"/>
      <c r="S68" s="854"/>
      <c r="T68" s="854"/>
      <c r="U68" s="854"/>
      <c r="V68" s="854">
        <v>211</v>
      </c>
      <c r="W68" s="854"/>
      <c r="X68" s="854"/>
      <c r="Y68" s="854"/>
      <c r="Z68" s="854"/>
      <c r="AA68" s="854">
        <f>Q68-V68</f>
        <v>33</v>
      </c>
      <c r="AB68" s="854"/>
      <c r="AC68" s="854"/>
      <c r="AD68" s="854"/>
      <c r="AE68" s="854"/>
      <c r="AF68" s="854">
        <v>33</v>
      </c>
      <c r="AG68" s="854"/>
      <c r="AH68" s="854"/>
      <c r="AI68" s="854"/>
      <c r="AJ68" s="854"/>
      <c r="AK68" s="854" t="s">
        <v>551</v>
      </c>
      <c r="AL68" s="854"/>
      <c r="AM68" s="854"/>
      <c r="AN68" s="854"/>
      <c r="AO68" s="854"/>
      <c r="AP68" s="854" t="s">
        <v>551</v>
      </c>
      <c r="AQ68" s="854"/>
      <c r="AR68" s="854"/>
      <c r="AS68" s="854"/>
      <c r="AT68" s="854"/>
      <c r="AU68" s="854" t="s">
        <v>551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538</v>
      </c>
      <c r="C69" s="862"/>
      <c r="D69" s="862"/>
      <c r="E69" s="862"/>
      <c r="F69" s="862"/>
      <c r="G69" s="862"/>
      <c r="H69" s="862"/>
      <c r="I69" s="862"/>
      <c r="J69" s="862"/>
      <c r="K69" s="862"/>
      <c r="L69" s="862"/>
      <c r="M69" s="862"/>
      <c r="N69" s="862"/>
      <c r="O69" s="862"/>
      <c r="P69" s="863"/>
      <c r="Q69" s="864">
        <v>9018</v>
      </c>
      <c r="R69" s="819"/>
      <c r="S69" s="819"/>
      <c r="T69" s="819"/>
      <c r="U69" s="819"/>
      <c r="V69" s="819">
        <v>7918</v>
      </c>
      <c r="W69" s="819"/>
      <c r="X69" s="819"/>
      <c r="Y69" s="819"/>
      <c r="Z69" s="819"/>
      <c r="AA69" s="819">
        <f t="shared" ref="AA69:AA78" si="3">Q69-V69</f>
        <v>1100</v>
      </c>
      <c r="AB69" s="819"/>
      <c r="AC69" s="819"/>
      <c r="AD69" s="819"/>
      <c r="AE69" s="819"/>
      <c r="AF69" s="819">
        <v>1100</v>
      </c>
      <c r="AG69" s="819"/>
      <c r="AH69" s="819"/>
      <c r="AI69" s="819"/>
      <c r="AJ69" s="819"/>
      <c r="AK69" s="819">
        <v>12</v>
      </c>
      <c r="AL69" s="819"/>
      <c r="AM69" s="819"/>
      <c r="AN69" s="819"/>
      <c r="AO69" s="819"/>
      <c r="AP69" s="819" t="s">
        <v>551</v>
      </c>
      <c r="AQ69" s="819"/>
      <c r="AR69" s="819"/>
      <c r="AS69" s="819"/>
      <c r="AT69" s="819"/>
      <c r="AU69" s="819" t="s">
        <v>551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539</v>
      </c>
      <c r="C70" s="862"/>
      <c r="D70" s="862"/>
      <c r="E70" s="862"/>
      <c r="F70" s="862"/>
      <c r="G70" s="862"/>
      <c r="H70" s="862"/>
      <c r="I70" s="862"/>
      <c r="J70" s="862"/>
      <c r="K70" s="862"/>
      <c r="L70" s="862"/>
      <c r="M70" s="862"/>
      <c r="N70" s="862"/>
      <c r="O70" s="862"/>
      <c r="P70" s="863"/>
      <c r="Q70" s="864">
        <v>842</v>
      </c>
      <c r="R70" s="819"/>
      <c r="S70" s="819"/>
      <c r="T70" s="819"/>
      <c r="U70" s="819"/>
      <c r="V70" s="819">
        <v>763</v>
      </c>
      <c r="W70" s="819"/>
      <c r="X70" s="819"/>
      <c r="Y70" s="819"/>
      <c r="Z70" s="819"/>
      <c r="AA70" s="819">
        <f t="shared" si="3"/>
        <v>79</v>
      </c>
      <c r="AB70" s="819"/>
      <c r="AC70" s="819"/>
      <c r="AD70" s="819"/>
      <c r="AE70" s="819"/>
      <c r="AF70" s="819">
        <v>79</v>
      </c>
      <c r="AG70" s="819"/>
      <c r="AH70" s="819"/>
      <c r="AI70" s="819"/>
      <c r="AJ70" s="819"/>
      <c r="AK70" s="819" t="s">
        <v>551</v>
      </c>
      <c r="AL70" s="819"/>
      <c r="AM70" s="819"/>
      <c r="AN70" s="819"/>
      <c r="AO70" s="819"/>
      <c r="AP70" s="819">
        <v>380</v>
      </c>
      <c r="AQ70" s="819"/>
      <c r="AR70" s="819"/>
      <c r="AS70" s="819"/>
      <c r="AT70" s="819"/>
      <c r="AU70" s="819">
        <v>94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540</v>
      </c>
      <c r="C71" s="862"/>
      <c r="D71" s="862"/>
      <c r="E71" s="862"/>
      <c r="F71" s="862"/>
      <c r="G71" s="862"/>
      <c r="H71" s="862"/>
      <c r="I71" s="862"/>
      <c r="J71" s="862"/>
      <c r="K71" s="862"/>
      <c r="L71" s="862"/>
      <c r="M71" s="862"/>
      <c r="N71" s="862"/>
      <c r="O71" s="862"/>
      <c r="P71" s="863"/>
      <c r="Q71" s="864">
        <v>138</v>
      </c>
      <c r="R71" s="819"/>
      <c r="S71" s="819"/>
      <c r="T71" s="819"/>
      <c r="U71" s="819"/>
      <c r="V71" s="819">
        <v>134</v>
      </c>
      <c r="W71" s="819"/>
      <c r="X71" s="819"/>
      <c r="Y71" s="819"/>
      <c r="Z71" s="819"/>
      <c r="AA71" s="819">
        <f t="shared" si="3"/>
        <v>4</v>
      </c>
      <c r="AB71" s="819"/>
      <c r="AC71" s="819"/>
      <c r="AD71" s="819"/>
      <c r="AE71" s="819"/>
      <c r="AF71" s="819">
        <v>4</v>
      </c>
      <c r="AG71" s="819"/>
      <c r="AH71" s="819"/>
      <c r="AI71" s="819"/>
      <c r="AJ71" s="819"/>
      <c r="AK71" s="819" t="s">
        <v>551</v>
      </c>
      <c r="AL71" s="819"/>
      <c r="AM71" s="819"/>
      <c r="AN71" s="819"/>
      <c r="AO71" s="819"/>
      <c r="AP71" s="819" t="s">
        <v>551</v>
      </c>
      <c r="AQ71" s="819"/>
      <c r="AR71" s="819"/>
      <c r="AS71" s="819"/>
      <c r="AT71" s="819"/>
      <c r="AU71" s="819" t="s">
        <v>551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541</v>
      </c>
      <c r="C72" s="862"/>
      <c r="D72" s="862"/>
      <c r="E72" s="862"/>
      <c r="F72" s="862"/>
      <c r="G72" s="862"/>
      <c r="H72" s="862"/>
      <c r="I72" s="862"/>
      <c r="J72" s="862"/>
      <c r="K72" s="862"/>
      <c r="L72" s="862"/>
      <c r="M72" s="862"/>
      <c r="N72" s="862"/>
      <c r="O72" s="862"/>
      <c r="P72" s="863"/>
      <c r="Q72" s="864">
        <v>147044</v>
      </c>
      <c r="R72" s="819"/>
      <c r="S72" s="819"/>
      <c r="T72" s="819"/>
      <c r="U72" s="819"/>
      <c r="V72" s="819">
        <v>146360</v>
      </c>
      <c r="W72" s="819"/>
      <c r="X72" s="819"/>
      <c r="Y72" s="819"/>
      <c r="Z72" s="819"/>
      <c r="AA72" s="819">
        <f t="shared" si="3"/>
        <v>684</v>
      </c>
      <c r="AB72" s="819"/>
      <c r="AC72" s="819"/>
      <c r="AD72" s="819"/>
      <c r="AE72" s="819"/>
      <c r="AF72" s="819">
        <v>684</v>
      </c>
      <c r="AG72" s="819"/>
      <c r="AH72" s="819"/>
      <c r="AI72" s="819"/>
      <c r="AJ72" s="819"/>
      <c r="AK72" s="819">
        <v>884</v>
      </c>
      <c r="AL72" s="819"/>
      <c r="AM72" s="819"/>
      <c r="AN72" s="819"/>
      <c r="AO72" s="819"/>
      <c r="AP72" s="819" t="s">
        <v>551</v>
      </c>
      <c r="AQ72" s="819"/>
      <c r="AR72" s="819"/>
      <c r="AS72" s="819"/>
      <c r="AT72" s="819"/>
      <c r="AU72" s="819" t="s">
        <v>551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542</v>
      </c>
      <c r="C73" s="862"/>
      <c r="D73" s="862"/>
      <c r="E73" s="862"/>
      <c r="F73" s="862"/>
      <c r="G73" s="862"/>
      <c r="H73" s="862"/>
      <c r="I73" s="862"/>
      <c r="J73" s="862"/>
      <c r="K73" s="862"/>
      <c r="L73" s="862"/>
      <c r="M73" s="862"/>
      <c r="N73" s="862"/>
      <c r="O73" s="862"/>
      <c r="P73" s="863"/>
      <c r="Q73" s="864">
        <v>43</v>
      </c>
      <c r="R73" s="819"/>
      <c r="S73" s="819"/>
      <c r="T73" s="819"/>
      <c r="U73" s="819"/>
      <c r="V73" s="819">
        <v>40</v>
      </c>
      <c r="W73" s="819"/>
      <c r="X73" s="819"/>
      <c r="Y73" s="819"/>
      <c r="Z73" s="819"/>
      <c r="AA73" s="819">
        <f t="shared" si="3"/>
        <v>3</v>
      </c>
      <c r="AB73" s="819"/>
      <c r="AC73" s="819"/>
      <c r="AD73" s="819"/>
      <c r="AE73" s="819"/>
      <c r="AF73" s="819">
        <v>3</v>
      </c>
      <c r="AG73" s="819"/>
      <c r="AH73" s="819"/>
      <c r="AI73" s="819"/>
      <c r="AJ73" s="819"/>
      <c r="AK73" s="819" t="s">
        <v>551</v>
      </c>
      <c r="AL73" s="819"/>
      <c r="AM73" s="819"/>
      <c r="AN73" s="819"/>
      <c r="AO73" s="819"/>
      <c r="AP73" s="819" t="s">
        <v>551</v>
      </c>
      <c r="AQ73" s="819"/>
      <c r="AR73" s="819"/>
      <c r="AS73" s="819"/>
      <c r="AT73" s="819"/>
      <c r="AU73" s="819" t="s">
        <v>551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543</v>
      </c>
      <c r="C74" s="862"/>
      <c r="D74" s="862"/>
      <c r="E74" s="862"/>
      <c r="F74" s="862"/>
      <c r="G74" s="862"/>
      <c r="H74" s="862"/>
      <c r="I74" s="862"/>
      <c r="J74" s="862"/>
      <c r="K74" s="862"/>
      <c r="L74" s="862"/>
      <c r="M74" s="862"/>
      <c r="N74" s="862"/>
      <c r="O74" s="862"/>
      <c r="P74" s="863"/>
      <c r="Q74" s="864">
        <v>5275</v>
      </c>
      <c r="R74" s="819"/>
      <c r="S74" s="819"/>
      <c r="T74" s="819"/>
      <c r="U74" s="819"/>
      <c r="V74" s="819">
        <v>5147</v>
      </c>
      <c r="W74" s="819"/>
      <c r="X74" s="819"/>
      <c r="Y74" s="819"/>
      <c r="Z74" s="819"/>
      <c r="AA74" s="819">
        <f t="shared" si="3"/>
        <v>128</v>
      </c>
      <c r="AB74" s="819"/>
      <c r="AC74" s="819"/>
      <c r="AD74" s="819"/>
      <c r="AE74" s="819"/>
      <c r="AF74" s="819">
        <v>128</v>
      </c>
      <c r="AG74" s="819"/>
      <c r="AH74" s="819"/>
      <c r="AI74" s="819"/>
      <c r="AJ74" s="819"/>
      <c r="AK74" s="819" t="s">
        <v>551</v>
      </c>
      <c r="AL74" s="819"/>
      <c r="AM74" s="819"/>
      <c r="AN74" s="819"/>
      <c r="AO74" s="819"/>
      <c r="AP74" s="819" t="s">
        <v>551</v>
      </c>
      <c r="AQ74" s="819"/>
      <c r="AR74" s="819"/>
      <c r="AS74" s="819"/>
      <c r="AT74" s="819"/>
      <c r="AU74" s="819" t="s">
        <v>551</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544</v>
      </c>
      <c r="C75" s="862"/>
      <c r="D75" s="862"/>
      <c r="E75" s="862"/>
      <c r="F75" s="862"/>
      <c r="G75" s="862"/>
      <c r="H75" s="862"/>
      <c r="I75" s="862"/>
      <c r="J75" s="862"/>
      <c r="K75" s="862"/>
      <c r="L75" s="862"/>
      <c r="M75" s="862"/>
      <c r="N75" s="862"/>
      <c r="O75" s="862"/>
      <c r="P75" s="863"/>
      <c r="Q75" s="867">
        <v>1827</v>
      </c>
      <c r="R75" s="868"/>
      <c r="S75" s="868"/>
      <c r="T75" s="868"/>
      <c r="U75" s="818"/>
      <c r="V75" s="869">
        <v>1791</v>
      </c>
      <c r="W75" s="868"/>
      <c r="X75" s="868"/>
      <c r="Y75" s="868"/>
      <c r="Z75" s="818"/>
      <c r="AA75" s="869">
        <f t="shared" si="3"/>
        <v>36</v>
      </c>
      <c r="AB75" s="868"/>
      <c r="AC75" s="868"/>
      <c r="AD75" s="868"/>
      <c r="AE75" s="818"/>
      <c r="AF75" s="869">
        <v>34</v>
      </c>
      <c r="AG75" s="868"/>
      <c r="AH75" s="868"/>
      <c r="AI75" s="868"/>
      <c r="AJ75" s="818"/>
      <c r="AK75" s="869" t="s">
        <v>551</v>
      </c>
      <c r="AL75" s="868"/>
      <c r="AM75" s="868"/>
      <c r="AN75" s="868"/>
      <c r="AO75" s="818"/>
      <c r="AP75" s="869">
        <v>13661</v>
      </c>
      <c r="AQ75" s="868"/>
      <c r="AR75" s="868"/>
      <c r="AS75" s="868"/>
      <c r="AT75" s="818"/>
      <c r="AU75" s="869">
        <v>6730</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545</v>
      </c>
      <c r="C76" s="862"/>
      <c r="D76" s="862"/>
      <c r="E76" s="862"/>
      <c r="F76" s="862"/>
      <c r="G76" s="862"/>
      <c r="H76" s="862"/>
      <c r="I76" s="862"/>
      <c r="J76" s="862"/>
      <c r="K76" s="862"/>
      <c r="L76" s="862"/>
      <c r="M76" s="862"/>
      <c r="N76" s="862"/>
      <c r="O76" s="862"/>
      <c r="P76" s="863"/>
      <c r="Q76" s="867">
        <v>1411</v>
      </c>
      <c r="R76" s="868"/>
      <c r="S76" s="868"/>
      <c r="T76" s="868"/>
      <c r="U76" s="818"/>
      <c r="V76" s="869">
        <v>1269</v>
      </c>
      <c r="W76" s="868"/>
      <c r="X76" s="868"/>
      <c r="Y76" s="868"/>
      <c r="Z76" s="818"/>
      <c r="AA76" s="869">
        <f t="shared" si="3"/>
        <v>142</v>
      </c>
      <c r="AB76" s="868"/>
      <c r="AC76" s="868"/>
      <c r="AD76" s="868"/>
      <c r="AE76" s="818"/>
      <c r="AF76" s="869">
        <v>142</v>
      </c>
      <c r="AG76" s="868"/>
      <c r="AH76" s="868"/>
      <c r="AI76" s="868"/>
      <c r="AJ76" s="818"/>
      <c r="AK76" s="869" t="s">
        <v>551</v>
      </c>
      <c r="AL76" s="868"/>
      <c r="AM76" s="868"/>
      <c r="AN76" s="868"/>
      <c r="AO76" s="818"/>
      <c r="AP76" s="869">
        <v>7802</v>
      </c>
      <c r="AQ76" s="868"/>
      <c r="AR76" s="868"/>
      <c r="AS76" s="868"/>
      <c r="AT76" s="818"/>
      <c r="AU76" s="869">
        <v>1037</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546</v>
      </c>
      <c r="C77" s="862"/>
      <c r="D77" s="862"/>
      <c r="E77" s="862"/>
      <c r="F77" s="862"/>
      <c r="G77" s="862"/>
      <c r="H77" s="862"/>
      <c r="I77" s="862"/>
      <c r="J77" s="862"/>
      <c r="K77" s="862"/>
      <c r="L77" s="862"/>
      <c r="M77" s="862"/>
      <c r="N77" s="862"/>
      <c r="O77" s="862"/>
      <c r="P77" s="863"/>
      <c r="Q77" s="867">
        <v>6734</v>
      </c>
      <c r="R77" s="868"/>
      <c r="S77" s="868"/>
      <c r="T77" s="868"/>
      <c r="U77" s="818"/>
      <c r="V77" s="869">
        <v>6122</v>
      </c>
      <c r="W77" s="868"/>
      <c r="X77" s="868"/>
      <c r="Y77" s="868"/>
      <c r="Z77" s="818"/>
      <c r="AA77" s="869">
        <f t="shared" si="3"/>
        <v>612</v>
      </c>
      <c r="AB77" s="868"/>
      <c r="AC77" s="868"/>
      <c r="AD77" s="868"/>
      <c r="AE77" s="818"/>
      <c r="AF77" s="869">
        <v>612</v>
      </c>
      <c r="AG77" s="868"/>
      <c r="AH77" s="868"/>
      <c r="AI77" s="868"/>
      <c r="AJ77" s="818"/>
      <c r="AK77" s="869">
        <v>535</v>
      </c>
      <c r="AL77" s="868"/>
      <c r="AM77" s="868"/>
      <c r="AN77" s="868"/>
      <c r="AO77" s="818"/>
      <c r="AP77" s="869">
        <v>3667</v>
      </c>
      <c r="AQ77" s="868"/>
      <c r="AR77" s="868"/>
      <c r="AS77" s="868"/>
      <c r="AT77" s="818"/>
      <c r="AU77" s="869">
        <v>266</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547</v>
      </c>
      <c r="C78" s="862"/>
      <c r="D78" s="862"/>
      <c r="E78" s="862"/>
      <c r="F78" s="862"/>
      <c r="G78" s="862"/>
      <c r="H78" s="862"/>
      <c r="I78" s="862"/>
      <c r="J78" s="862"/>
      <c r="K78" s="862"/>
      <c r="L78" s="862"/>
      <c r="M78" s="862"/>
      <c r="N78" s="862"/>
      <c r="O78" s="862"/>
      <c r="P78" s="863"/>
      <c r="Q78" s="864">
        <v>1151</v>
      </c>
      <c r="R78" s="819"/>
      <c r="S78" s="819"/>
      <c r="T78" s="819"/>
      <c r="U78" s="819"/>
      <c r="V78" s="819">
        <v>1119</v>
      </c>
      <c r="W78" s="819"/>
      <c r="X78" s="819"/>
      <c r="Y78" s="819"/>
      <c r="Z78" s="819"/>
      <c r="AA78" s="819">
        <f t="shared" si="3"/>
        <v>32</v>
      </c>
      <c r="AB78" s="819"/>
      <c r="AC78" s="819"/>
      <c r="AD78" s="819"/>
      <c r="AE78" s="819"/>
      <c r="AF78" s="819">
        <v>32</v>
      </c>
      <c r="AG78" s="819"/>
      <c r="AH78" s="819"/>
      <c r="AI78" s="819"/>
      <c r="AJ78" s="819"/>
      <c r="AK78" s="819" t="s">
        <v>551</v>
      </c>
      <c r="AL78" s="819"/>
      <c r="AM78" s="819"/>
      <c r="AN78" s="819"/>
      <c r="AO78" s="819"/>
      <c r="AP78" s="819">
        <v>1255</v>
      </c>
      <c r="AQ78" s="819"/>
      <c r="AR78" s="819"/>
      <c r="AS78" s="819"/>
      <c r="AT78" s="819"/>
      <c r="AU78" s="819">
        <v>243</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365</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SUM(AF68:AJ87)</f>
        <v>2851</v>
      </c>
      <c r="AG88" s="830"/>
      <c r="AH88" s="830"/>
      <c r="AI88" s="830"/>
      <c r="AJ88" s="830"/>
      <c r="AK88" s="827"/>
      <c r="AL88" s="827"/>
      <c r="AM88" s="827"/>
      <c r="AN88" s="827"/>
      <c r="AO88" s="827"/>
      <c r="AP88" s="830">
        <f t="shared" ref="AP88" si="4">SUM(AP68:AT87)</f>
        <v>26765</v>
      </c>
      <c r="AQ88" s="830"/>
      <c r="AR88" s="830"/>
      <c r="AS88" s="830"/>
      <c r="AT88" s="830"/>
      <c r="AU88" s="830">
        <f t="shared" ref="AU88" si="5">SUM(AU68:AY87)</f>
        <v>8370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f>SUM(CR7:CV88)</f>
        <v>354</v>
      </c>
      <c r="CS102" s="838"/>
      <c r="CT102" s="838"/>
      <c r="CU102" s="838"/>
      <c r="CV102" s="881"/>
      <c r="CW102" s="880" t="s">
        <v>552</v>
      </c>
      <c r="CX102" s="838"/>
      <c r="CY102" s="838"/>
      <c r="CZ102" s="838"/>
      <c r="DA102" s="881"/>
      <c r="DB102" s="880" t="s">
        <v>552</v>
      </c>
      <c r="DC102" s="838"/>
      <c r="DD102" s="838"/>
      <c r="DE102" s="838"/>
      <c r="DF102" s="881"/>
      <c r="DG102" s="880" t="s">
        <v>552</v>
      </c>
      <c r="DH102" s="838"/>
      <c r="DI102" s="838"/>
      <c r="DJ102" s="838"/>
      <c r="DK102" s="881"/>
      <c r="DL102" s="880" t="s">
        <v>552</v>
      </c>
      <c r="DM102" s="838"/>
      <c r="DN102" s="838"/>
      <c r="DO102" s="838"/>
      <c r="DP102" s="881"/>
      <c r="DQ102" s="880" t="s">
        <v>552</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400</v>
      </c>
      <c r="AB109" s="883"/>
      <c r="AC109" s="883"/>
      <c r="AD109" s="883"/>
      <c r="AE109" s="884"/>
      <c r="AF109" s="882" t="s">
        <v>284</v>
      </c>
      <c r="AG109" s="883"/>
      <c r="AH109" s="883"/>
      <c r="AI109" s="883"/>
      <c r="AJ109" s="884"/>
      <c r="AK109" s="882" t="s">
        <v>283</v>
      </c>
      <c r="AL109" s="883"/>
      <c r="AM109" s="883"/>
      <c r="AN109" s="883"/>
      <c r="AO109" s="884"/>
      <c r="AP109" s="882" t="s">
        <v>401</v>
      </c>
      <c r="AQ109" s="883"/>
      <c r="AR109" s="883"/>
      <c r="AS109" s="883"/>
      <c r="AT109" s="885"/>
      <c r="AU109" s="904" t="s">
        <v>399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400</v>
      </c>
      <c r="BR109" s="883"/>
      <c r="BS109" s="883"/>
      <c r="BT109" s="883"/>
      <c r="BU109" s="884"/>
      <c r="BV109" s="882" t="s">
        <v>284</v>
      </c>
      <c r="BW109" s="883"/>
      <c r="BX109" s="883"/>
      <c r="BY109" s="883"/>
      <c r="BZ109" s="884"/>
      <c r="CA109" s="882" t="s">
        <v>283</v>
      </c>
      <c r="CB109" s="883"/>
      <c r="CC109" s="883"/>
      <c r="CD109" s="883"/>
      <c r="CE109" s="884"/>
      <c r="CF109" s="905" t="s">
        <v>401</v>
      </c>
      <c r="CG109" s="905"/>
      <c r="CH109" s="905"/>
      <c r="CI109" s="905"/>
      <c r="CJ109" s="905"/>
      <c r="CK109" s="882" t="s">
        <v>402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400</v>
      </c>
      <c r="DH109" s="883"/>
      <c r="DI109" s="883"/>
      <c r="DJ109" s="883"/>
      <c r="DK109" s="884"/>
      <c r="DL109" s="882" t="s">
        <v>284</v>
      </c>
      <c r="DM109" s="883"/>
      <c r="DN109" s="883"/>
      <c r="DO109" s="883"/>
      <c r="DP109" s="884"/>
      <c r="DQ109" s="882" t="s">
        <v>283</v>
      </c>
      <c r="DR109" s="883"/>
      <c r="DS109" s="883"/>
      <c r="DT109" s="883"/>
      <c r="DU109" s="884"/>
      <c r="DV109" s="882" t="s">
        <v>401</v>
      </c>
      <c r="DW109" s="883"/>
      <c r="DX109" s="883"/>
      <c r="DY109" s="883"/>
      <c r="DZ109" s="885"/>
    </row>
    <row r="110" spans="1:131" s="197" customFormat="1" ht="26.25" customHeight="1" x14ac:dyDescent="0.15">
      <c r="A110" s="886" t="s">
        <v>403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978975</v>
      </c>
      <c r="AB110" s="890"/>
      <c r="AC110" s="890"/>
      <c r="AD110" s="890"/>
      <c r="AE110" s="891"/>
      <c r="AF110" s="892">
        <v>992444</v>
      </c>
      <c r="AG110" s="890"/>
      <c r="AH110" s="890"/>
      <c r="AI110" s="890"/>
      <c r="AJ110" s="891"/>
      <c r="AK110" s="892">
        <v>960373</v>
      </c>
      <c r="AL110" s="890"/>
      <c r="AM110" s="890"/>
      <c r="AN110" s="890"/>
      <c r="AO110" s="891"/>
      <c r="AP110" s="893">
        <v>18.3</v>
      </c>
      <c r="AQ110" s="894"/>
      <c r="AR110" s="894"/>
      <c r="AS110" s="894"/>
      <c r="AT110" s="895"/>
      <c r="AU110" s="896" t="s">
        <v>60</v>
      </c>
      <c r="AV110" s="897"/>
      <c r="AW110" s="897"/>
      <c r="AX110" s="897"/>
      <c r="AY110" s="898"/>
      <c r="AZ110" s="940" t="s">
        <v>404</v>
      </c>
      <c r="BA110" s="887"/>
      <c r="BB110" s="887"/>
      <c r="BC110" s="887"/>
      <c r="BD110" s="887"/>
      <c r="BE110" s="887"/>
      <c r="BF110" s="887"/>
      <c r="BG110" s="887"/>
      <c r="BH110" s="887"/>
      <c r="BI110" s="887"/>
      <c r="BJ110" s="887"/>
      <c r="BK110" s="887"/>
      <c r="BL110" s="887"/>
      <c r="BM110" s="887"/>
      <c r="BN110" s="887"/>
      <c r="BO110" s="887"/>
      <c r="BP110" s="888"/>
      <c r="BQ110" s="926">
        <v>9810313</v>
      </c>
      <c r="BR110" s="927"/>
      <c r="BS110" s="927"/>
      <c r="BT110" s="927"/>
      <c r="BU110" s="927"/>
      <c r="BV110" s="927">
        <v>9572954</v>
      </c>
      <c r="BW110" s="927"/>
      <c r="BX110" s="927"/>
      <c r="BY110" s="927"/>
      <c r="BZ110" s="927"/>
      <c r="CA110" s="927">
        <v>9439573</v>
      </c>
      <c r="CB110" s="927"/>
      <c r="CC110" s="927"/>
      <c r="CD110" s="927"/>
      <c r="CE110" s="927"/>
      <c r="CF110" s="941">
        <v>179.4</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407</v>
      </c>
      <c r="DH110" s="927"/>
      <c r="DI110" s="927"/>
      <c r="DJ110" s="927"/>
      <c r="DK110" s="927"/>
      <c r="DL110" s="927" t="s">
        <v>407</v>
      </c>
      <c r="DM110" s="927"/>
      <c r="DN110" s="927"/>
      <c r="DO110" s="927"/>
      <c r="DP110" s="927"/>
      <c r="DQ110" s="927" t="s">
        <v>407</v>
      </c>
      <c r="DR110" s="927"/>
      <c r="DS110" s="927"/>
      <c r="DT110" s="927"/>
      <c r="DU110" s="927"/>
      <c r="DV110" s="928" t="s">
        <v>407</v>
      </c>
      <c r="DW110" s="928"/>
      <c r="DX110" s="928"/>
      <c r="DY110" s="928"/>
      <c r="DZ110" s="929"/>
    </row>
    <row r="111" spans="1:131" s="197" customFormat="1" ht="26.25" customHeight="1" x14ac:dyDescent="0.15">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108</v>
      </c>
      <c r="AB111" s="934"/>
      <c r="AC111" s="934"/>
      <c r="AD111" s="934"/>
      <c r="AE111" s="935"/>
      <c r="AF111" s="936" t="s">
        <v>108</v>
      </c>
      <c r="AG111" s="934"/>
      <c r="AH111" s="934"/>
      <c r="AI111" s="934"/>
      <c r="AJ111" s="935"/>
      <c r="AK111" s="936" t="s">
        <v>108</v>
      </c>
      <c r="AL111" s="934"/>
      <c r="AM111" s="934"/>
      <c r="AN111" s="934"/>
      <c r="AO111" s="935"/>
      <c r="AP111" s="937" t="s">
        <v>108</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185665</v>
      </c>
      <c r="BR111" s="920"/>
      <c r="BS111" s="920"/>
      <c r="BT111" s="920"/>
      <c r="BU111" s="920"/>
      <c r="BV111" s="920">
        <v>154063</v>
      </c>
      <c r="BW111" s="920"/>
      <c r="BX111" s="920"/>
      <c r="BY111" s="920"/>
      <c r="BZ111" s="920"/>
      <c r="CA111" s="920">
        <v>124656</v>
      </c>
      <c r="CB111" s="920"/>
      <c r="CC111" s="920"/>
      <c r="CD111" s="920"/>
      <c r="CE111" s="920"/>
      <c r="CF111" s="914">
        <v>2.4</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108</v>
      </c>
      <c r="DH111" s="920"/>
      <c r="DI111" s="920"/>
      <c r="DJ111" s="920"/>
      <c r="DK111" s="920"/>
      <c r="DL111" s="920" t="s">
        <v>108</v>
      </c>
      <c r="DM111" s="920"/>
      <c r="DN111" s="920"/>
      <c r="DO111" s="920"/>
      <c r="DP111" s="920"/>
      <c r="DQ111" s="920" t="s">
        <v>108</v>
      </c>
      <c r="DR111" s="920"/>
      <c r="DS111" s="920"/>
      <c r="DT111" s="920"/>
      <c r="DU111" s="920"/>
      <c r="DV111" s="921" t="s">
        <v>108</v>
      </c>
      <c r="DW111" s="921"/>
      <c r="DX111" s="921"/>
      <c r="DY111" s="921"/>
      <c r="DZ111" s="922"/>
    </row>
    <row r="112" spans="1:131" s="197" customFormat="1" ht="26.25" customHeight="1" x14ac:dyDescent="0.15">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108</v>
      </c>
      <c r="AB112" s="959"/>
      <c r="AC112" s="959"/>
      <c r="AD112" s="959"/>
      <c r="AE112" s="960"/>
      <c r="AF112" s="961" t="s">
        <v>108</v>
      </c>
      <c r="AG112" s="959"/>
      <c r="AH112" s="959"/>
      <c r="AI112" s="959"/>
      <c r="AJ112" s="960"/>
      <c r="AK112" s="961" t="s">
        <v>108</v>
      </c>
      <c r="AL112" s="959"/>
      <c r="AM112" s="959"/>
      <c r="AN112" s="959"/>
      <c r="AO112" s="960"/>
      <c r="AP112" s="962" t="s">
        <v>108</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5709633</v>
      </c>
      <c r="BR112" s="920"/>
      <c r="BS112" s="920"/>
      <c r="BT112" s="920"/>
      <c r="BU112" s="920"/>
      <c r="BV112" s="920">
        <v>5606974</v>
      </c>
      <c r="BW112" s="920"/>
      <c r="BX112" s="920"/>
      <c r="BY112" s="920"/>
      <c r="BZ112" s="920"/>
      <c r="CA112" s="920">
        <v>5567775</v>
      </c>
      <c r="CB112" s="920"/>
      <c r="CC112" s="920"/>
      <c r="CD112" s="920"/>
      <c r="CE112" s="920"/>
      <c r="CF112" s="914">
        <v>105.8</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108</v>
      </c>
      <c r="DH112" s="920"/>
      <c r="DI112" s="920"/>
      <c r="DJ112" s="920"/>
      <c r="DK112" s="920"/>
      <c r="DL112" s="920" t="s">
        <v>108</v>
      </c>
      <c r="DM112" s="920"/>
      <c r="DN112" s="920"/>
      <c r="DO112" s="920"/>
      <c r="DP112" s="920"/>
      <c r="DQ112" s="920" t="s">
        <v>108</v>
      </c>
      <c r="DR112" s="920"/>
      <c r="DS112" s="920"/>
      <c r="DT112" s="920"/>
      <c r="DU112" s="920"/>
      <c r="DV112" s="921" t="s">
        <v>108</v>
      </c>
      <c r="DW112" s="921"/>
      <c r="DX112" s="921"/>
      <c r="DY112" s="921"/>
      <c r="DZ112" s="922"/>
    </row>
    <row r="113" spans="1:130" s="197" customFormat="1" ht="26.25" customHeight="1" x14ac:dyDescent="0.15">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393820</v>
      </c>
      <c r="AB113" s="934"/>
      <c r="AC113" s="934"/>
      <c r="AD113" s="934"/>
      <c r="AE113" s="935"/>
      <c r="AF113" s="936">
        <v>387995</v>
      </c>
      <c r="AG113" s="934"/>
      <c r="AH113" s="934"/>
      <c r="AI113" s="934"/>
      <c r="AJ113" s="935"/>
      <c r="AK113" s="936">
        <v>384005</v>
      </c>
      <c r="AL113" s="934"/>
      <c r="AM113" s="934"/>
      <c r="AN113" s="934"/>
      <c r="AO113" s="935"/>
      <c r="AP113" s="937">
        <v>7.3</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8530112</v>
      </c>
      <c r="BR113" s="920"/>
      <c r="BS113" s="920"/>
      <c r="BT113" s="920"/>
      <c r="BU113" s="920"/>
      <c r="BV113" s="920">
        <v>8592808</v>
      </c>
      <c r="BW113" s="920"/>
      <c r="BX113" s="920"/>
      <c r="BY113" s="920"/>
      <c r="BZ113" s="920"/>
      <c r="CA113" s="920">
        <v>8368387</v>
      </c>
      <c r="CB113" s="920"/>
      <c r="CC113" s="920"/>
      <c r="CD113" s="920"/>
      <c r="CE113" s="920"/>
      <c r="CF113" s="914">
        <v>159.1</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108</v>
      </c>
      <c r="DH113" s="959"/>
      <c r="DI113" s="959"/>
      <c r="DJ113" s="959"/>
      <c r="DK113" s="960"/>
      <c r="DL113" s="961" t="s">
        <v>108</v>
      </c>
      <c r="DM113" s="959"/>
      <c r="DN113" s="959"/>
      <c r="DO113" s="959"/>
      <c r="DP113" s="960"/>
      <c r="DQ113" s="961" t="s">
        <v>108</v>
      </c>
      <c r="DR113" s="959"/>
      <c r="DS113" s="959"/>
      <c r="DT113" s="959"/>
      <c r="DU113" s="960"/>
      <c r="DV113" s="962" t="s">
        <v>108</v>
      </c>
      <c r="DW113" s="963"/>
      <c r="DX113" s="963"/>
      <c r="DY113" s="963"/>
      <c r="DZ113" s="964"/>
    </row>
    <row r="114" spans="1:130" s="197" customFormat="1" ht="26.25" customHeight="1" x14ac:dyDescent="0.15">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564506</v>
      </c>
      <c r="AB114" s="959"/>
      <c r="AC114" s="959"/>
      <c r="AD114" s="959"/>
      <c r="AE114" s="960"/>
      <c r="AF114" s="961">
        <v>560058</v>
      </c>
      <c r="AG114" s="959"/>
      <c r="AH114" s="959"/>
      <c r="AI114" s="959"/>
      <c r="AJ114" s="960"/>
      <c r="AK114" s="961">
        <v>582304</v>
      </c>
      <c r="AL114" s="959"/>
      <c r="AM114" s="959"/>
      <c r="AN114" s="959"/>
      <c r="AO114" s="960"/>
      <c r="AP114" s="962">
        <v>11.1</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1294198</v>
      </c>
      <c r="BR114" s="920"/>
      <c r="BS114" s="920"/>
      <c r="BT114" s="920"/>
      <c r="BU114" s="920"/>
      <c r="BV114" s="920">
        <v>1127998</v>
      </c>
      <c r="BW114" s="920"/>
      <c r="BX114" s="920"/>
      <c r="BY114" s="920"/>
      <c r="BZ114" s="920"/>
      <c r="CA114" s="920">
        <v>1053331</v>
      </c>
      <c r="CB114" s="920"/>
      <c r="CC114" s="920"/>
      <c r="CD114" s="920"/>
      <c r="CE114" s="920"/>
      <c r="CF114" s="914">
        <v>20</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108</v>
      </c>
      <c r="DH114" s="959"/>
      <c r="DI114" s="959"/>
      <c r="DJ114" s="959"/>
      <c r="DK114" s="960"/>
      <c r="DL114" s="961" t="s">
        <v>108</v>
      </c>
      <c r="DM114" s="959"/>
      <c r="DN114" s="959"/>
      <c r="DO114" s="959"/>
      <c r="DP114" s="960"/>
      <c r="DQ114" s="961" t="s">
        <v>108</v>
      </c>
      <c r="DR114" s="959"/>
      <c r="DS114" s="959"/>
      <c r="DT114" s="959"/>
      <c r="DU114" s="960"/>
      <c r="DV114" s="962" t="s">
        <v>108</v>
      </c>
      <c r="DW114" s="963"/>
      <c r="DX114" s="963"/>
      <c r="DY114" s="963"/>
      <c r="DZ114" s="964"/>
    </row>
    <row r="115" spans="1:130" s="197" customFormat="1" ht="26.25" customHeight="1" x14ac:dyDescent="0.15">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35800</v>
      </c>
      <c r="AB115" s="934"/>
      <c r="AC115" s="934"/>
      <c r="AD115" s="934"/>
      <c r="AE115" s="935"/>
      <c r="AF115" s="936">
        <v>33417</v>
      </c>
      <c r="AG115" s="934"/>
      <c r="AH115" s="934"/>
      <c r="AI115" s="934"/>
      <c r="AJ115" s="935"/>
      <c r="AK115" s="936">
        <v>30853</v>
      </c>
      <c r="AL115" s="934"/>
      <c r="AM115" s="934"/>
      <c r="AN115" s="934"/>
      <c r="AO115" s="935"/>
      <c r="AP115" s="937">
        <v>0.6</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108</v>
      </c>
      <c r="BR115" s="920"/>
      <c r="BS115" s="920"/>
      <c r="BT115" s="920"/>
      <c r="BU115" s="920"/>
      <c r="BV115" s="920" t="s">
        <v>108</v>
      </c>
      <c r="BW115" s="920"/>
      <c r="BX115" s="920"/>
      <c r="BY115" s="920"/>
      <c r="BZ115" s="920"/>
      <c r="CA115" s="920" t="s">
        <v>108</v>
      </c>
      <c r="CB115" s="920"/>
      <c r="CC115" s="920"/>
      <c r="CD115" s="920"/>
      <c r="CE115" s="920"/>
      <c r="CF115" s="914" t="s">
        <v>108</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108</v>
      </c>
      <c r="DH115" s="959"/>
      <c r="DI115" s="959"/>
      <c r="DJ115" s="959"/>
      <c r="DK115" s="960"/>
      <c r="DL115" s="961" t="s">
        <v>108</v>
      </c>
      <c r="DM115" s="959"/>
      <c r="DN115" s="959"/>
      <c r="DO115" s="959"/>
      <c r="DP115" s="960"/>
      <c r="DQ115" s="961" t="s">
        <v>108</v>
      </c>
      <c r="DR115" s="959"/>
      <c r="DS115" s="959"/>
      <c r="DT115" s="959"/>
      <c r="DU115" s="960"/>
      <c r="DV115" s="962" t="s">
        <v>108</v>
      </c>
      <c r="DW115" s="963"/>
      <c r="DX115" s="963"/>
      <c r="DY115" s="963"/>
      <c r="DZ115" s="964"/>
    </row>
    <row r="116" spans="1:130" s="197" customFormat="1" ht="26.25" customHeight="1" x14ac:dyDescent="0.15">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125</v>
      </c>
      <c r="AB116" s="959"/>
      <c r="AC116" s="959"/>
      <c r="AD116" s="959"/>
      <c r="AE116" s="960"/>
      <c r="AF116" s="961" t="s">
        <v>108</v>
      </c>
      <c r="AG116" s="959"/>
      <c r="AH116" s="959"/>
      <c r="AI116" s="959"/>
      <c r="AJ116" s="960"/>
      <c r="AK116" s="961">
        <v>84</v>
      </c>
      <c r="AL116" s="959"/>
      <c r="AM116" s="959"/>
      <c r="AN116" s="959"/>
      <c r="AO116" s="960"/>
      <c r="AP116" s="962">
        <v>0</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108</v>
      </c>
      <c r="BR116" s="920"/>
      <c r="BS116" s="920"/>
      <c r="BT116" s="920"/>
      <c r="BU116" s="920"/>
      <c r="BV116" s="920" t="s">
        <v>108</v>
      </c>
      <c r="BW116" s="920"/>
      <c r="BX116" s="920"/>
      <c r="BY116" s="920"/>
      <c r="BZ116" s="920"/>
      <c r="CA116" s="920" t="s">
        <v>108</v>
      </c>
      <c r="CB116" s="920"/>
      <c r="CC116" s="920"/>
      <c r="CD116" s="920"/>
      <c r="CE116" s="920"/>
      <c r="CF116" s="914" t="s">
        <v>108</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138920</v>
      </c>
      <c r="DH116" s="959"/>
      <c r="DI116" s="959"/>
      <c r="DJ116" s="959"/>
      <c r="DK116" s="960"/>
      <c r="DL116" s="961">
        <v>119199</v>
      </c>
      <c r="DM116" s="959"/>
      <c r="DN116" s="959"/>
      <c r="DO116" s="959"/>
      <c r="DP116" s="960"/>
      <c r="DQ116" s="961">
        <v>99480</v>
      </c>
      <c r="DR116" s="959"/>
      <c r="DS116" s="959"/>
      <c r="DT116" s="959"/>
      <c r="DU116" s="960"/>
      <c r="DV116" s="962">
        <v>1.9</v>
      </c>
      <c r="DW116" s="963"/>
      <c r="DX116" s="963"/>
      <c r="DY116" s="963"/>
      <c r="DZ116" s="964"/>
    </row>
    <row r="117" spans="1:130" s="197" customFormat="1" ht="26.25" customHeight="1" x14ac:dyDescent="0.15">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1973226</v>
      </c>
      <c r="AB117" s="966"/>
      <c r="AC117" s="966"/>
      <c r="AD117" s="966"/>
      <c r="AE117" s="967"/>
      <c r="AF117" s="965">
        <v>1973914</v>
      </c>
      <c r="AG117" s="966"/>
      <c r="AH117" s="966"/>
      <c r="AI117" s="966"/>
      <c r="AJ117" s="967"/>
      <c r="AK117" s="965">
        <v>1957619</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108</v>
      </c>
      <c r="BR117" s="986"/>
      <c r="BS117" s="986"/>
      <c r="BT117" s="986"/>
      <c r="BU117" s="986"/>
      <c r="BV117" s="986" t="s">
        <v>108</v>
      </c>
      <c r="BW117" s="986"/>
      <c r="BX117" s="986"/>
      <c r="BY117" s="986"/>
      <c r="BZ117" s="986"/>
      <c r="CA117" s="986" t="s">
        <v>108</v>
      </c>
      <c r="CB117" s="986"/>
      <c r="CC117" s="986"/>
      <c r="CD117" s="986"/>
      <c r="CE117" s="986"/>
      <c r="CF117" s="914" t="s">
        <v>108</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108</v>
      </c>
      <c r="DH117" s="959"/>
      <c r="DI117" s="959"/>
      <c r="DJ117" s="959"/>
      <c r="DK117" s="960"/>
      <c r="DL117" s="961" t="s">
        <v>108</v>
      </c>
      <c r="DM117" s="959"/>
      <c r="DN117" s="959"/>
      <c r="DO117" s="959"/>
      <c r="DP117" s="960"/>
      <c r="DQ117" s="961" t="s">
        <v>108</v>
      </c>
      <c r="DR117" s="959"/>
      <c r="DS117" s="959"/>
      <c r="DT117" s="959"/>
      <c r="DU117" s="960"/>
      <c r="DV117" s="962" t="s">
        <v>108</v>
      </c>
      <c r="DW117" s="963"/>
      <c r="DX117" s="963"/>
      <c r="DY117" s="963"/>
      <c r="DZ117" s="964"/>
    </row>
    <row r="118" spans="1:130" s="197" customFormat="1" ht="26.25" customHeight="1" x14ac:dyDescent="0.15">
      <c r="A118" s="904" t="s">
        <v>402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400</v>
      </c>
      <c r="AB118" s="883"/>
      <c r="AC118" s="883"/>
      <c r="AD118" s="883"/>
      <c r="AE118" s="884"/>
      <c r="AF118" s="882" t="s">
        <v>284</v>
      </c>
      <c r="AG118" s="883"/>
      <c r="AH118" s="883"/>
      <c r="AI118" s="883"/>
      <c r="AJ118" s="884"/>
      <c r="AK118" s="882" t="s">
        <v>283</v>
      </c>
      <c r="AL118" s="883"/>
      <c r="AM118" s="883"/>
      <c r="AN118" s="883"/>
      <c r="AO118" s="884"/>
      <c r="AP118" s="990" t="s">
        <v>401</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430</v>
      </c>
      <c r="BP118" s="994"/>
      <c r="BQ118" s="985">
        <v>25529921</v>
      </c>
      <c r="BR118" s="986"/>
      <c r="BS118" s="986"/>
      <c r="BT118" s="986"/>
      <c r="BU118" s="986"/>
      <c r="BV118" s="986">
        <v>25054797</v>
      </c>
      <c r="BW118" s="986"/>
      <c r="BX118" s="986"/>
      <c r="BY118" s="986"/>
      <c r="BZ118" s="986"/>
      <c r="CA118" s="986">
        <v>24553722</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108</v>
      </c>
      <c r="DH118" s="959"/>
      <c r="DI118" s="959"/>
      <c r="DJ118" s="959"/>
      <c r="DK118" s="960"/>
      <c r="DL118" s="961" t="s">
        <v>108</v>
      </c>
      <c r="DM118" s="959"/>
      <c r="DN118" s="959"/>
      <c r="DO118" s="959"/>
      <c r="DP118" s="960"/>
      <c r="DQ118" s="961" t="s">
        <v>108</v>
      </c>
      <c r="DR118" s="959"/>
      <c r="DS118" s="959"/>
      <c r="DT118" s="959"/>
      <c r="DU118" s="960"/>
      <c r="DV118" s="962" t="s">
        <v>108</v>
      </c>
      <c r="DW118" s="963"/>
      <c r="DX118" s="963"/>
      <c r="DY118" s="963"/>
      <c r="DZ118" s="964"/>
    </row>
    <row r="119" spans="1:130" s="197" customFormat="1" ht="26.25" customHeight="1" x14ac:dyDescent="0.15">
      <c r="A119" s="974"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108</v>
      </c>
      <c r="AB119" s="890"/>
      <c r="AC119" s="890"/>
      <c r="AD119" s="890"/>
      <c r="AE119" s="891"/>
      <c r="AF119" s="892" t="s">
        <v>108</v>
      </c>
      <c r="AG119" s="890"/>
      <c r="AH119" s="890"/>
      <c r="AI119" s="890"/>
      <c r="AJ119" s="891"/>
      <c r="AK119" s="892" t="s">
        <v>108</v>
      </c>
      <c r="AL119" s="890"/>
      <c r="AM119" s="890"/>
      <c r="AN119" s="890"/>
      <c r="AO119" s="891"/>
      <c r="AP119" s="893" t="s">
        <v>108</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2008242</v>
      </c>
      <c r="BR119" s="927"/>
      <c r="BS119" s="927"/>
      <c r="BT119" s="927"/>
      <c r="BU119" s="927"/>
      <c r="BV119" s="927">
        <v>2125833</v>
      </c>
      <c r="BW119" s="927"/>
      <c r="BX119" s="927"/>
      <c r="BY119" s="927"/>
      <c r="BZ119" s="927"/>
      <c r="CA119" s="927">
        <v>2541666</v>
      </c>
      <c r="CB119" s="927"/>
      <c r="CC119" s="927"/>
      <c r="CD119" s="927"/>
      <c r="CE119" s="927"/>
      <c r="CF119" s="941">
        <v>48.3</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46745</v>
      </c>
      <c r="DH119" s="998"/>
      <c r="DI119" s="998"/>
      <c r="DJ119" s="998"/>
      <c r="DK119" s="999"/>
      <c r="DL119" s="1000">
        <v>34864</v>
      </c>
      <c r="DM119" s="998"/>
      <c r="DN119" s="998"/>
      <c r="DO119" s="998"/>
      <c r="DP119" s="999"/>
      <c r="DQ119" s="1000">
        <v>25176</v>
      </c>
      <c r="DR119" s="998"/>
      <c r="DS119" s="998"/>
      <c r="DT119" s="998"/>
      <c r="DU119" s="999"/>
      <c r="DV119" s="1001">
        <v>0.5</v>
      </c>
      <c r="DW119" s="1002"/>
      <c r="DX119" s="1002"/>
      <c r="DY119" s="1002"/>
      <c r="DZ119" s="1003"/>
    </row>
    <row r="120" spans="1:130" s="197" customFormat="1" ht="26.25" customHeight="1" x14ac:dyDescent="0.15">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108</v>
      </c>
      <c r="AB120" s="959"/>
      <c r="AC120" s="959"/>
      <c r="AD120" s="959"/>
      <c r="AE120" s="960"/>
      <c r="AF120" s="961" t="s">
        <v>108</v>
      </c>
      <c r="AG120" s="959"/>
      <c r="AH120" s="959"/>
      <c r="AI120" s="959"/>
      <c r="AJ120" s="960"/>
      <c r="AK120" s="961" t="s">
        <v>108</v>
      </c>
      <c r="AL120" s="959"/>
      <c r="AM120" s="959"/>
      <c r="AN120" s="959"/>
      <c r="AO120" s="960"/>
      <c r="AP120" s="962" t="s">
        <v>108</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784547</v>
      </c>
      <c r="BR120" s="920"/>
      <c r="BS120" s="920"/>
      <c r="BT120" s="920"/>
      <c r="BU120" s="920"/>
      <c r="BV120" s="920">
        <v>868657</v>
      </c>
      <c r="BW120" s="920"/>
      <c r="BX120" s="920"/>
      <c r="BY120" s="920"/>
      <c r="BZ120" s="920"/>
      <c r="CA120" s="920">
        <v>898187</v>
      </c>
      <c r="CB120" s="920"/>
      <c r="CC120" s="920"/>
      <c r="CD120" s="920"/>
      <c r="CE120" s="920"/>
      <c r="CF120" s="914">
        <v>17.100000000000001</v>
      </c>
      <c r="CG120" s="915"/>
      <c r="CH120" s="915"/>
      <c r="CI120" s="915"/>
      <c r="CJ120" s="915"/>
      <c r="CK120" s="1013" t="s">
        <v>436</v>
      </c>
      <c r="CL120" s="1014"/>
      <c r="CM120" s="1014"/>
      <c r="CN120" s="1014"/>
      <c r="CO120" s="1015"/>
      <c r="CP120" s="1021" t="s">
        <v>437</v>
      </c>
      <c r="CQ120" s="1022"/>
      <c r="CR120" s="1022"/>
      <c r="CS120" s="1022"/>
      <c r="CT120" s="1022"/>
      <c r="CU120" s="1022"/>
      <c r="CV120" s="1022"/>
      <c r="CW120" s="1022"/>
      <c r="CX120" s="1022"/>
      <c r="CY120" s="1022"/>
      <c r="CZ120" s="1022"/>
      <c r="DA120" s="1022"/>
      <c r="DB120" s="1022"/>
      <c r="DC120" s="1022"/>
      <c r="DD120" s="1022"/>
      <c r="DE120" s="1022"/>
      <c r="DF120" s="1023"/>
      <c r="DG120" s="926">
        <v>2640668</v>
      </c>
      <c r="DH120" s="927"/>
      <c r="DI120" s="927"/>
      <c r="DJ120" s="927"/>
      <c r="DK120" s="927"/>
      <c r="DL120" s="927">
        <v>2613495</v>
      </c>
      <c r="DM120" s="927"/>
      <c r="DN120" s="927"/>
      <c r="DO120" s="927"/>
      <c r="DP120" s="927"/>
      <c r="DQ120" s="927">
        <v>2680747</v>
      </c>
      <c r="DR120" s="927"/>
      <c r="DS120" s="927"/>
      <c r="DT120" s="927"/>
      <c r="DU120" s="927"/>
      <c r="DV120" s="928">
        <v>51</v>
      </c>
      <c r="DW120" s="928"/>
      <c r="DX120" s="928"/>
      <c r="DY120" s="928"/>
      <c r="DZ120" s="929"/>
    </row>
    <row r="121" spans="1:130" s="197" customFormat="1" ht="26.25" customHeight="1" x14ac:dyDescent="0.15">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108</v>
      </c>
      <c r="AB121" s="959"/>
      <c r="AC121" s="959"/>
      <c r="AD121" s="959"/>
      <c r="AE121" s="960"/>
      <c r="AF121" s="961" t="s">
        <v>108</v>
      </c>
      <c r="AG121" s="959"/>
      <c r="AH121" s="959"/>
      <c r="AI121" s="959"/>
      <c r="AJ121" s="960"/>
      <c r="AK121" s="961" t="s">
        <v>108</v>
      </c>
      <c r="AL121" s="959"/>
      <c r="AM121" s="959"/>
      <c r="AN121" s="959"/>
      <c r="AO121" s="960"/>
      <c r="AP121" s="962" t="s">
        <v>108</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14180598</v>
      </c>
      <c r="BR121" s="986"/>
      <c r="BS121" s="986"/>
      <c r="BT121" s="986"/>
      <c r="BU121" s="986"/>
      <c r="BV121" s="986">
        <v>13956791</v>
      </c>
      <c r="BW121" s="986"/>
      <c r="BX121" s="986"/>
      <c r="BY121" s="986"/>
      <c r="BZ121" s="986"/>
      <c r="CA121" s="986">
        <v>13776487</v>
      </c>
      <c r="CB121" s="986"/>
      <c r="CC121" s="986"/>
      <c r="CD121" s="986"/>
      <c r="CE121" s="986"/>
      <c r="CF121" s="1024">
        <v>261.89999999999998</v>
      </c>
      <c r="CG121" s="1025"/>
      <c r="CH121" s="1025"/>
      <c r="CI121" s="1025"/>
      <c r="CJ121" s="1025"/>
      <c r="CK121" s="1016"/>
      <c r="CL121" s="1017"/>
      <c r="CM121" s="1017"/>
      <c r="CN121" s="1017"/>
      <c r="CO121" s="1018"/>
      <c r="CP121" s="1007" t="s">
        <v>440</v>
      </c>
      <c r="CQ121" s="1008"/>
      <c r="CR121" s="1008"/>
      <c r="CS121" s="1008"/>
      <c r="CT121" s="1008"/>
      <c r="CU121" s="1008"/>
      <c r="CV121" s="1008"/>
      <c r="CW121" s="1008"/>
      <c r="CX121" s="1008"/>
      <c r="CY121" s="1008"/>
      <c r="CZ121" s="1008"/>
      <c r="DA121" s="1008"/>
      <c r="DB121" s="1008"/>
      <c r="DC121" s="1008"/>
      <c r="DD121" s="1008"/>
      <c r="DE121" s="1008"/>
      <c r="DF121" s="1009"/>
      <c r="DG121" s="919">
        <v>2040179</v>
      </c>
      <c r="DH121" s="920"/>
      <c r="DI121" s="920"/>
      <c r="DJ121" s="920"/>
      <c r="DK121" s="920"/>
      <c r="DL121" s="920">
        <v>1960104</v>
      </c>
      <c r="DM121" s="920"/>
      <c r="DN121" s="920"/>
      <c r="DO121" s="920"/>
      <c r="DP121" s="920"/>
      <c r="DQ121" s="920">
        <v>1890064</v>
      </c>
      <c r="DR121" s="920"/>
      <c r="DS121" s="920"/>
      <c r="DT121" s="920"/>
      <c r="DU121" s="920"/>
      <c r="DV121" s="921">
        <v>35.9</v>
      </c>
      <c r="DW121" s="921"/>
      <c r="DX121" s="921"/>
      <c r="DY121" s="921"/>
      <c r="DZ121" s="922"/>
    </row>
    <row r="122" spans="1:130" s="197" customFormat="1" ht="26.25" customHeight="1" x14ac:dyDescent="0.15">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108</v>
      </c>
      <c r="AB122" s="959"/>
      <c r="AC122" s="959"/>
      <c r="AD122" s="959"/>
      <c r="AE122" s="960"/>
      <c r="AF122" s="961" t="s">
        <v>108</v>
      </c>
      <c r="AG122" s="959"/>
      <c r="AH122" s="959"/>
      <c r="AI122" s="959"/>
      <c r="AJ122" s="960"/>
      <c r="AK122" s="961" t="s">
        <v>108</v>
      </c>
      <c r="AL122" s="959"/>
      <c r="AM122" s="959"/>
      <c r="AN122" s="959"/>
      <c r="AO122" s="960"/>
      <c r="AP122" s="962" t="s">
        <v>108</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441</v>
      </c>
      <c r="BP122" s="994"/>
      <c r="BQ122" s="1034">
        <v>16973387</v>
      </c>
      <c r="BR122" s="1035"/>
      <c r="BS122" s="1035"/>
      <c r="BT122" s="1035"/>
      <c r="BU122" s="1035"/>
      <c r="BV122" s="1035">
        <v>16951281</v>
      </c>
      <c r="BW122" s="1035"/>
      <c r="BX122" s="1035"/>
      <c r="BY122" s="1035"/>
      <c r="BZ122" s="1035"/>
      <c r="CA122" s="1035">
        <v>17216340</v>
      </c>
      <c r="CB122" s="1035"/>
      <c r="CC122" s="1035"/>
      <c r="CD122" s="1035"/>
      <c r="CE122" s="1035"/>
      <c r="CF122" s="987"/>
      <c r="CG122" s="988"/>
      <c r="CH122" s="988"/>
      <c r="CI122" s="988"/>
      <c r="CJ122" s="989"/>
      <c r="CK122" s="1016"/>
      <c r="CL122" s="1017"/>
      <c r="CM122" s="1017"/>
      <c r="CN122" s="1017"/>
      <c r="CO122" s="1018"/>
      <c r="CP122" s="1007" t="s">
        <v>442</v>
      </c>
      <c r="CQ122" s="1008"/>
      <c r="CR122" s="1008"/>
      <c r="CS122" s="1008"/>
      <c r="CT122" s="1008"/>
      <c r="CU122" s="1008"/>
      <c r="CV122" s="1008"/>
      <c r="CW122" s="1008"/>
      <c r="CX122" s="1008"/>
      <c r="CY122" s="1008"/>
      <c r="CZ122" s="1008"/>
      <c r="DA122" s="1008"/>
      <c r="DB122" s="1008"/>
      <c r="DC122" s="1008"/>
      <c r="DD122" s="1008"/>
      <c r="DE122" s="1008"/>
      <c r="DF122" s="1009"/>
      <c r="DG122" s="919">
        <v>905558</v>
      </c>
      <c r="DH122" s="920"/>
      <c r="DI122" s="920"/>
      <c r="DJ122" s="920"/>
      <c r="DK122" s="920"/>
      <c r="DL122" s="920">
        <v>866685</v>
      </c>
      <c r="DM122" s="920"/>
      <c r="DN122" s="920"/>
      <c r="DO122" s="920"/>
      <c r="DP122" s="920"/>
      <c r="DQ122" s="920">
        <v>839982</v>
      </c>
      <c r="DR122" s="920"/>
      <c r="DS122" s="920"/>
      <c r="DT122" s="920"/>
      <c r="DU122" s="920"/>
      <c r="DV122" s="921">
        <v>16</v>
      </c>
      <c r="DW122" s="921"/>
      <c r="DX122" s="921"/>
      <c r="DY122" s="921"/>
      <c r="DZ122" s="922"/>
    </row>
    <row r="123" spans="1:130" s="197" customFormat="1" ht="26.25" customHeight="1" thickBot="1" x14ac:dyDescent="0.2">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21194</v>
      </c>
      <c r="AB123" s="959"/>
      <c r="AC123" s="959"/>
      <c r="AD123" s="959"/>
      <c r="AE123" s="960"/>
      <c r="AF123" s="961">
        <v>19723</v>
      </c>
      <c r="AG123" s="959"/>
      <c r="AH123" s="959"/>
      <c r="AI123" s="959"/>
      <c r="AJ123" s="960"/>
      <c r="AK123" s="961">
        <v>19721</v>
      </c>
      <c r="AL123" s="959"/>
      <c r="AM123" s="959"/>
      <c r="AN123" s="959"/>
      <c r="AO123" s="960"/>
      <c r="AP123" s="962">
        <v>0.4</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165.6</v>
      </c>
      <c r="BR123" s="1027"/>
      <c r="BS123" s="1027"/>
      <c r="BT123" s="1027"/>
      <c r="BU123" s="1027"/>
      <c r="BV123" s="1027">
        <v>161.6</v>
      </c>
      <c r="BW123" s="1027"/>
      <c r="BX123" s="1027"/>
      <c r="BY123" s="1027"/>
      <c r="BZ123" s="1027"/>
      <c r="CA123" s="1027">
        <v>139.4</v>
      </c>
      <c r="CB123" s="1027"/>
      <c r="CC123" s="1027"/>
      <c r="CD123" s="1027"/>
      <c r="CE123" s="1027"/>
      <c r="CF123" s="1028"/>
      <c r="CG123" s="1029"/>
      <c r="CH123" s="1029"/>
      <c r="CI123" s="1029"/>
      <c r="CJ123" s="1030"/>
      <c r="CK123" s="1016"/>
      <c r="CL123" s="1017"/>
      <c r="CM123" s="1017"/>
      <c r="CN123" s="1017"/>
      <c r="CO123" s="1018"/>
      <c r="CP123" s="1007" t="s">
        <v>444</v>
      </c>
      <c r="CQ123" s="1008"/>
      <c r="CR123" s="1008"/>
      <c r="CS123" s="1008"/>
      <c r="CT123" s="1008"/>
      <c r="CU123" s="1008"/>
      <c r="CV123" s="1008"/>
      <c r="CW123" s="1008"/>
      <c r="CX123" s="1008"/>
      <c r="CY123" s="1008"/>
      <c r="CZ123" s="1008"/>
      <c r="DA123" s="1008"/>
      <c r="DB123" s="1008"/>
      <c r="DC123" s="1008"/>
      <c r="DD123" s="1008"/>
      <c r="DE123" s="1008"/>
      <c r="DF123" s="1009"/>
      <c r="DG123" s="958">
        <v>68031</v>
      </c>
      <c r="DH123" s="959"/>
      <c r="DI123" s="959"/>
      <c r="DJ123" s="959"/>
      <c r="DK123" s="960"/>
      <c r="DL123" s="961">
        <v>166690</v>
      </c>
      <c r="DM123" s="959"/>
      <c r="DN123" s="959"/>
      <c r="DO123" s="959"/>
      <c r="DP123" s="960"/>
      <c r="DQ123" s="961">
        <v>156982</v>
      </c>
      <c r="DR123" s="959"/>
      <c r="DS123" s="959"/>
      <c r="DT123" s="959"/>
      <c r="DU123" s="960"/>
      <c r="DV123" s="962">
        <v>3</v>
      </c>
      <c r="DW123" s="963"/>
      <c r="DX123" s="963"/>
      <c r="DY123" s="963"/>
      <c r="DZ123" s="964"/>
    </row>
    <row r="124" spans="1:130" s="197" customFormat="1" ht="26.25" customHeight="1" x14ac:dyDescent="0.15">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445</v>
      </c>
      <c r="AB124" s="959"/>
      <c r="AC124" s="959"/>
      <c r="AD124" s="959"/>
      <c r="AE124" s="960"/>
      <c r="AF124" s="961" t="s">
        <v>445</v>
      </c>
      <c r="AG124" s="959"/>
      <c r="AH124" s="959"/>
      <c r="AI124" s="959"/>
      <c r="AJ124" s="960"/>
      <c r="AK124" s="961" t="s">
        <v>445</v>
      </c>
      <c r="AL124" s="959"/>
      <c r="AM124" s="959"/>
      <c r="AN124" s="959"/>
      <c r="AO124" s="960"/>
      <c r="AP124" s="962" t="s">
        <v>445</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v>55197</v>
      </c>
      <c r="DH124" s="998"/>
      <c r="DI124" s="998"/>
      <c r="DJ124" s="998"/>
      <c r="DK124" s="999"/>
      <c r="DL124" s="1000" t="s">
        <v>445</v>
      </c>
      <c r="DM124" s="998"/>
      <c r="DN124" s="998"/>
      <c r="DO124" s="998"/>
      <c r="DP124" s="999"/>
      <c r="DQ124" s="1000" t="s">
        <v>445</v>
      </c>
      <c r="DR124" s="998"/>
      <c r="DS124" s="998"/>
      <c r="DT124" s="998"/>
      <c r="DU124" s="999"/>
      <c r="DV124" s="1001" t="s">
        <v>445</v>
      </c>
      <c r="DW124" s="1002"/>
      <c r="DX124" s="1002"/>
      <c r="DY124" s="1002"/>
      <c r="DZ124" s="1003"/>
    </row>
    <row r="125" spans="1:130" s="197" customFormat="1" ht="26.25" customHeight="1" thickBot="1" x14ac:dyDescent="0.2">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445</v>
      </c>
      <c r="AB125" s="959"/>
      <c r="AC125" s="959"/>
      <c r="AD125" s="959"/>
      <c r="AE125" s="960"/>
      <c r="AF125" s="961" t="s">
        <v>445</v>
      </c>
      <c r="AG125" s="959"/>
      <c r="AH125" s="959"/>
      <c r="AI125" s="959"/>
      <c r="AJ125" s="960"/>
      <c r="AK125" s="961" t="s">
        <v>445</v>
      </c>
      <c r="AL125" s="959"/>
      <c r="AM125" s="959"/>
      <c r="AN125" s="959"/>
      <c r="AO125" s="960"/>
      <c r="AP125" s="962" t="s">
        <v>445</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445</v>
      </c>
      <c r="DH125" s="927"/>
      <c r="DI125" s="927"/>
      <c r="DJ125" s="927"/>
      <c r="DK125" s="927"/>
      <c r="DL125" s="927" t="s">
        <v>445</v>
      </c>
      <c r="DM125" s="927"/>
      <c r="DN125" s="927"/>
      <c r="DO125" s="927"/>
      <c r="DP125" s="927"/>
      <c r="DQ125" s="927" t="s">
        <v>445</v>
      </c>
      <c r="DR125" s="927"/>
      <c r="DS125" s="927"/>
      <c r="DT125" s="927"/>
      <c r="DU125" s="927"/>
      <c r="DV125" s="928" t="s">
        <v>445</v>
      </c>
      <c r="DW125" s="928"/>
      <c r="DX125" s="928"/>
      <c r="DY125" s="928"/>
      <c r="DZ125" s="929"/>
    </row>
    <row r="126" spans="1:130" s="197" customFormat="1" ht="26.25" customHeight="1" x14ac:dyDescent="0.15">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12390</v>
      </c>
      <c r="AB126" s="959"/>
      <c r="AC126" s="959"/>
      <c r="AD126" s="959"/>
      <c r="AE126" s="960"/>
      <c r="AF126" s="961">
        <v>11883</v>
      </c>
      <c r="AG126" s="959"/>
      <c r="AH126" s="959"/>
      <c r="AI126" s="959"/>
      <c r="AJ126" s="960"/>
      <c r="AK126" s="961">
        <v>9687</v>
      </c>
      <c r="AL126" s="959"/>
      <c r="AM126" s="959"/>
      <c r="AN126" s="959"/>
      <c r="AO126" s="960"/>
      <c r="AP126" s="962">
        <v>0.2</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t="s">
        <v>445</v>
      </c>
      <c r="DH126" s="920"/>
      <c r="DI126" s="920"/>
      <c r="DJ126" s="920"/>
      <c r="DK126" s="920"/>
      <c r="DL126" s="920" t="s">
        <v>445</v>
      </c>
      <c r="DM126" s="920"/>
      <c r="DN126" s="920"/>
      <c r="DO126" s="920"/>
      <c r="DP126" s="920"/>
      <c r="DQ126" s="920" t="s">
        <v>445</v>
      </c>
      <c r="DR126" s="920"/>
      <c r="DS126" s="920"/>
      <c r="DT126" s="920"/>
      <c r="DU126" s="920"/>
      <c r="DV126" s="921" t="s">
        <v>445</v>
      </c>
      <c r="DW126" s="921"/>
      <c r="DX126" s="921"/>
      <c r="DY126" s="921"/>
      <c r="DZ126" s="922"/>
    </row>
    <row r="127" spans="1:130" s="197" customFormat="1" ht="26.25" customHeight="1" thickBot="1" x14ac:dyDescent="0.2">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2216</v>
      </c>
      <c r="AB127" s="959"/>
      <c r="AC127" s="959"/>
      <c r="AD127" s="959"/>
      <c r="AE127" s="960"/>
      <c r="AF127" s="961">
        <v>1811</v>
      </c>
      <c r="AG127" s="959"/>
      <c r="AH127" s="959"/>
      <c r="AI127" s="959"/>
      <c r="AJ127" s="960"/>
      <c r="AK127" s="961">
        <v>1445</v>
      </c>
      <c r="AL127" s="959"/>
      <c r="AM127" s="959"/>
      <c r="AN127" s="959"/>
      <c r="AO127" s="960"/>
      <c r="AP127" s="962">
        <v>0</v>
      </c>
      <c r="AQ127" s="963"/>
      <c r="AR127" s="963"/>
      <c r="AS127" s="963"/>
      <c r="AT127" s="964"/>
      <c r="AU127" s="233"/>
      <c r="AV127" s="233"/>
      <c r="AW127" s="233"/>
      <c r="AX127" s="886" t="s">
        <v>455</v>
      </c>
      <c r="AY127" s="887"/>
      <c r="AZ127" s="887"/>
      <c r="BA127" s="887"/>
      <c r="BB127" s="887"/>
      <c r="BC127" s="887"/>
      <c r="BD127" s="887"/>
      <c r="BE127" s="888"/>
      <c r="BF127" s="1041" t="s">
        <v>445</v>
      </c>
      <c r="BG127" s="1042"/>
      <c r="BH127" s="1042"/>
      <c r="BI127" s="1042"/>
      <c r="BJ127" s="1042"/>
      <c r="BK127" s="1042"/>
      <c r="BL127" s="1051"/>
      <c r="BM127" s="1041">
        <v>14.27</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t="s">
        <v>457</v>
      </c>
      <c r="DH127" s="1048"/>
      <c r="DI127" s="1048"/>
      <c r="DJ127" s="1048"/>
      <c r="DK127" s="1048"/>
      <c r="DL127" s="1048" t="s">
        <v>458</v>
      </c>
      <c r="DM127" s="1048"/>
      <c r="DN127" s="1048"/>
      <c r="DO127" s="1048"/>
      <c r="DP127" s="1048"/>
      <c r="DQ127" s="1048" t="s">
        <v>458</v>
      </c>
      <c r="DR127" s="1048"/>
      <c r="DS127" s="1048"/>
      <c r="DT127" s="1048"/>
      <c r="DU127" s="1048"/>
      <c r="DV127" s="1049" t="s">
        <v>458</v>
      </c>
      <c r="DW127" s="1049"/>
      <c r="DX127" s="1049"/>
      <c r="DY127" s="1049"/>
      <c r="DZ127" s="1050"/>
    </row>
    <row r="128" spans="1:130" s="197" customFormat="1" ht="26.25" customHeight="1" x14ac:dyDescent="0.15">
      <c r="A128" s="1071" t="s">
        <v>459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460</v>
      </c>
      <c r="X128" s="1073"/>
      <c r="Y128" s="1073"/>
      <c r="Z128" s="1074"/>
      <c r="AA128" s="1089">
        <v>49499</v>
      </c>
      <c r="AB128" s="1090"/>
      <c r="AC128" s="1090"/>
      <c r="AD128" s="1090"/>
      <c r="AE128" s="1091"/>
      <c r="AF128" s="1092">
        <v>57891</v>
      </c>
      <c r="AG128" s="1090"/>
      <c r="AH128" s="1090"/>
      <c r="AI128" s="1090"/>
      <c r="AJ128" s="1091"/>
      <c r="AK128" s="1092">
        <v>68079</v>
      </c>
      <c r="AL128" s="1090"/>
      <c r="AM128" s="1090"/>
      <c r="AN128" s="1090"/>
      <c r="AO128" s="1091"/>
      <c r="AP128" s="1093"/>
      <c r="AQ128" s="1094"/>
      <c r="AR128" s="1094"/>
      <c r="AS128" s="1094"/>
      <c r="AT128" s="1095"/>
      <c r="AU128" s="235"/>
      <c r="AV128" s="235"/>
      <c r="AW128" s="235"/>
      <c r="AX128" s="1054" t="s">
        <v>461</v>
      </c>
      <c r="AY128" s="950"/>
      <c r="AZ128" s="950"/>
      <c r="BA128" s="950"/>
      <c r="BB128" s="950"/>
      <c r="BC128" s="950"/>
      <c r="BD128" s="950"/>
      <c r="BE128" s="951"/>
      <c r="BF128" s="1066" t="s">
        <v>445</v>
      </c>
      <c r="BG128" s="1067"/>
      <c r="BH128" s="1067"/>
      <c r="BI128" s="1067"/>
      <c r="BJ128" s="1067"/>
      <c r="BK128" s="1067"/>
      <c r="BL128" s="1068"/>
      <c r="BM128" s="1066">
        <v>19.27</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462</v>
      </c>
      <c r="X129" s="1061"/>
      <c r="Y129" s="1061"/>
      <c r="Z129" s="1062"/>
      <c r="AA129" s="958">
        <v>6289151</v>
      </c>
      <c r="AB129" s="959"/>
      <c r="AC129" s="959"/>
      <c r="AD129" s="959"/>
      <c r="AE129" s="960"/>
      <c r="AF129" s="961">
        <v>6200108</v>
      </c>
      <c r="AG129" s="959"/>
      <c r="AH129" s="959"/>
      <c r="AI129" s="959"/>
      <c r="AJ129" s="960"/>
      <c r="AK129" s="961">
        <v>6407560</v>
      </c>
      <c r="AL129" s="959"/>
      <c r="AM129" s="959"/>
      <c r="AN129" s="959"/>
      <c r="AO129" s="960"/>
      <c r="AP129" s="1063"/>
      <c r="AQ129" s="1064"/>
      <c r="AR129" s="1064"/>
      <c r="AS129" s="1064"/>
      <c r="AT129" s="1065"/>
      <c r="AU129" s="235"/>
      <c r="AV129" s="235"/>
      <c r="AW129" s="235"/>
      <c r="AX129" s="1054" t="s">
        <v>463</v>
      </c>
      <c r="AY129" s="950"/>
      <c r="AZ129" s="950"/>
      <c r="BA129" s="950"/>
      <c r="BB129" s="950"/>
      <c r="BC129" s="950"/>
      <c r="BD129" s="950"/>
      <c r="BE129" s="951"/>
      <c r="BF129" s="1055">
        <v>14.7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465</v>
      </c>
      <c r="X130" s="1061"/>
      <c r="Y130" s="1061"/>
      <c r="Z130" s="1062"/>
      <c r="AA130" s="958">
        <v>1124994</v>
      </c>
      <c r="AB130" s="959"/>
      <c r="AC130" s="959"/>
      <c r="AD130" s="959"/>
      <c r="AE130" s="960"/>
      <c r="AF130" s="961">
        <v>1186650</v>
      </c>
      <c r="AG130" s="959"/>
      <c r="AH130" s="959"/>
      <c r="AI130" s="959"/>
      <c r="AJ130" s="960"/>
      <c r="AK130" s="961">
        <v>1147079</v>
      </c>
      <c r="AL130" s="959"/>
      <c r="AM130" s="959"/>
      <c r="AN130" s="959"/>
      <c r="AO130" s="960"/>
      <c r="AP130" s="1063"/>
      <c r="AQ130" s="1064"/>
      <c r="AR130" s="1064"/>
      <c r="AS130" s="1064"/>
      <c r="AT130" s="1065"/>
      <c r="AU130" s="235"/>
      <c r="AV130" s="235"/>
      <c r="AW130" s="235"/>
      <c r="AX130" s="1113" t="s">
        <v>466</v>
      </c>
      <c r="AY130" s="1045"/>
      <c r="AZ130" s="1045"/>
      <c r="BA130" s="1045"/>
      <c r="BB130" s="1045"/>
      <c r="BC130" s="1045"/>
      <c r="BD130" s="1045"/>
      <c r="BE130" s="1046"/>
      <c r="BF130" s="1075">
        <v>139.4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467</v>
      </c>
      <c r="X131" s="1084"/>
      <c r="Y131" s="1084"/>
      <c r="Z131" s="1085"/>
      <c r="AA131" s="997">
        <v>5164157</v>
      </c>
      <c r="AB131" s="998"/>
      <c r="AC131" s="998"/>
      <c r="AD131" s="998"/>
      <c r="AE131" s="999"/>
      <c r="AF131" s="1000">
        <v>5013458</v>
      </c>
      <c r="AG131" s="998"/>
      <c r="AH131" s="998"/>
      <c r="AI131" s="998"/>
      <c r="AJ131" s="999"/>
      <c r="AK131" s="1000">
        <v>5260481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469</v>
      </c>
      <c r="W132" s="1101"/>
      <c r="X132" s="1101"/>
      <c r="Y132" s="1101"/>
      <c r="Z132" s="1102"/>
      <c r="AA132" s="1103">
        <v>15.466861290000001</v>
      </c>
      <c r="AB132" s="1104"/>
      <c r="AC132" s="1104"/>
      <c r="AD132" s="1104"/>
      <c r="AE132" s="1105"/>
      <c r="AF132" s="1106">
        <v>14.54830179</v>
      </c>
      <c r="AG132" s="1104"/>
      <c r="AH132" s="1104"/>
      <c r="AI132" s="1104"/>
      <c r="AJ132" s="1105"/>
      <c r="AK132" s="1106">
        <v>14.11393749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470</v>
      </c>
      <c r="W133" s="1108"/>
      <c r="X133" s="1108"/>
      <c r="Y133" s="1108"/>
      <c r="Z133" s="1109"/>
      <c r="AA133" s="1110">
        <v>17.600000000000001</v>
      </c>
      <c r="AB133" s="1111"/>
      <c r="AC133" s="1111"/>
      <c r="AD133" s="1111"/>
      <c r="AE133" s="1112"/>
      <c r="AF133" s="1110">
        <v>16.2</v>
      </c>
      <c r="AG133" s="1111"/>
      <c r="AH133" s="1111"/>
      <c r="AI133" s="1111"/>
      <c r="AJ133" s="1112"/>
      <c r="AK133" s="1110">
        <v>14.7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17" t="s">
        <v>473</v>
      </c>
      <c r="L7" s="254"/>
      <c r="M7" s="255" t="s">
        <v>474</v>
      </c>
      <c r="N7" s="256"/>
    </row>
    <row r="8" spans="1:16" x14ac:dyDescent="0.15">
      <c r="A8" s="248"/>
      <c r="B8" s="244"/>
      <c r="C8" s="244"/>
      <c r="D8" s="244"/>
      <c r="E8" s="244"/>
      <c r="F8" s="244"/>
      <c r="G8" s="257"/>
      <c r="H8" s="258"/>
      <c r="I8" s="258"/>
      <c r="J8" s="259"/>
      <c r="K8" s="1118"/>
      <c r="L8" s="260" t="s">
        <v>475</v>
      </c>
      <c r="M8" s="261" t="s">
        <v>476</v>
      </c>
      <c r="N8" s="262" t="s">
        <v>477</v>
      </c>
    </row>
    <row r="9" spans="1:16" x14ac:dyDescent="0.15">
      <c r="A9" s="248"/>
      <c r="B9" s="244"/>
      <c r="C9" s="244"/>
      <c r="D9" s="244"/>
      <c r="E9" s="244"/>
      <c r="F9" s="244"/>
      <c r="G9" s="1119" t="s">
        <v>478</v>
      </c>
      <c r="H9" s="1120"/>
      <c r="I9" s="1120"/>
      <c r="J9" s="1121"/>
      <c r="K9" s="263">
        <v>1298128</v>
      </c>
      <c r="L9" s="264">
        <v>60314</v>
      </c>
      <c r="M9" s="265">
        <v>64158</v>
      </c>
      <c r="N9" s="266">
        <v>-6</v>
      </c>
    </row>
    <row r="10" spans="1:16" x14ac:dyDescent="0.15">
      <c r="A10" s="248"/>
      <c r="B10" s="244"/>
      <c r="C10" s="244"/>
      <c r="D10" s="244"/>
      <c r="E10" s="244"/>
      <c r="F10" s="244"/>
      <c r="G10" s="1119" t="s">
        <v>479</v>
      </c>
      <c r="H10" s="1120"/>
      <c r="I10" s="1120"/>
      <c r="J10" s="1121"/>
      <c r="K10" s="267">
        <v>200078</v>
      </c>
      <c r="L10" s="268">
        <v>9296</v>
      </c>
      <c r="M10" s="269">
        <v>6725</v>
      </c>
      <c r="N10" s="270">
        <v>38.200000000000003</v>
      </c>
    </row>
    <row r="11" spans="1:16" ht="13.5" customHeight="1" x14ac:dyDescent="0.15">
      <c r="A11" s="248"/>
      <c r="B11" s="244"/>
      <c r="C11" s="244"/>
      <c r="D11" s="244"/>
      <c r="E11" s="244"/>
      <c r="F11" s="244"/>
      <c r="G11" s="1119" t="s">
        <v>480</v>
      </c>
      <c r="H11" s="1120"/>
      <c r="I11" s="1120"/>
      <c r="J11" s="1121"/>
      <c r="K11" s="267">
        <v>216684</v>
      </c>
      <c r="L11" s="268">
        <v>10068</v>
      </c>
      <c r="M11" s="269">
        <v>8931</v>
      </c>
      <c r="N11" s="270">
        <v>12.7</v>
      </c>
    </row>
    <row r="12" spans="1:16" ht="13.5" customHeight="1" x14ac:dyDescent="0.15">
      <c r="A12" s="248"/>
      <c r="B12" s="244"/>
      <c r="C12" s="244"/>
      <c r="D12" s="244"/>
      <c r="E12" s="244"/>
      <c r="F12" s="244"/>
      <c r="G12" s="1119" t="s">
        <v>481</v>
      </c>
      <c r="H12" s="1120"/>
      <c r="I12" s="1120"/>
      <c r="J12" s="1121"/>
      <c r="K12" s="267" t="s">
        <v>482</v>
      </c>
      <c r="L12" s="268" t="s">
        <v>482</v>
      </c>
      <c r="M12" s="269">
        <v>335</v>
      </c>
      <c r="N12" s="270" t="s">
        <v>482</v>
      </c>
    </row>
    <row r="13" spans="1:16" ht="13.5" customHeight="1" x14ac:dyDescent="0.15">
      <c r="A13" s="248"/>
      <c r="B13" s="244"/>
      <c r="C13" s="244"/>
      <c r="D13" s="244"/>
      <c r="E13" s="244"/>
      <c r="F13" s="244"/>
      <c r="G13" s="1119" t="s">
        <v>483</v>
      </c>
      <c r="H13" s="1120"/>
      <c r="I13" s="1120"/>
      <c r="J13" s="1121"/>
      <c r="K13" s="267" t="s">
        <v>482</v>
      </c>
      <c r="L13" s="268" t="s">
        <v>482</v>
      </c>
      <c r="M13" s="269">
        <v>14</v>
      </c>
      <c r="N13" s="270" t="s">
        <v>482</v>
      </c>
    </row>
    <row r="14" spans="1:16" ht="13.5" customHeight="1" x14ac:dyDescent="0.15">
      <c r="A14" s="248"/>
      <c r="B14" s="244"/>
      <c r="C14" s="244"/>
      <c r="D14" s="244"/>
      <c r="E14" s="244"/>
      <c r="F14" s="244"/>
      <c r="G14" s="1119" t="s">
        <v>484</v>
      </c>
      <c r="H14" s="1120"/>
      <c r="I14" s="1120"/>
      <c r="J14" s="1121"/>
      <c r="K14" s="267">
        <v>83501</v>
      </c>
      <c r="L14" s="268">
        <v>3880</v>
      </c>
      <c r="M14" s="269">
        <v>2685</v>
      </c>
      <c r="N14" s="270">
        <v>44.5</v>
      </c>
    </row>
    <row r="15" spans="1:16" ht="13.5" customHeight="1" x14ac:dyDescent="0.15">
      <c r="A15" s="248"/>
      <c r="B15" s="244"/>
      <c r="C15" s="244"/>
      <c r="D15" s="244"/>
      <c r="E15" s="244"/>
      <c r="F15" s="244"/>
      <c r="G15" s="1119" t="s">
        <v>485</v>
      </c>
      <c r="H15" s="1120"/>
      <c r="I15" s="1120"/>
      <c r="J15" s="1121"/>
      <c r="K15" s="267">
        <v>8773</v>
      </c>
      <c r="L15" s="268">
        <v>408</v>
      </c>
      <c r="M15" s="269">
        <v>1293</v>
      </c>
      <c r="N15" s="270">
        <v>-68.400000000000006</v>
      </c>
    </row>
    <row r="16" spans="1:16" x14ac:dyDescent="0.15">
      <c r="A16" s="248"/>
      <c r="B16" s="244"/>
      <c r="C16" s="244"/>
      <c r="D16" s="244"/>
      <c r="E16" s="244"/>
      <c r="F16" s="244"/>
      <c r="G16" s="1122" t="s">
        <v>486</v>
      </c>
      <c r="H16" s="1123"/>
      <c r="I16" s="1123"/>
      <c r="J16" s="1124"/>
      <c r="K16" s="268">
        <v>-163256</v>
      </c>
      <c r="L16" s="268">
        <v>-7585</v>
      </c>
      <c r="M16" s="269">
        <v>-6126</v>
      </c>
      <c r="N16" s="270">
        <v>23.8</v>
      </c>
    </row>
    <row r="17" spans="1:16" x14ac:dyDescent="0.15">
      <c r="A17" s="248"/>
      <c r="B17" s="244"/>
      <c r="C17" s="244"/>
      <c r="D17" s="244"/>
      <c r="E17" s="244"/>
      <c r="F17" s="244"/>
      <c r="G17" s="1122" t="s">
        <v>167</v>
      </c>
      <c r="H17" s="1123"/>
      <c r="I17" s="1123"/>
      <c r="J17" s="1124"/>
      <c r="K17" s="268">
        <v>1643908</v>
      </c>
      <c r="L17" s="268">
        <v>76379</v>
      </c>
      <c r="M17" s="269">
        <v>78014</v>
      </c>
      <c r="N17" s="270">
        <v>-2.1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14" t="s">
        <v>491</v>
      </c>
      <c r="H21" s="1115"/>
      <c r="I21" s="1115"/>
      <c r="J21" s="1116"/>
      <c r="K21" s="280">
        <v>6.97</v>
      </c>
      <c r="L21" s="281">
        <v>7.49</v>
      </c>
      <c r="M21" s="282">
        <v>-0.52</v>
      </c>
      <c r="N21" s="249"/>
      <c r="O21" s="283"/>
      <c r="P21" s="279"/>
    </row>
    <row r="22" spans="1:16" s="284" customFormat="1" x14ac:dyDescent="0.15">
      <c r="A22" s="279"/>
      <c r="B22" s="249"/>
      <c r="C22" s="249"/>
      <c r="D22" s="249"/>
      <c r="E22" s="249"/>
      <c r="F22" s="249"/>
      <c r="G22" s="1114" t="s">
        <v>492</v>
      </c>
      <c r="H22" s="1115"/>
      <c r="I22" s="1115"/>
      <c r="J22" s="1116"/>
      <c r="K22" s="285">
        <v>94.5</v>
      </c>
      <c r="L22" s="286">
        <v>97.3</v>
      </c>
      <c r="M22" s="287">
        <v>-2.8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17" t="s">
        <v>473</v>
      </c>
      <c r="L30" s="254"/>
      <c r="M30" s="255" t="s">
        <v>474</v>
      </c>
      <c r="N30" s="256"/>
    </row>
    <row r="31" spans="1:16" x14ac:dyDescent="0.15">
      <c r="A31" s="248"/>
      <c r="B31" s="244"/>
      <c r="C31" s="244"/>
      <c r="D31" s="244"/>
      <c r="E31" s="244"/>
      <c r="F31" s="244"/>
      <c r="G31" s="257"/>
      <c r="H31" s="258"/>
      <c r="I31" s="258"/>
      <c r="J31" s="259"/>
      <c r="K31" s="1118"/>
      <c r="L31" s="260" t="s">
        <v>475</v>
      </c>
      <c r="M31" s="261" t="s">
        <v>476</v>
      </c>
      <c r="N31" s="262" t="s">
        <v>477</v>
      </c>
    </row>
    <row r="32" spans="1:16" ht="27" customHeight="1" x14ac:dyDescent="0.15">
      <c r="A32" s="248"/>
      <c r="B32" s="244"/>
      <c r="C32" s="244"/>
      <c r="D32" s="244"/>
      <c r="E32" s="244"/>
      <c r="F32" s="244"/>
      <c r="G32" s="1130" t="s">
        <v>496</v>
      </c>
      <c r="H32" s="1131"/>
      <c r="I32" s="1131"/>
      <c r="J32" s="1132"/>
      <c r="K32" s="294">
        <v>960373</v>
      </c>
      <c r="L32" s="294">
        <v>44621</v>
      </c>
      <c r="M32" s="295">
        <v>34910</v>
      </c>
      <c r="N32" s="296">
        <v>27.8</v>
      </c>
    </row>
    <row r="33" spans="1:16" ht="13.5" customHeight="1" x14ac:dyDescent="0.15">
      <c r="A33" s="248"/>
      <c r="B33" s="244"/>
      <c r="C33" s="244"/>
      <c r="D33" s="244"/>
      <c r="E33" s="244"/>
      <c r="F33" s="244"/>
      <c r="G33" s="1130" t="s">
        <v>497</v>
      </c>
      <c r="H33" s="1131"/>
      <c r="I33" s="1131"/>
      <c r="J33" s="1132"/>
      <c r="K33" s="294" t="s">
        <v>482</v>
      </c>
      <c r="L33" s="294" t="s">
        <v>482</v>
      </c>
      <c r="M33" s="295" t="s">
        <v>482</v>
      </c>
      <c r="N33" s="296" t="s">
        <v>482</v>
      </c>
    </row>
    <row r="34" spans="1:16" ht="27" customHeight="1" x14ac:dyDescent="0.15">
      <c r="A34" s="248"/>
      <c r="B34" s="244"/>
      <c r="C34" s="244"/>
      <c r="D34" s="244"/>
      <c r="E34" s="244"/>
      <c r="F34" s="244"/>
      <c r="G34" s="1130" t="s">
        <v>498</v>
      </c>
      <c r="H34" s="1131"/>
      <c r="I34" s="1131"/>
      <c r="J34" s="1132"/>
      <c r="K34" s="294" t="s">
        <v>482</v>
      </c>
      <c r="L34" s="294" t="s">
        <v>482</v>
      </c>
      <c r="M34" s="295" t="s">
        <v>482</v>
      </c>
      <c r="N34" s="296" t="s">
        <v>482</v>
      </c>
    </row>
    <row r="35" spans="1:16" ht="27" customHeight="1" x14ac:dyDescent="0.15">
      <c r="A35" s="248"/>
      <c r="B35" s="244"/>
      <c r="C35" s="244"/>
      <c r="D35" s="244"/>
      <c r="E35" s="244"/>
      <c r="F35" s="244"/>
      <c r="G35" s="1130" t="s">
        <v>499</v>
      </c>
      <c r="H35" s="1131"/>
      <c r="I35" s="1131"/>
      <c r="J35" s="1132"/>
      <c r="K35" s="294">
        <v>384005</v>
      </c>
      <c r="L35" s="294">
        <v>17842</v>
      </c>
      <c r="M35" s="295">
        <v>14021</v>
      </c>
      <c r="N35" s="296">
        <v>27.3</v>
      </c>
    </row>
    <row r="36" spans="1:16" ht="27" customHeight="1" x14ac:dyDescent="0.15">
      <c r="A36" s="248"/>
      <c r="B36" s="244"/>
      <c r="C36" s="244"/>
      <c r="D36" s="244"/>
      <c r="E36" s="244"/>
      <c r="F36" s="244"/>
      <c r="G36" s="1130" t="s">
        <v>500</v>
      </c>
      <c r="H36" s="1131"/>
      <c r="I36" s="1131"/>
      <c r="J36" s="1132"/>
      <c r="K36" s="294">
        <v>582304</v>
      </c>
      <c r="L36" s="294">
        <v>27055</v>
      </c>
      <c r="M36" s="295">
        <v>2867</v>
      </c>
      <c r="N36" s="296">
        <v>843.7</v>
      </c>
    </row>
    <row r="37" spans="1:16" ht="13.5" customHeight="1" x14ac:dyDescent="0.15">
      <c r="A37" s="248"/>
      <c r="B37" s="244"/>
      <c r="C37" s="244"/>
      <c r="D37" s="244"/>
      <c r="E37" s="244"/>
      <c r="F37" s="244"/>
      <c r="G37" s="1130" t="s">
        <v>501</v>
      </c>
      <c r="H37" s="1131"/>
      <c r="I37" s="1131"/>
      <c r="J37" s="1132"/>
      <c r="K37" s="294">
        <v>30853</v>
      </c>
      <c r="L37" s="294">
        <v>1433</v>
      </c>
      <c r="M37" s="295">
        <v>917</v>
      </c>
      <c r="N37" s="296">
        <v>56.3</v>
      </c>
    </row>
    <row r="38" spans="1:16" ht="27" customHeight="1" x14ac:dyDescent="0.15">
      <c r="A38" s="248"/>
      <c r="B38" s="244"/>
      <c r="C38" s="244"/>
      <c r="D38" s="244"/>
      <c r="E38" s="244"/>
      <c r="F38" s="244"/>
      <c r="G38" s="1133" t="s">
        <v>502</v>
      </c>
      <c r="H38" s="1134"/>
      <c r="I38" s="1134"/>
      <c r="J38" s="1135"/>
      <c r="K38" s="297">
        <v>84</v>
      </c>
      <c r="L38" s="297">
        <v>4</v>
      </c>
      <c r="M38" s="298">
        <v>2</v>
      </c>
      <c r="N38" s="299">
        <v>100</v>
      </c>
      <c r="O38" s="293"/>
    </row>
    <row r="39" spans="1:16" x14ac:dyDescent="0.15">
      <c r="A39" s="248"/>
      <c r="B39" s="244"/>
      <c r="C39" s="244"/>
      <c r="D39" s="244"/>
      <c r="E39" s="244"/>
      <c r="F39" s="244"/>
      <c r="G39" s="1133" t="s">
        <v>503</v>
      </c>
      <c r="H39" s="1134"/>
      <c r="I39" s="1134"/>
      <c r="J39" s="1135"/>
      <c r="K39" s="300">
        <v>-68079</v>
      </c>
      <c r="L39" s="300">
        <v>-3163</v>
      </c>
      <c r="M39" s="301">
        <v>-3077</v>
      </c>
      <c r="N39" s="302">
        <v>2.8</v>
      </c>
      <c r="O39" s="293"/>
    </row>
    <row r="40" spans="1:16" ht="27" customHeight="1" x14ac:dyDescent="0.15">
      <c r="A40" s="248"/>
      <c r="B40" s="244"/>
      <c r="C40" s="244"/>
      <c r="D40" s="244"/>
      <c r="E40" s="244"/>
      <c r="F40" s="244"/>
      <c r="G40" s="1130" t="s">
        <v>504</v>
      </c>
      <c r="H40" s="1131"/>
      <c r="I40" s="1131"/>
      <c r="J40" s="1132"/>
      <c r="K40" s="300">
        <v>-1147079</v>
      </c>
      <c r="L40" s="300">
        <v>-53295</v>
      </c>
      <c r="M40" s="301">
        <v>-35137</v>
      </c>
      <c r="N40" s="302">
        <v>51.7</v>
      </c>
      <c r="O40" s="293"/>
    </row>
    <row r="41" spans="1:16" x14ac:dyDescent="0.15">
      <c r="A41" s="248"/>
      <c r="B41" s="244"/>
      <c r="C41" s="244"/>
      <c r="D41" s="244"/>
      <c r="E41" s="244"/>
      <c r="F41" s="244"/>
      <c r="G41" s="1136" t="s">
        <v>278</v>
      </c>
      <c r="H41" s="1137"/>
      <c r="I41" s="1137"/>
      <c r="J41" s="1138"/>
      <c r="K41" s="294">
        <v>742461</v>
      </c>
      <c r="L41" s="300">
        <v>34496</v>
      </c>
      <c r="M41" s="301">
        <v>14503</v>
      </c>
      <c r="N41" s="302">
        <v>137.9</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25" t="s">
        <v>473</v>
      </c>
      <c r="J49" s="1127" t="s">
        <v>508</v>
      </c>
      <c r="K49" s="1128"/>
      <c r="L49" s="1128"/>
      <c r="M49" s="1128"/>
      <c r="N49" s="1129"/>
    </row>
    <row r="50" spans="1:14" x14ac:dyDescent="0.15">
      <c r="A50" s="248"/>
      <c r="B50" s="244"/>
      <c r="C50" s="244"/>
      <c r="D50" s="244"/>
      <c r="E50" s="244"/>
      <c r="F50" s="244"/>
      <c r="G50" s="312"/>
      <c r="H50" s="313"/>
      <c r="I50" s="1126"/>
      <c r="J50" s="314" t="s">
        <v>509</v>
      </c>
      <c r="K50" s="315" t="s">
        <v>510</v>
      </c>
      <c r="L50" s="316" t="s">
        <v>511</v>
      </c>
      <c r="M50" s="317" t="s">
        <v>512</v>
      </c>
      <c r="N50" s="318" t="s">
        <v>513</v>
      </c>
    </row>
    <row r="51" spans="1:14" x14ac:dyDescent="0.15">
      <c r="A51" s="248"/>
      <c r="B51" s="244"/>
      <c r="C51" s="244"/>
      <c r="D51" s="244"/>
      <c r="E51" s="244"/>
      <c r="F51" s="244"/>
      <c r="G51" s="310" t="s">
        <v>514</v>
      </c>
      <c r="H51" s="311"/>
      <c r="I51" s="319">
        <v>1445121</v>
      </c>
      <c r="J51" s="320">
        <v>65361</v>
      </c>
      <c r="K51" s="321">
        <v>-28.5</v>
      </c>
      <c r="L51" s="322">
        <v>42839</v>
      </c>
      <c r="M51" s="323">
        <v>-13.3</v>
      </c>
      <c r="N51" s="324">
        <v>-15.2</v>
      </c>
    </row>
    <row r="52" spans="1:14" x14ac:dyDescent="0.15">
      <c r="A52" s="248"/>
      <c r="B52" s="244"/>
      <c r="C52" s="244"/>
      <c r="D52" s="244"/>
      <c r="E52" s="244"/>
      <c r="F52" s="244"/>
      <c r="G52" s="325"/>
      <c r="H52" s="326" t="s">
        <v>515</v>
      </c>
      <c r="I52" s="327">
        <v>825094</v>
      </c>
      <c r="J52" s="328">
        <v>37318</v>
      </c>
      <c r="K52" s="329">
        <v>-22</v>
      </c>
      <c r="L52" s="330">
        <v>22027</v>
      </c>
      <c r="M52" s="331">
        <v>-17.100000000000001</v>
      </c>
      <c r="N52" s="332">
        <v>-4.9000000000000004</v>
      </c>
    </row>
    <row r="53" spans="1:14" x14ac:dyDescent="0.15">
      <c r="A53" s="248"/>
      <c r="B53" s="244"/>
      <c r="C53" s="244"/>
      <c r="D53" s="244"/>
      <c r="E53" s="244"/>
      <c r="F53" s="244"/>
      <c r="G53" s="310" t="s">
        <v>516</v>
      </c>
      <c r="H53" s="311"/>
      <c r="I53" s="319">
        <v>1271623</v>
      </c>
      <c r="J53" s="320">
        <v>57513</v>
      </c>
      <c r="K53" s="321">
        <v>-12</v>
      </c>
      <c r="L53" s="322">
        <v>46819</v>
      </c>
      <c r="M53" s="323">
        <v>9.3000000000000007</v>
      </c>
      <c r="N53" s="324">
        <v>-21.3</v>
      </c>
    </row>
    <row r="54" spans="1:14" x14ac:dyDescent="0.15">
      <c r="A54" s="248"/>
      <c r="B54" s="244"/>
      <c r="C54" s="244"/>
      <c r="D54" s="244"/>
      <c r="E54" s="244"/>
      <c r="F54" s="244"/>
      <c r="G54" s="325"/>
      <c r="H54" s="326" t="s">
        <v>515</v>
      </c>
      <c r="I54" s="327">
        <v>720755</v>
      </c>
      <c r="J54" s="328">
        <v>32599</v>
      </c>
      <c r="K54" s="329">
        <v>-12.6</v>
      </c>
      <c r="L54" s="330">
        <v>24121</v>
      </c>
      <c r="M54" s="331">
        <v>9.5</v>
      </c>
      <c r="N54" s="332">
        <v>-22.1</v>
      </c>
    </row>
    <row r="55" spans="1:14" x14ac:dyDescent="0.15">
      <c r="A55" s="248"/>
      <c r="B55" s="244"/>
      <c r="C55" s="244"/>
      <c r="D55" s="244"/>
      <c r="E55" s="244"/>
      <c r="F55" s="244"/>
      <c r="G55" s="310" t="s">
        <v>517</v>
      </c>
      <c r="H55" s="311"/>
      <c r="I55" s="319">
        <v>3103806</v>
      </c>
      <c r="J55" s="320">
        <v>141539</v>
      </c>
      <c r="K55" s="321">
        <v>146.1</v>
      </c>
      <c r="L55" s="322">
        <v>53270</v>
      </c>
      <c r="M55" s="323">
        <v>13.8</v>
      </c>
      <c r="N55" s="324">
        <v>132.30000000000001</v>
      </c>
    </row>
    <row r="56" spans="1:14" x14ac:dyDescent="0.15">
      <c r="A56" s="248"/>
      <c r="B56" s="244"/>
      <c r="C56" s="244"/>
      <c r="D56" s="244"/>
      <c r="E56" s="244"/>
      <c r="F56" s="244"/>
      <c r="G56" s="325"/>
      <c r="H56" s="326" t="s">
        <v>515</v>
      </c>
      <c r="I56" s="327">
        <v>1134667</v>
      </c>
      <c r="J56" s="328">
        <v>51743</v>
      </c>
      <c r="K56" s="329">
        <v>58.7</v>
      </c>
      <c r="L56" s="330">
        <v>24316</v>
      </c>
      <c r="M56" s="331">
        <v>0.8</v>
      </c>
      <c r="N56" s="332">
        <v>57.9</v>
      </c>
    </row>
    <row r="57" spans="1:14" x14ac:dyDescent="0.15">
      <c r="A57" s="248"/>
      <c r="B57" s="244"/>
      <c r="C57" s="244"/>
      <c r="D57" s="244"/>
      <c r="E57" s="244"/>
      <c r="F57" s="244"/>
      <c r="G57" s="310" t="s">
        <v>518</v>
      </c>
      <c r="H57" s="311"/>
      <c r="I57" s="319">
        <v>1056664</v>
      </c>
      <c r="J57" s="320">
        <v>48658</v>
      </c>
      <c r="K57" s="321">
        <v>-65.599999999999994</v>
      </c>
      <c r="L57" s="322">
        <v>53292</v>
      </c>
      <c r="M57" s="323">
        <v>0</v>
      </c>
      <c r="N57" s="324">
        <v>-65.599999999999994</v>
      </c>
    </row>
    <row r="58" spans="1:14" x14ac:dyDescent="0.15">
      <c r="A58" s="248"/>
      <c r="B58" s="244"/>
      <c r="C58" s="244"/>
      <c r="D58" s="244"/>
      <c r="E58" s="244"/>
      <c r="F58" s="244"/>
      <c r="G58" s="325"/>
      <c r="H58" s="326" t="s">
        <v>515</v>
      </c>
      <c r="I58" s="327">
        <v>519010</v>
      </c>
      <c r="J58" s="328">
        <v>23900</v>
      </c>
      <c r="K58" s="329">
        <v>-53.8</v>
      </c>
      <c r="L58" s="330">
        <v>28900</v>
      </c>
      <c r="M58" s="331">
        <v>18.899999999999999</v>
      </c>
      <c r="N58" s="332">
        <v>-72.7</v>
      </c>
    </row>
    <row r="59" spans="1:14" x14ac:dyDescent="0.15">
      <c r="A59" s="248"/>
      <c r="B59" s="244"/>
      <c r="C59" s="244"/>
      <c r="D59" s="244"/>
      <c r="E59" s="244"/>
      <c r="F59" s="244"/>
      <c r="G59" s="310" t="s">
        <v>519</v>
      </c>
      <c r="H59" s="311"/>
      <c r="I59" s="319">
        <v>965953</v>
      </c>
      <c r="J59" s="320">
        <v>44880</v>
      </c>
      <c r="K59" s="321">
        <v>-7.8</v>
      </c>
      <c r="L59" s="322">
        <v>56894</v>
      </c>
      <c r="M59" s="323">
        <v>6.8</v>
      </c>
      <c r="N59" s="324">
        <v>-14.6</v>
      </c>
    </row>
    <row r="60" spans="1:14" x14ac:dyDescent="0.15">
      <c r="A60" s="248"/>
      <c r="B60" s="244"/>
      <c r="C60" s="244"/>
      <c r="D60" s="244"/>
      <c r="E60" s="244"/>
      <c r="F60" s="244"/>
      <c r="G60" s="325"/>
      <c r="H60" s="326" t="s">
        <v>515</v>
      </c>
      <c r="I60" s="333">
        <v>380624</v>
      </c>
      <c r="J60" s="328">
        <v>17685</v>
      </c>
      <c r="K60" s="329">
        <v>-26</v>
      </c>
      <c r="L60" s="330">
        <v>32548</v>
      </c>
      <c r="M60" s="331">
        <v>12.6</v>
      </c>
      <c r="N60" s="332">
        <v>-38.6</v>
      </c>
    </row>
    <row r="61" spans="1:14" x14ac:dyDescent="0.15">
      <c r="A61" s="248"/>
      <c r="B61" s="244"/>
      <c r="C61" s="244"/>
      <c r="D61" s="244"/>
      <c r="E61" s="244"/>
      <c r="F61" s="244"/>
      <c r="G61" s="310" t="s">
        <v>520</v>
      </c>
      <c r="H61" s="334"/>
      <c r="I61" s="335">
        <v>1568633</v>
      </c>
      <c r="J61" s="336">
        <v>71590</v>
      </c>
      <c r="K61" s="337">
        <v>6.4</v>
      </c>
      <c r="L61" s="338">
        <v>50623</v>
      </c>
      <c r="M61" s="339">
        <v>3.3</v>
      </c>
      <c r="N61" s="324">
        <v>3.1</v>
      </c>
    </row>
    <row r="62" spans="1:14" x14ac:dyDescent="0.15">
      <c r="A62" s="248"/>
      <c r="B62" s="244"/>
      <c r="C62" s="244"/>
      <c r="D62" s="244"/>
      <c r="E62" s="244"/>
      <c r="F62" s="244"/>
      <c r="G62" s="325"/>
      <c r="H62" s="326" t="s">
        <v>515</v>
      </c>
      <c r="I62" s="327">
        <v>716030</v>
      </c>
      <c r="J62" s="328">
        <v>32649</v>
      </c>
      <c r="K62" s="329">
        <v>-11.1</v>
      </c>
      <c r="L62" s="330">
        <v>26382</v>
      </c>
      <c r="M62" s="331">
        <v>4.9000000000000004</v>
      </c>
      <c r="N62" s="332">
        <v>-16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39" t="s">
        <v>3</v>
      </c>
      <c r="D47" s="1139"/>
      <c r="E47" s="1140"/>
      <c r="F47" s="11">
        <v>10.46</v>
      </c>
      <c r="G47" s="12">
        <v>13.7</v>
      </c>
      <c r="H47" s="12">
        <v>17.46</v>
      </c>
      <c r="I47" s="12">
        <v>16.57</v>
      </c>
      <c r="J47" s="13">
        <v>19.11</v>
      </c>
    </row>
    <row r="48" spans="2:10" ht="57.75" customHeight="1" x14ac:dyDescent="0.15">
      <c r="B48" s="14"/>
      <c r="C48" s="1141" t="s">
        <v>4</v>
      </c>
      <c r="D48" s="1141"/>
      <c r="E48" s="1142"/>
      <c r="F48" s="15">
        <v>3.25</v>
      </c>
      <c r="G48" s="16">
        <v>3.85</v>
      </c>
      <c r="H48" s="16">
        <v>4.25</v>
      </c>
      <c r="I48" s="16">
        <v>4.42</v>
      </c>
      <c r="J48" s="17">
        <v>3.76</v>
      </c>
    </row>
    <row r="49" spans="2:10" ht="57.75" customHeight="1" thickBot="1" x14ac:dyDescent="0.2">
      <c r="B49" s="18"/>
      <c r="C49" s="1143" t="s">
        <v>5</v>
      </c>
      <c r="D49" s="1143"/>
      <c r="E49" s="1144"/>
      <c r="F49" s="19">
        <v>4.09</v>
      </c>
      <c r="G49" s="20">
        <v>3.85</v>
      </c>
      <c r="H49" s="20">
        <v>4.3499999999999996</v>
      </c>
      <c r="I49" s="20">
        <v>0.62</v>
      </c>
      <c r="J49" s="21">
        <v>2.57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財務課 005</cp:lastModifiedBy>
  <cp:lastPrinted>2017-03-27T05:49:39Z</cp:lastPrinted>
  <dcterms:created xsi:type="dcterms:W3CDTF">2017-02-15T18:24:26Z</dcterms:created>
  <dcterms:modified xsi:type="dcterms:W3CDTF">2017-03-27T05:49:50Z</dcterms:modified>
  <cp:category/>
</cp:coreProperties>
</file>