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7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c r="BE34" i="9" s="1"/>
  <c r="BE35" i="9" s="1"/>
</calcChain>
</file>

<file path=xl/sharedStrings.xml><?xml version="1.0" encoding="utf-8"?>
<sst xmlns="http://schemas.openxmlformats.org/spreadsheetml/2006/main" count="1049" uniqueCount="579">
  <si>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</si>
  <si>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</si>
  <si>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</si>
  <si>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</si>
  <si>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</si>
  <si>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</si>
  <si>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</si>
  <si>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</si>
  <si>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</si>
  <si>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</si>
  <si>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</si>
  <si>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</si>
  <si>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</si>
  <si>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</si>
  <si>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</si>
  <si>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</si>
  <si>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</si>
  <si>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</si>
  <si>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</si>
  <si>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</si>
  <si>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</si>
  <si>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</si>
  <si>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</si>
  <si>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</si>
  <si>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</si>
  <si>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</si>
  <si>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</si>
  <si>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</si>
  <si>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</si>
  <si>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</si>
  <si>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</si>
  <si>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</si>
  <si>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</si>
  <si>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</si>
  <si>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</si>
  <si>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</si>
  <si>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</si>
  <si>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</si>
  <si>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</si>
  <si>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</si>
  <si>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</si>
  <si>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</si>
  <si>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</si>
  <si>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</si>
  <si>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</si>
  <si>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</si>
  <si>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</si>
  <si>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</si>
  <si>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</si>
  <si>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</si>
  <si>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</si>
  <si>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</si>
  <si>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</si>
  <si>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</si>
  <si>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</si>
  <si>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</si>
  <si>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</si>
  <si>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</si>
  <si>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</si>
  <si>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</si>
  <si>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</si>
  <si>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</si>
  <si>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</si>
  <si>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</si>
  <si>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</si>
  <si>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</si>
  <si>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</si>
  <si>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</si>
  <si>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</si>
  <si>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</si>
  <si>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</si>
  <si>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</si>
  <si>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</si>
  <si>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</si>
  <si>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</si>
  <si>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</si>
  <si>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</si>
  <si>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</si>
  <si>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</si>
  <si>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</si>
  <si>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</si>
  <si>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</si>
  <si>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</si>
  <si>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</si>
  <si>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</si>
  <si>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</si>
  <si>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</si>
  <si>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</si>
  <si>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</si>
  <si>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</si>
  <si>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</si>
  <si>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</si>
  <si>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</si>
  <si>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</si>
  <si>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</si>
  <si>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</si>
  <si>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</si>
  <si>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</si>
  <si>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</si>
  <si>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</si>
  <si>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</si>
  <si>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</si>
  <si>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</si>
  <si>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</si>
  <si>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</si>
  <si>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</si>
  <si>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</si>
  <si>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</si>
  <si>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</si>
  <si>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</si>
  <si>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</si>
  <si>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</si>
  <si>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</si>
  <si>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</si>
  <si>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</si>
  <si>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</si>
  <si>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</si>
  <si>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</si>
  <si>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</si>
  <si>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</si>
  <si>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</si>
  <si>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</si>
  <si>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</si>
  <si>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</si>
  <si>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</si>
  <si>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</si>
  <si>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</si>
  <si>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</si>
  <si>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</si>
  <si>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</si>
  <si>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</si>
  <si>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</si>
  <si>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</si>
  <si>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</si>
  <si>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</si>
  <si>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</si>
  <si>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</si>
  <si>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</si>
  <si>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</si>
  <si>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</si>
  <si>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</si>
  <si>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</si>
  <si>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</si>
  <si>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</si>
  <si>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</si>
  <si>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</si>
  <si>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</si>
  <si>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</si>
  <si>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</si>
  <si>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</si>
  <si>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</si>
  <si>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</si>
  <si>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</si>
  <si>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</si>
  <si>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</si>
  <si>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</si>
  <si>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</si>
  <si>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</si>
  <si>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</si>
  <si>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</si>
  <si>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</si>
  <si>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</si>
  <si>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</si>
  <si>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</si>
  <si>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</si>
  <si>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</si>
  <si>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</si>
  <si>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</si>
  <si>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</si>
  <si>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</si>
  <si>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</si>
  <si>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</si>
  <si>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</si>
  <si>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</si>
  <si>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</si>
  <si>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</si>
  <si>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</si>
  <si>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</si>
  <si>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</si>
  <si>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</si>
  <si>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</si>
  <si>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</si>
  <si>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</si>
  <si>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</si>
  <si>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</si>
  <si>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</si>
  <si>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</si>
  <si>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</si>
  <si>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</si>
  <si>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</si>
  <si>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</si>
  <si>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</si>
  <si>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</si>
  <si>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富山県立山町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</si>
  <si>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</si>
  <si>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</si>
  <si>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</si>
  <si>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</si>
  <si>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</si>
  <si>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</si>
  <si>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</si>
  <si>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</si>
  <si>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</si>
  <si>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</si>
  <si>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</si>
  <si>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</si>
  <si>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</si>
  <si>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</si>
  <si>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</si>
  <si>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</si>
  <si>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</si>
  <si>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</si>
  <si>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</si>
  <si>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</si>
  <si>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</si>
  <si>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</si>
  <si>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</si>
  <si>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</si>
  <si>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</si>
  <si>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</si>
  <si>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</si>
  <si>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</si>
  <si>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</si>
  <si>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</si>
  <si>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</si>
  <si>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</si>
  <si>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</si>
  <si>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</si>
  <si>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</si>
  <si>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</si>
  <si>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</si>
  <si>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</si>
  <si>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</si>
  <si>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</si>
  <si>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</si>
  <si>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</si>
  <si>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</si>
  <si>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</si>
  <si>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</si>
  <si>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</si>
  <si>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</si>
  <si>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</si>
  <si>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</si>
  <si>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</si>
  <si>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</si>
  <si>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</si>
  <si>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</si>
  <si>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</si>
  <si>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</si>
  <si>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</si>
  <si>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</si>
  <si>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</si>
  <si>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</si>
  <si>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</si>
  <si>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</si>
  <si>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</si>
  <si>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</si>
  <si>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</si>
  <si>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</si>
  <si>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</si>
  <si>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</si>
  <si>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</si>
  <si>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</si>
  <si>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</si>
  <si>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</si>
  <si>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</si>
  <si>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</si>
  <si>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</si>
  <si>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</si>
  <si>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</si>
  <si>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</si>
  <si>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</si>
  <si>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</si>
  <si>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</si>
  <si>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</si>
  <si>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</si>
  <si>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</si>
  <si>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</si>
  <si>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</si>
  <si>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</si>
  <si>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</si>
  <si>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</si>
  <si>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</si>
  <si>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</si>
  <si>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</si>
  <si>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</si>
  <si>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</si>
  <si>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</si>
  <si>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</si>
  <si>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</si>
  <si>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</si>
  <si>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</si>
  <si>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</si>
  <si>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</si>
  <si>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</si>
  <si>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</si>
  <si>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</si>
  <si>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</si>
  <si>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</si>
  <si>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</si>
  <si>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</si>
  <si>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</si>
  <si>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</si>
  <si>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</si>
  <si>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</si>
  <si>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</si>
  <si>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</si>
  <si>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</si>
  <si>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</si>
  <si>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</si>
  <si>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</si>
  <si>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</si>
  <si>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</si>
  <si>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</si>
  <si>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</si>
  <si>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</si>
  <si>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</si>
  <si>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</si>
  <si>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</si>
  <si>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</si>
  <si>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</si>
  <si>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</si>
  <si>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</si>
  <si>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</si>
  <si>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</si>
  <si>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</si>
  <si>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</si>
  <si>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</si>
  <si>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</si>
  <si>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</si>
  <si>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</si>
  <si>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</si>
  <si>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</si>
  <si>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</si>
  <si>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</si>
  <si>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</si>
  <si>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</si>
  <si>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</si>
  <si>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</si>
  <si>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</si>
  <si>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</si>
  <si>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富山県立山町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</si>
  <si>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</si>
  <si>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</si>
  <si>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</si>
  <si>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</si>
  <si>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</si>
  <si>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</si>
  <si>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</si>
  <si>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</si>
  <si>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</si>
  <si>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</si>
  <si>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</si>
  <si>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</si>
  <si>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</si>
  <si>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</si>
  <si>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</si>
  <si>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</si>
  <si>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</si>
  <si>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</si>
  <si>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</si>
  <si>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</si>
  <si>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</si>
  <si>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</si>
  <si>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</si>
  <si>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</si>
  <si>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</si>
  <si>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</si>
  <si>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</si>
  <si>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</si>
  <si>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</si>
  <si>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</si>
  <si>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</si>
  <si>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</si>
  <si>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</si>
  <si>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</si>
  <si>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</si>
  <si>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</si>
  <si>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</si>
  <si>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</si>
  <si>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</si>
  <si>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</si>
  <si>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</si>
  <si>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</si>
  <si>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</si>
  <si>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</si>
  <si>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</si>
  <si>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</si>
  <si>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</si>
  <si>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</si>
  <si>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</si>
  <si>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</si>
  <si>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</si>
  <si>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</si>
  <si>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</si>
  <si>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</si>
  <si>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</si>
  <si>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</si>
  <si>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</si>
  <si>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</si>
  <si>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</si>
  <si>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</si>
  <si>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</si>
  <si>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</si>
  <si>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</si>
  <si>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</si>
  <si>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</si>
  <si>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</si>
  <si>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</si>
  <si>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</si>
  <si>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</si>
  <si>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</si>
  <si>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</si>
  <si>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</si>
  <si>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</si>
  <si>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</si>
  <si>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</si>
  <si>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</si>
  <si>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</si>
  <si>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</si>
  <si>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</si>
  <si>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</si>
  <si>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</si>
  <si>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</si>
  <si>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</si>
  <si>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</si>
  <si>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</si>
  <si>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</si>
  <si>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</si>
  <si>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</si>
  <si>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</si>
  <si>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</si>
  <si>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</si>
  <si>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</si>
  <si>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</si>
  <si>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</si>
  <si>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</si>
  <si>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</si>
  <si>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</si>
  <si>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</si>
  <si>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</si>
  <si>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</si>
  <si>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</si>
  <si>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</si>
  <si>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</si>
  <si>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</si>
  <si>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</si>
  <si>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</si>
  <si>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</si>
  <si>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国民健康保険事業特別会計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</si>
  <si>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</si>
  <si>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</si>
  <si>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</si>
  <si>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</si>
  <si>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</si>
  <si>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</si>
  <si>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</si>
  <si>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</si>
  <si>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</si>
  <si>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</si>
  <si>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</si>
  <si>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</si>
  <si>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</si>
  <si>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</si>
  <si>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</si>
  <si>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</si>
  <si>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</si>
  <si>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</si>
  <si>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</si>
  <si>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</si>
  <si>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</si>
  <si>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</si>
  <si>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</si>
  <si>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</si>
  <si>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</si>
  <si>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</si>
  <si>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</si>
  <si>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</si>
  <si>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</si>
  <si>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</si>
  <si>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</si>
  <si>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</si>
  <si>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</si>
  <si>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</si>
  <si>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</si>
  <si>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</si>
  <si>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</si>
  <si>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</si>
  <si>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</si>
  <si>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</si>
  <si>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</si>
  <si>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</si>
  <si>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</si>
  <si>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</si>
  <si>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</si>
  <si>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</si>
  <si>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</si>
  <si>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</si>
  <si>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</si>
  <si>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</si>
  <si>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</si>
  <si>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</si>
  <si>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</si>
  <si>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</si>
  <si>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</si>
  <si>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</si>
  <si>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</si>
  <si>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</si>
  <si>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</si>
  <si>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</si>
  <si>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</si>
  <si>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</si>
  <si>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</si>
  <si>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</si>
  <si>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</si>
  <si>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</si>
  <si>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</si>
  <si>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</si>
  <si>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</si>
  <si>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</si>
  <si>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</si>
  <si>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</si>
  <si>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</si>
  <si>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</si>
  <si>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</si>
  <si>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</si>
  <si>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</si>
  <si>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</si>
  <si>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</si>
  <si>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</si>
  <si>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</si>
  <si>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</si>
  <si>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2.96</t>
  </si>
  <si>
    <t>後期高齢者医療事業特別会計</t>
  </si>
  <si>
    <t>▲ 0.08</t>
  </si>
  <si>
    <t>▲ 0.09</t>
  </si>
  <si>
    <t>水道事業会計</t>
  </si>
  <si>
    <t>地域開発事業特別会計</t>
  </si>
  <si>
    <t>一般会計</t>
  </si>
  <si>
    <t>国民健康保険事業特別会計</t>
  </si>
  <si>
    <t>農業集落排水事業特別会計</t>
  </si>
  <si>
    <t>墓地公園特別会計</t>
  </si>
  <si>
    <t>その他会計（赤字）</t>
  </si>
  <si>
    <t>その他会計（黒字）</t>
  </si>
  <si>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</si>
  <si>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</si>
  <si>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</si>
  <si>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</si>
  <si>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</si>
  <si>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</si>
  <si>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</si>
  <si>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</si>
  <si>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</si>
  <si>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</si>
  <si>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[公共下水道事業特別会計]</t>
    <rPh sb="2" eb="4">
      <t>コウキョウ</t>
    </rPh>
    <rPh sb="4" eb="7">
      <t>ゲスイドウ</t>
    </rPh>
    <rPh sb="7" eb="9">
      <t>ジギョウ</t>
    </rPh>
    <rPh sb="9" eb="11">
      <t>トクベツ</t>
    </rPh>
    <rPh sb="11" eb="13">
      <t>カイケイ</t>
    </rPh>
    <phoneticPr fontId="5"/>
  </si>
  <si>
    <t>　[公共下水道関連特定環境保全公共下水道事業特別会計]</t>
    <rPh sb="2" eb="4">
      <t>コウキョウ</t>
    </rPh>
    <rPh sb="4" eb="7">
      <t>ゲスイドウ</t>
    </rPh>
    <rPh sb="7" eb="9">
      <t>カンレン</t>
    </rPh>
    <rPh sb="9" eb="11">
      <t>トクテイ</t>
    </rPh>
    <rPh sb="11" eb="13">
      <t>カンキョウ</t>
    </rPh>
    <rPh sb="13" eb="15">
      <t>ホゼン</t>
    </rPh>
    <rPh sb="15" eb="17">
      <t>コウキョウ</t>
    </rPh>
    <rPh sb="17" eb="20">
      <t>ゲスイドウ</t>
    </rPh>
    <rPh sb="20" eb="22">
      <t>ジギョウ</t>
    </rPh>
    <rPh sb="22" eb="24">
      <t>トクベツ</t>
    </rPh>
    <rPh sb="24" eb="26">
      <t>カイケイ</t>
    </rPh>
    <phoneticPr fontId="5"/>
  </si>
  <si>
    <t>三郷利田用水市町村組合</t>
    <rPh sb="0" eb="2">
      <t>サンゴウ</t>
    </rPh>
    <rPh sb="2" eb="3">
      <t>キ</t>
    </rPh>
    <rPh sb="3" eb="4">
      <t>タ</t>
    </rPh>
    <rPh sb="4" eb="6">
      <t>ヨウスイ</t>
    </rPh>
    <rPh sb="6" eb="9">
      <t>シチョウソン</t>
    </rPh>
    <rPh sb="9" eb="11">
      <t>クミアイ</t>
    </rPh>
    <phoneticPr fontId="5"/>
  </si>
  <si>
    <t>-</t>
    <phoneticPr fontId="2"/>
  </si>
  <si>
    <t>たてやま</t>
    <phoneticPr fontId="2"/>
  </si>
  <si>
    <t>立山町土地開発公社</t>
    <rPh sb="0" eb="3">
      <t>タテヤママチ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</si>
  <si>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</si>
  <si>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</si>
  <si>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</si>
  <si>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</si>
  <si>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</si>
  <si>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</si>
  <si>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</si>
  <si>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</si>
  <si>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</si>
  <si>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</si>
  <si>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</si>
  <si>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</si>
  <si>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</si>
  <si>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</si>
  <si>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</si>
  <si>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</si>
  <si>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</si>
  <si>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</si>
  <si>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平成23年・24年度の国の補正に対応した小学校建設に伴い、地方債の現在高と公債費が増加している。今後は、新規発行債を抑制することで、地方債残高を減らし、
将来負担比率の改善を図る。また、小学校建設に係る地方債の償還が平成35年度で完了することから、平成35年度以降に実質公債費比率の改善が見込まれる。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</si>
</sst>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113087</c:v>
                </c:pt>
                <c:pt idx="1">
                  <c:v>87184</c:v>
                </c:pt>
                <c:pt idx="2">
                  <c:v>120288</c:v>
                </c:pt>
                <c:pt idx="3">
                  <c:v>106166</c:v>
                </c:pt>
                <c:pt idx="4">
                  <c:v>44732</c:v>
                </c:pt>
              </c:numCache>
            </c:numRef>
          </c:val>
          <c:smooth val="0"/>
        </c:ser>
        <c:dLbls>
          <c:showLegendKey val="0"/>
          <c:showVal val="0"/>
          <c:showCatName val="0"/>
          <c:showSerName val="0"/>
          <c:showPercent val="0"/>
          <c:showBubbleSize val="0"/>
        </c:dLbls>
        <c:marker val="1"/>
        <c:smooth val="0"/>
        <c:axId val="207188352"/>
        <c:axId val="207190272"/>
      </c:lineChart>
      <c:catAx>
        <c:axId val="207188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190272"/>
        <c:crosses val="autoZero"/>
        <c:auto val="1"/>
        <c:lblAlgn val="ctr"/>
        <c:lblOffset val="100"/>
        <c:tickLblSkip val="1"/>
        <c:tickMarkSkip val="1"/>
        <c:noMultiLvlLbl val="0"/>
      </c:catAx>
      <c:valAx>
        <c:axId val="2071902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18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c:v>
                </c:pt>
                <c:pt idx="1">
                  <c:v>3.83</c:v>
                </c:pt>
                <c:pt idx="2">
                  <c:v>7.23</c:v>
                </c:pt>
                <c:pt idx="3">
                  <c:v>3.51</c:v>
                </c:pt>
                <c:pt idx="4">
                  <c:v>2.42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9.93</c:v>
                </c:pt>
                <c:pt idx="1">
                  <c:v>11.59</c:v>
                </c:pt>
                <c:pt idx="2">
                  <c:v>11.99</c:v>
                </c:pt>
                <c:pt idx="3">
                  <c:v>12.64</c:v>
                </c:pt>
                <c:pt idx="4">
                  <c:v>13.65</c:v>
                </c:pt>
              </c:numCache>
            </c:numRef>
          </c:val>
        </c:ser>
        <c:dLbls>
          <c:showLegendKey val="0"/>
          <c:showVal val="0"/>
          <c:showCatName val="0"/>
          <c:showSerName val="0"/>
          <c:showPercent val="0"/>
          <c:showBubbleSize val="0"/>
        </c:dLbls>
        <c:gapWidth val="250"/>
        <c:overlap val="100"/>
        <c:axId val="217996672"/>
        <c:axId val="21802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1.78</c:v>
                </c:pt>
                <c:pt idx="1">
                  <c:v>3.02</c:v>
                </c:pt>
                <c:pt idx="2">
                  <c:v>3.83</c:v>
                </c:pt>
                <c:pt idx="3">
                  <c:v>-2.96</c:v>
                </c:pt>
                <c:pt idx="4">
                  <c:v>0.37</c:v>
                </c:pt>
              </c:numCache>
            </c:numRef>
          </c:val>
          <c:smooth val="0"/>
        </c:ser>
        <c:dLbls>
          <c:showLegendKey val="0"/>
          <c:showVal val="0"/>
          <c:showCatName val="0"/>
          <c:showSerName val="0"/>
          <c:showPercent val="0"/>
          <c:showBubbleSize val="0"/>
        </c:dLbls>
        <c:marker val="1"/>
        <c:smooth val="0"/>
        <c:axId val="217996672"/>
        <c:axId val="218027520"/>
      </c:lineChart>
      <c:catAx>
        <c:axId val="21799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027520"/>
        <c:crosses val="autoZero"/>
        <c:auto val="1"/>
        <c:lblAlgn val="ctr"/>
        <c:lblOffset val="100"/>
        <c:tickLblSkip val="1"/>
        <c:tickMarkSkip val="1"/>
        <c:noMultiLvlLbl val="0"/>
      </c:catAx>
      <c:valAx>
        <c:axId val="21802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99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7.0000000000000007E-2</c:v>
                </c:pt>
                <c:pt idx="8">
                  <c:v>#N/A</c:v>
                </c:pt>
                <c:pt idx="9">
                  <c:v>0.1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c:v>
                </c:pt>
                <c:pt idx="2">
                  <c:v>#N/A</c:v>
                </c:pt>
                <c:pt idx="3">
                  <c:v>1.24</c:v>
                </c:pt>
                <c:pt idx="4">
                  <c:v>#N/A</c:v>
                </c:pt>
                <c:pt idx="5">
                  <c:v>1.24</c:v>
                </c:pt>
                <c:pt idx="6">
                  <c:v>#N/A</c:v>
                </c:pt>
                <c:pt idx="7">
                  <c:v>1.91</c:v>
                </c:pt>
                <c:pt idx="8">
                  <c:v>#N/A</c:v>
                </c:pt>
                <c:pt idx="9">
                  <c:v>2.31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3.22</c:v>
                </c:pt>
                <c:pt idx="2">
                  <c:v>#N/A</c:v>
                </c:pt>
                <c:pt idx="3">
                  <c:v>4.4400000000000004</c:v>
                </c:pt>
                <c:pt idx="4">
                  <c:v>#N/A</c:v>
                </c:pt>
                <c:pt idx="5">
                  <c:v>8.1</c:v>
                </c:pt>
                <c:pt idx="6">
                  <c:v>#N/A</c:v>
                </c:pt>
                <c:pt idx="7">
                  <c:v>4.47</c:v>
                </c:pt>
                <c:pt idx="8">
                  <c:v>#N/A</c:v>
                </c:pt>
                <c:pt idx="9">
                  <c:v>3.44</c:v>
                </c:pt>
              </c:numCache>
            </c:numRef>
          </c:val>
        </c:ser>
        <c:ser>
          <c:idx val="7"/>
          <c:order val="7"/>
          <c:tx>
            <c:strRef>
              <c:f>データシート!$A$34</c:f>
              <c:strCache>
                <c:ptCount val="1"/>
                <c:pt idx="0">
                  <c:v>地域開発事業特別会計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0.46</c:v>
                </c:pt>
                <c:pt idx="4">
                  <c:v>#N/A</c:v>
                </c:pt>
                <c:pt idx="5">
                  <c:v>0</c:v>
                </c:pt>
                <c:pt idx="6">
                  <c:v>#N/A</c:v>
                </c:pt>
                <c:pt idx="7">
                  <c:v>0.73</c:v>
                </c:pt>
                <c:pt idx="8">
                  <c:v>#N/A</c:v>
                </c:pt>
                <c:pt idx="9">
                  <c:v>8.3699999999999992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8.44</c:v>
                </c:pt>
                <c:pt idx="2">
                  <c:v>#N/A</c:v>
                </c:pt>
                <c:pt idx="3">
                  <c:v>9.07</c:v>
                </c:pt>
                <c:pt idx="4">
                  <c:v>#N/A</c:v>
                </c:pt>
                <c:pt idx="5">
                  <c:v>9.74</c:v>
                </c:pt>
                <c:pt idx="6">
                  <c:v>#N/A</c:v>
                </c:pt>
                <c:pt idx="7">
                  <c:v>8.07</c:v>
                </c:pt>
                <c:pt idx="8">
                  <c:v>#N/A</c:v>
                </c:pt>
                <c:pt idx="9">
                  <c:v>8.74</c:v>
                </c:pt>
              </c:numCache>
            </c:numRef>
          </c:val>
        </c:ser>
        <c:ser>
          <c:idx val="9"/>
          <c:order val="9"/>
          <c:tx>
            <c:strRef>
              <c:f>データシート!$A$36</c:f>
              <c:strCache>
                <c:ptCount val="1"/>
                <c:pt idx="0">
                  <c:v>後期高齢者医療事業特別会計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0.02</c:v>
                </c:pt>
                <c:pt idx="2">
                  <c:v>#N/A</c:v>
                </c:pt>
                <c:pt idx="3">
                  <c:v>0.02</c:v>
                </c:pt>
                <c:pt idx="4">
                  <c:v>#N/A</c:v>
                </c:pt>
                <c:pt idx="5">
                  <c:v>0.02</c:v>
                </c:pt>
                <c:pt idx="6">
                  <c:v>0.08</c:v>
                </c:pt>
                <c:pt idx="7">
                  <c:v>#N/A</c:v>
                </c:pt>
                <c:pt idx="8">
                  <c:v>0.09</c:v>
                </c:pt>
                <c:pt idx="9">
                  <c:v>#N/A</c:v>
                </c:pt>
              </c:numCache>
            </c:numRef>
          </c:val>
        </c:ser>
        <c:dLbls>
          <c:showLegendKey val="0"/>
          <c:showVal val="0"/>
          <c:showCatName val="0"/>
          <c:showSerName val="0"/>
          <c:showPercent val="0"/>
          <c:showBubbleSize val="0"/>
        </c:dLbls>
        <c:gapWidth val="150"/>
        <c:overlap val="100"/>
        <c:axId val="207513088"/>
        <c:axId val="207514624"/>
      </c:barChart>
      <c:catAx>
        <c:axId val="20751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514624"/>
        <c:crosses val="autoZero"/>
        <c:auto val="1"/>
        <c:lblAlgn val="ctr"/>
        <c:lblOffset val="100"/>
        <c:tickLblSkip val="1"/>
        <c:tickMarkSkip val="1"/>
        <c:noMultiLvlLbl val="0"/>
      </c:catAx>
      <c:valAx>
        <c:axId val="20751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513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1257</c:v>
                </c:pt>
                <c:pt idx="5">
                  <c:v>1278</c:v>
                </c:pt>
                <c:pt idx="8">
                  <c:v>1300</c:v>
                </c:pt>
                <c:pt idx="11">
                  <c:v>1416</c:v>
                </c:pt>
                <c:pt idx="14">
                  <c:v>1427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82</c:v>
                </c:pt>
                <c:pt idx="3">
                  <c:v>66</c:v>
                </c:pt>
                <c:pt idx="6">
                  <c:v>61</c:v>
                </c:pt>
                <c:pt idx="9">
                  <c:v>48</c:v>
                </c:pt>
                <c:pt idx="12">
                  <c:v>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572</c:v>
                </c:pt>
                <c:pt idx="3">
                  <c:v>564</c:v>
                </c:pt>
                <c:pt idx="6">
                  <c:v>613</c:v>
                </c:pt>
                <c:pt idx="9">
                  <c:v>599</c:v>
                </c:pt>
                <c:pt idx="12">
                  <c:v>656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c:v>
                </c:pt>
                <c:pt idx="3">
                  <c:v>95</c:v>
                </c:pt>
                <c:pt idx="6">
                  <c:v>104</c:v>
                </c:pt>
                <c:pt idx="9">
                  <c:v>121</c:v>
                </c:pt>
                <c:pt idx="12">
                  <c:v>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1266</c:v>
                </c:pt>
                <c:pt idx="3">
                  <c:v>1332</c:v>
                </c:pt>
                <c:pt idx="6">
                  <c:v>1386</c:v>
                </c:pt>
                <c:pt idx="9">
                  <c:v>1513</c:v>
                </c:pt>
                <c:pt idx="12">
                  <c:v>1507</c:v>
                </c:pt>
              </c:numCache>
            </c:numRef>
          </c:val>
        </c:ser>
        <c:dLbls>
          <c:showLegendKey val="0"/>
          <c:showVal val="0"/>
          <c:showCatName val="0"/>
          <c:showSerName val="0"/>
          <c:showPercent val="0"/>
          <c:showBubbleSize val="0"/>
        </c:dLbls>
        <c:gapWidth val="100"/>
        <c:overlap val="100"/>
        <c:axId val="215388928"/>
        <c:axId val="21539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728</c:v>
                </c:pt>
                <c:pt idx="2">
                  <c:v>#N/A</c:v>
                </c:pt>
                <c:pt idx="3">
                  <c:v>#N/A</c:v>
                </c:pt>
                <c:pt idx="4">
                  <c:v>779</c:v>
                </c:pt>
                <c:pt idx="5">
                  <c:v>#N/A</c:v>
                </c:pt>
                <c:pt idx="6">
                  <c:v>#N/A</c:v>
                </c:pt>
                <c:pt idx="7">
                  <c:v>864</c:v>
                </c:pt>
                <c:pt idx="8">
                  <c:v>#N/A</c:v>
                </c:pt>
                <c:pt idx="9">
                  <c:v>#N/A</c:v>
                </c:pt>
                <c:pt idx="10">
                  <c:v>865</c:v>
                </c:pt>
                <c:pt idx="11">
                  <c:v>#N/A</c:v>
                </c:pt>
                <c:pt idx="12">
                  <c:v>#N/A</c:v>
                </c:pt>
                <c:pt idx="13">
                  <c:v>907</c:v>
                </c:pt>
                <c:pt idx="14">
                  <c:v>#N/A</c:v>
                </c:pt>
              </c:numCache>
            </c:numRef>
          </c:val>
          <c:smooth val="0"/>
        </c:ser>
        <c:dLbls>
          <c:showLegendKey val="0"/>
          <c:showVal val="0"/>
          <c:showCatName val="0"/>
          <c:showSerName val="0"/>
          <c:showPercent val="0"/>
          <c:showBubbleSize val="0"/>
        </c:dLbls>
        <c:marker val="1"/>
        <c:smooth val="0"/>
        <c:axId val="215388928"/>
        <c:axId val="215390848"/>
      </c:lineChart>
      <c:catAx>
        <c:axId val="2153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390848"/>
        <c:crosses val="autoZero"/>
        <c:auto val="1"/>
        <c:lblAlgn val="ctr"/>
        <c:lblOffset val="100"/>
        <c:tickLblSkip val="1"/>
        <c:tickMarkSkip val="1"/>
        <c:noMultiLvlLbl val="0"/>
      </c:catAx>
      <c:valAx>
        <c:axId val="21539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38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15543</c:v>
                </c:pt>
                <c:pt idx="5">
                  <c:v>16174</c:v>
                </c:pt>
                <c:pt idx="8">
                  <c:v>16345</c:v>
                </c:pt>
                <c:pt idx="11">
                  <c:v>15906</c:v>
                </c:pt>
                <c:pt idx="14">
                  <c:v>15559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562</c:v>
                </c:pt>
                <c:pt idx="5">
                  <c:v>479</c:v>
                </c:pt>
                <c:pt idx="8">
                  <c:v>641</c:v>
                </c:pt>
                <c:pt idx="11">
                  <c:v>523</c:v>
                </c:pt>
                <c:pt idx="14">
                  <c:v>449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2005</c:v>
                </c:pt>
                <c:pt idx="5">
                  <c:v>2558</c:v>
                </c:pt>
                <c:pt idx="8">
                  <c:v>2983</c:v>
                </c:pt>
                <c:pt idx="11">
                  <c:v>3488</c:v>
                </c:pt>
                <c:pt idx="14">
                  <c:v>3714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2602</c:v>
                </c:pt>
                <c:pt idx="3">
                  <c:v>2464</c:v>
                </c:pt>
                <c:pt idx="6">
                  <c:v>2342</c:v>
                </c:pt>
                <c:pt idx="9">
                  <c:v>2150</c:v>
                </c:pt>
                <c:pt idx="12">
                  <c:v>1965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13452</c:v>
                </c:pt>
                <c:pt idx="3">
                  <c:v>13529</c:v>
                </c:pt>
                <c:pt idx="6">
                  <c:v>13371</c:v>
                </c:pt>
                <c:pt idx="9">
                  <c:v>13153</c:v>
                </c:pt>
                <c:pt idx="12">
                  <c:v>12790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1344</c:v>
                </c:pt>
                <c:pt idx="3">
                  <c:v>1468</c:v>
                </c:pt>
                <c:pt idx="6">
                  <c:v>1687</c:v>
                </c:pt>
                <c:pt idx="9">
                  <c:v>1863</c:v>
                </c:pt>
                <c:pt idx="12">
                  <c:v>1851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348</c:v>
                </c:pt>
                <c:pt idx="3">
                  <c:v>296</c:v>
                </c:pt>
                <c:pt idx="6">
                  <c:v>236</c:v>
                </c:pt>
                <c:pt idx="9">
                  <c:v>188</c:v>
                </c:pt>
                <c:pt idx="12">
                  <c:v>141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12323</c:v>
                </c:pt>
                <c:pt idx="3">
                  <c:v>12784</c:v>
                </c:pt>
                <c:pt idx="6">
                  <c:v>13699</c:v>
                </c:pt>
                <c:pt idx="9">
                  <c:v>13608</c:v>
                </c:pt>
                <c:pt idx="12">
                  <c:v>12964</c:v>
                </c:pt>
              </c:numCache>
            </c:numRef>
          </c:val>
        </c:ser>
        <c:dLbls>
          <c:showLegendKey val="0"/>
          <c:showVal val="0"/>
          <c:showCatName val="0"/>
          <c:showSerName val="0"/>
          <c:showPercent val="0"/>
          <c:showBubbleSize val="0"/>
        </c:dLbls>
        <c:gapWidth val="100"/>
        <c:overlap val="100"/>
        <c:axId val="218741376"/>
        <c:axId val="21875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11960</c:v>
                </c:pt>
                <c:pt idx="2">
                  <c:v>#N/A</c:v>
                </c:pt>
                <c:pt idx="3">
                  <c:v>#N/A</c:v>
                </c:pt>
                <c:pt idx="4">
                  <c:v>11330</c:v>
                </c:pt>
                <c:pt idx="5">
                  <c:v>#N/A</c:v>
                </c:pt>
                <c:pt idx="6">
                  <c:v>#N/A</c:v>
                </c:pt>
                <c:pt idx="7">
                  <c:v>11366</c:v>
                </c:pt>
                <c:pt idx="8">
                  <c:v>#N/A</c:v>
                </c:pt>
                <c:pt idx="9">
                  <c:v>#N/A</c:v>
                </c:pt>
                <c:pt idx="10">
                  <c:v>11043</c:v>
                </c:pt>
                <c:pt idx="11">
                  <c:v>#N/A</c:v>
                </c:pt>
                <c:pt idx="12">
                  <c:v>#N/A</c:v>
                </c:pt>
                <c:pt idx="13">
                  <c:v>9989</c:v>
                </c:pt>
                <c:pt idx="14">
                  <c:v>#N/A</c:v>
                </c:pt>
              </c:numCache>
            </c:numRef>
          </c:val>
          <c:smooth val="0"/>
        </c:ser>
        <c:dLbls>
          <c:showLegendKey val="0"/>
          <c:showVal val="0"/>
          <c:showCatName val="0"/>
          <c:showSerName val="0"/>
          <c:showPercent val="0"/>
          <c:showBubbleSize val="0"/>
        </c:dLbls>
        <c:marker val="1"/>
        <c:smooth val="0"/>
        <c:axId val="218741376"/>
        <c:axId val="218755840"/>
      </c:lineChart>
      <c:catAx>
        <c:axId val="2187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755840"/>
        <c:crosses val="autoZero"/>
        <c:auto val="1"/>
        <c:lblAlgn val="ctr"/>
        <c:lblOffset val="100"/>
        <c:tickLblSkip val="1"/>
        <c:tickMarkSkip val="1"/>
        <c:noMultiLvlLbl val="0"/>
      </c:catAx>
      <c:valAx>
        <c:axId val="21875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74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18131072"/>
        <c:axId val="218137344"/>
      </c:scatterChart>
      <c:valAx>
        <c:axId val="218131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137344"/>
        <c:crosses val="autoZero"/>
        <c:crossBetween val="midCat"/>
      </c:valAx>
      <c:valAx>
        <c:axId val="218137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131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567517979541071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2843406544086096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13.2</c:v>
                </c:pt>
                <c:pt idx="1">
                  <c:v>12.6</c:v>
                </c:pt>
                <c:pt idx="2">
                  <c:v>13.3</c:v>
                </c:pt>
                <c:pt idx="3">
                  <c:v>14.1</c:v>
                </c:pt>
                <c:pt idx="4">
                  <c:v>14.8</c:v>
                </c:pt>
              </c:numCache>
            </c:numRef>
          </c:xVal>
          <c:yVal>
            <c:numRef>
              <c:f>公会計指標分析・財政指標組合せ分析表!$K$73:$O$73</c:f>
              <c:numCache>
                <c:formatCode>#,##0.0;"▲ "#,##0.0</c:formatCode>
                <c:ptCount val="5"/>
                <c:pt idx="0">
                  <c:v>201.5</c:v>
                </c:pt>
                <c:pt idx="1">
                  <c:v>191.2</c:v>
                </c:pt>
                <c:pt idx="2">
                  <c:v>192.6</c:v>
                </c:pt>
                <c:pt idx="3">
                  <c:v>188.9</c:v>
                </c:pt>
                <c:pt idx="4">
                  <c:v>165.4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218515328"/>
        <c:axId val="218529792"/>
      </c:scatterChart>
      <c:valAx>
        <c:axId val="218515328"/>
        <c:scaling>
          <c:orientation val="minMax"/>
          <c:max val="15.5"/>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529792"/>
        <c:crosses val="autoZero"/>
        <c:crossBetween val="midCat"/>
      </c:valAx>
      <c:valAx>
        <c:axId val="218529792"/>
        <c:scaling>
          <c:orientation val="minMax"/>
          <c:max val="2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515328"/>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元利償還金等については、過去の高利率地方債の償還が順次終了しているものの、年々、臨時財政対策債の償還が始まっていることや、国の補正予算を活用した大型事業完了によ</a:t>
          </a:r>
          <a:r>
            <a:rPr kumimoji="1" lang="ja-JP" altLang="en-US" sz="1400">
              <a:solidFill>
                <a:schemeClr val="dk1"/>
              </a:solidFill>
              <a:effectLst/>
              <a:latin typeface="+mn-lt"/>
              <a:ea typeface="+mn-ea"/>
              <a:cs typeface="+mn-cs"/>
            </a:rPr>
            <a:t>る借入により</a:t>
          </a:r>
          <a:r>
            <a:rPr kumimoji="1" lang="ja-JP" altLang="ja-JP" sz="1400">
              <a:solidFill>
                <a:schemeClr val="dk1"/>
              </a:solidFill>
              <a:effectLst/>
              <a:latin typeface="+mn-lt"/>
              <a:ea typeface="+mn-ea"/>
              <a:cs typeface="+mn-cs"/>
            </a:rPr>
            <a:t>、元利償還額は微増している。算入公債費等についても、国の補正予算に伴う大型補助事業実施により、地方債の借入額が増加していることから、全体としても増加傾向にあり、分子の構造で見ると実質公債費比率を改善させる要素となっている</a:t>
          </a:r>
          <a:r>
            <a:rPr kumimoji="1" lang="ja-JP" altLang="en-US" sz="1400">
              <a:solidFill>
                <a:schemeClr val="dk1"/>
              </a:solidFill>
              <a:effectLst/>
              <a:latin typeface="+mn-lt"/>
              <a:ea typeface="+mn-ea"/>
              <a:cs typeface="+mn-cs"/>
            </a:rPr>
            <a:t>が、平成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年度は</a:t>
          </a:r>
          <a:r>
            <a:rPr kumimoji="1" lang="ja-JP" altLang="ja-JP" sz="1400">
              <a:solidFill>
                <a:schemeClr val="dk1"/>
              </a:solidFill>
              <a:effectLst/>
              <a:latin typeface="+mn-lt"/>
              <a:ea typeface="+mn-ea"/>
              <a:cs typeface="+mn-cs"/>
            </a:rPr>
            <a:t>公共下水道事業償還金の増加により、　</a:t>
          </a:r>
          <a:r>
            <a:rPr kumimoji="1" lang="ja-JP" altLang="en-US" sz="1400">
              <a:solidFill>
                <a:schemeClr val="dk1"/>
              </a:solidFill>
              <a:effectLst/>
              <a:latin typeface="+mn-lt"/>
              <a:ea typeface="+mn-ea"/>
              <a:cs typeface="+mn-cs"/>
            </a:rPr>
            <a:t>実質公債費比率が悪化した。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充当可能財源等については、下水道費に係る地方債の減などにより、理論償還にて算入される基準財政需要額が減額となり、前年度比</a:t>
          </a:r>
          <a:r>
            <a:rPr kumimoji="1" lang="en-US" altLang="ja-JP" sz="1400">
              <a:solidFill>
                <a:schemeClr val="dk1"/>
              </a:solidFill>
              <a:effectLst/>
              <a:latin typeface="+mn-lt"/>
              <a:ea typeface="+mn-ea"/>
              <a:cs typeface="+mn-cs"/>
            </a:rPr>
            <a:t>195</a:t>
          </a:r>
          <a:r>
            <a:rPr kumimoji="1" lang="ja-JP" altLang="ja-JP" sz="1400">
              <a:solidFill>
                <a:schemeClr val="dk1"/>
              </a:solidFill>
              <a:effectLst/>
              <a:latin typeface="+mn-lt"/>
              <a:ea typeface="+mn-ea"/>
              <a:cs typeface="+mn-cs"/>
            </a:rPr>
            <a:t>百万円の減となった。</a:t>
          </a:r>
          <a:endParaRPr lang="ja-JP" altLang="ja-JP" sz="1400">
            <a:effectLst/>
          </a:endParaRPr>
        </a:p>
        <a:p>
          <a:r>
            <a:rPr kumimoji="1" lang="ja-JP" altLang="ja-JP" sz="1400">
              <a:solidFill>
                <a:schemeClr val="dk1"/>
              </a:solidFill>
              <a:effectLst/>
              <a:latin typeface="+mn-lt"/>
              <a:ea typeface="+mn-ea"/>
              <a:cs typeface="+mn-cs"/>
            </a:rPr>
            <a:t>　一方、地方債の現在高は</a:t>
          </a:r>
          <a:r>
            <a:rPr kumimoji="1" lang="ja-JP" altLang="en-US" sz="1400">
              <a:solidFill>
                <a:schemeClr val="dk1"/>
              </a:solidFill>
              <a:effectLst/>
              <a:latin typeface="+mn-lt"/>
              <a:ea typeface="+mn-ea"/>
              <a:cs typeface="+mn-cs"/>
            </a:rPr>
            <a:t>新規発行額を抑えることなどにより</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年度において前年度比</a:t>
          </a:r>
          <a:r>
            <a:rPr kumimoji="1" lang="en-US" altLang="ja-JP" sz="1400">
              <a:solidFill>
                <a:schemeClr val="dk1"/>
              </a:solidFill>
              <a:effectLst/>
              <a:latin typeface="+mn-lt"/>
              <a:ea typeface="+mn-ea"/>
              <a:cs typeface="+mn-cs"/>
            </a:rPr>
            <a:t>644</a:t>
          </a:r>
          <a:r>
            <a:rPr kumimoji="1" lang="ja-JP" altLang="ja-JP" sz="1400">
              <a:solidFill>
                <a:schemeClr val="dk1"/>
              </a:solidFill>
              <a:effectLst/>
              <a:latin typeface="+mn-lt"/>
              <a:ea typeface="+mn-ea"/>
              <a:cs typeface="+mn-cs"/>
            </a:rPr>
            <a:t>百万円の減とな</a:t>
          </a:r>
          <a:r>
            <a:rPr kumimoji="1" lang="ja-JP" altLang="en-US" sz="1400">
              <a:solidFill>
                <a:schemeClr val="dk1"/>
              </a:solidFill>
              <a:effectLst/>
              <a:latin typeface="+mn-lt"/>
              <a:ea typeface="+mn-ea"/>
              <a:cs typeface="+mn-cs"/>
            </a:rPr>
            <a:t>ったほか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組合等負担等見込額の減もあり、将来負担額は</a:t>
          </a:r>
          <a:r>
            <a:rPr kumimoji="1" lang="ja-JP" altLang="ja-JP" sz="1400">
              <a:solidFill>
                <a:schemeClr val="dk1"/>
              </a:solidFill>
              <a:effectLst/>
              <a:latin typeface="+mn-lt"/>
              <a:ea typeface="+mn-ea"/>
              <a:cs typeface="+mn-cs"/>
            </a:rPr>
            <a:t>前年度に比べて</a:t>
          </a:r>
          <a:r>
            <a:rPr kumimoji="1" lang="en-US" altLang="ja-JP" sz="1400">
              <a:solidFill>
                <a:schemeClr val="dk1"/>
              </a:solidFill>
              <a:effectLst/>
              <a:latin typeface="+mn-lt"/>
              <a:ea typeface="+mn-ea"/>
              <a:cs typeface="+mn-cs"/>
            </a:rPr>
            <a:t>1,251</a:t>
          </a:r>
          <a:r>
            <a:rPr kumimoji="1" lang="ja-JP" altLang="ja-JP" sz="1400">
              <a:solidFill>
                <a:schemeClr val="dk1"/>
              </a:solidFill>
              <a:effectLst/>
              <a:latin typeface="+mn-lt"/>
              <a:ea typeface="+mn-ea"/>
              <a:cs typeface="+mn-cs"/>
            </a:rPr>
            <a:t>百万円減となった。</a:t>
          </a:r>
          <a:r>
            <a:rPr kumimoji="1" lang="ja-JP" altLang="en-US"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将来負担比率の分子としては、将来負担額、充当可能財源等ともに減少し、前年度比</a:t>
          </a:r>
          <a:r>
            <a:rPr kumimoji="1" lang="en-US" altLang="ja-JP" sz="1400">
              <a:solidFill>
                <a:schemeClr val="dk1"/>
              </a:solidFill>
              <a:effectLst/>
              <a:latin typeface="+mn-lt"/>
              <a:ea typeface="+mn-ea"/>
              <a:cs typeface="+mn-cs"/>
            </a:rPr>
            <a:t>195</a:t>
          </a:r>
          <a:r>
            <a:rPr kumimoji="1" lang="ja-JP" altLang="en-US" sz="1400">
              <a:solidFill>
                <a:schemeClr val="dk1"/>
              </a:solidFill>
              <a:effectLst/>
              <a:latin typeface="+mn-lt"/>
              <a:ea typeface="+mn-ea"/>
              <a:cs typeface="+mn-cs"/>
            </a:rPr>
            <a:t>百万円の減となった。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今後も将来負担の軽減を図るため、事業及び起債の峻別、基金積立の計画的運用を継続していく。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26,752
26,567
307.29
11,874,115
11,614,389
179,358
7,400,720
12,963,697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165.4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26,752
26,567
307.29
11,874,115
11,614,389
179,358
7,400,720
12,963,697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26,752
26,567
307.29
11,874,115
11,614,389
179,358
7,400,720
12,963,697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26,752
26,567
307.29
11,874,115
11,614,389
179,358
7,400,720
12,963,697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165.4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b="0" i="0" u="none" baseline="0">
              <a:solidFill>
                <a:schemeClr val="dk1"/>
              </a:solidFill>
              <a:effectLst/>
              <a:latin typeface="+mn-ea"/>
              <a:ea typeface="+mn-ea"/>
              <a:cs typeface="+mn-cs"/>
            </a:rPr>
            <a:t>　</a:t>
          </a:r>
          <a:r>
            <a:rPr lang="en-US" altLang="ja-JP" sz="1050" b="0" i="0" u="none" baseline="0">
              <a:solidFill>
                <a:schemeClr val="dk1"/>
              </a:solidFill>
              <a:effectLst/>
              <a:latin typeface="+mn-ea"/>
              <a:ea typeface="+mn-ea"/>
              <a:cs typeface="+mn-cs"/>
            </a:rPr>
            <a:t>3</a:t>
          </a:r>
          <a:r>
            <a:rPr lang="ja-JP" altLang="ja-JP" sz="1050" b="0" i="0" u="none" baseline="0">
              <a:solidFill>
                <a:schemeClr val="dk1"/>
              </a:solidFill>
              <a:effectLst/>
              <a:latin typeface="+mn-ea"/>
              <a:ea typeface="+mn-ea"/>
              <a:cs typeface="+mn-cs"/>
            </a:rPr>
            <a:t>年に一度の固定資産税の評価替えによる既存家屋の減価償却に伴い、固定資産税の家屋分が</a:t>
          </a:r>
          <a:r>
            <a:rPr lang="en-US" altLang="ja-JP" sz="1050" b="0" i="0" u="none" baseline="0">
              <a:solidFill>
                <a:schemeClr val="dk1"/>
              </a:solidFill>
              <a:effectLst/>
              <a:latin typeface="+mn-ea"/>
              <a:ea typeface="+mn-ea"/>
              <a:cs typeface="+mn-cs"/>
            </a:rPr>
            <a:t>17,808</a:t>
          </a:r>
          <a:r>
            <a:rPr lang="ja-JP" altLang="ja-JP" sz="1050" b="0" i="0" u="none" baseline="0">
              <a:solidFill>
                <a:schemeClr val="dk1"/>
              </a:solidFill>
              <a:effectLst/>
              <a:latin typeface="+mn-ea"/>
              <a:ea typeface="+mn-ea"/>
              <a:cs typeface="+mn-cs"/>
            </a:rPr>
            <a:t>千円の減（▲</a:t>
          </a:r>
          <a:r>
            <a:rPr lang="en-US" altLang="ja-JP" sz="1050" b="0" i="0" u="none" baseline="0">
              <a:solidFill>
                <a:schemeClr val="dk1"/>
              </a:solidFill>
              <a:effectLst/>
              <a:latin typeface="+mn-ea"/>
              <a:ea typeface="+mn-ea"/>
              <a:cs typeface="+mn-cs"/>
            </a:rPr>
            <a:t>3.8%</a:t>
          </a:r>
          <a:r>
            <a:rPr lang="ja-JP" altLang="ja-JP" sz="1050" b="0" i="0" u="none" baseline="0">
              <a:solidFill>
                <a:schemeClr val="dk1"/>
              </a:solidFill>
              <a:effectLst/>
              <a:latin typeface="+mn-ea"/>
              <a:ea typeface="+mn-ea"/>
              <a:cs typeface="+mn-cs"/>
            </a:rPr>
            <a:t>）</a:t>
          </a:r>
          <a:r>
            <a:rPr lang="ja-JP" altLang="en-US" sz="1050" b="0" i="0" u="none" baseline="0">
              <a:solidFill>
                <a:schemeClr val="dk1"/>
              </a:solidFill>
              <a:effectLst/>
              <a:latin typeface="+mn-ea"/>
              <a:ea typeface="+mn-ea"/>
              <a:cs typeface="+mn-cs"/>
            </a:rPr>
            <a:t>となったが、</a:t>
          </a:r>
          <a:r>
            <a:rPr lang="ja-JP" altLang="ja-JP" sz="1100" b="0" i="0" baseline="0">
              <a:solidFill>
                <a:schemeClr val="dk1"/>
              </a:solidFill>
              <a:effectLst/>
              <a:latin typeface="+mn-lt"/>
              <a:ea typeface="+mn-ea"/>
              <a:cs typeface="+mn-cs"/>
            </a:rPr>
            <a:t>企業立地の促進に伴う設備投資が進んだことなどによ</a:t>
          </a:r>
          <a:r>
            <a:rPr lang="ja-JP" altLang="en-US" sz="1100" b="0" i="0" baseline="0">
              <a:solidFill>
                <a:schemeClr val="dk1"/>
              </a:solidFill>
              <a:effectLst/>
              <a:latin typeface="+mn-lt"/>
              <a:ea typeface="+mn-ea"/>
              <a:cs typeface="+mn-cs"/>
            </a:rPr>
            <a:t>り償却資産分が増となり、</a:t>
          </a:r>
          <a:r>
            <a:rPr lang="ja-JP" altLang="ja-JP" sz="1100" b="0" i="0" baseline="0">
              <a:solidFill>
                <a:schemeClr val="dk1"/>
              </a:solidFill>
              <a:effectLst/>
              <a:latin typeface="+mn-lt"/>
              <a:ea typeface="+mn-ea"/>
              <a:cs typeface="+mn-cs"/>
            </a:rPr>
            <a:t>固定資産税</a:t>
          </a:r>
          <a:r>
            <a:rPr lang="ja-JP" altLang="en-US" sz="1100" b="0" i="0" baseline="0">
              <a:solidFill>
                <a:schemeClr val="dk1"/>
              </a:solidFill>
              <a:effectLst/>
              <a:latin typeface="+mn-lt"/>
              <a:ea typeface="+mn-ea"/>
              <a:cs typeface="+mn-cs"/>
            </a:rPr>
            <a:t>全体では</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となった。</a:t>
          </a:r>
          <a:r>
            <a:rPr kumimoji="1" lang="ja-JP" altLang="en-US" sz="1050" b="0" i="0" u="none" baseline="0">
              <a:solidFill>
                <a:schemeClr val="dk1"/>
              </a:solidFill>
              <a:effectLst/>
              <a:latin typeface="+mn-ea"/>
              <a:ea typeface="+mn-ea"/>
              <a:cs typeface="+mn-cs"/>
            </a:rPr>
            <a:t>また、</a:t>
          </a:r>
          <a:r>
            <a:rPr kumimoji="1" lang="ja-JP" altLang="ja-JP" sz="1050" u="none">
              <a:solidFill>
                <a:schemeClr val="dk1"/>
              </a:solidFill>
              <a:effectLst/>
              <a:latin typeface="+mn-ea"/>
              <a:ea typeface="+mn-ea"/>
              <a:cs typeface="+mn-cs"/>
            </a:rPr>
            <a:t>消費税率の引き上げ分の収入額については</a:t>
          </a:r>
          <a:r>
            <a:rPr kumimoji="1" lang="en-US" altLang="ja-JP" sz="1050" u="none">
              <a:solidFill>
                <a:schemeClr val="dk1"/>
              </a:solidFill>
              <a:effectLst/>
              <a:latin typeface="+mn-ea"/>
              <a:ea typeface="+mn-ea"/>
              <a:cs typeface="+mn-cs"/>
            </a:rPr>
            <a:t>100%</a:t>
          </a:r>
          <a:r>
            <a:rPr kumimoji="1" lang="ja-JP" altLang="ja-JP" sz="1050" u="none">
              <a:solidFill>
                <a:schemeClr val="dk1"/>
              </a:solidFill>
              <a:effectLst/>
              <a:latin typeface="+mn-ea"/>
              <a:ea typeface="+mn-ea"/>
              <a:cs typeface="+mn-cs"/>
            </a:rPr>
            <a:t>算入されることによる地方消費税交付金が増（</a:t>
          </a:r>
          <a:r>
            <a:rPr kumimoji="1" lang="en-US" altLang="ja-JP" sz="1050" u="none">
              <a:solidFill>
                <a:schemeClr val="dk1"/>
              </a:solidFill>
              <a:effectLst/>
              <a:latin typeface="+mn-ea"/>
              <a:ea typeface="+mn-ea"/>
              <a:cs typeface="+mn-cs"/>
            </a:rPr>
            <a:t>+66.2%</a:t>
          </a:r>
          <a:r>
            <a:rPr kumimoji="1" lang="ja-JP" altLang="ja-JP" sz="1050" u="none">
              <a:solidFill>
                <a:schemeClr val="dk1"/>
              </a:solidFill>
              <a:effectLst/>
              <a:latin typeface="+mn-ea"/>
              <a:ea typeface="+mn-ea"/>
              <a:cs typeface="+mn-cs"/>
            </a:rPr>
            <a:t>）となった他、</a:t>
          </a:r>
          <a:r>
            <a:rPr lang="ja-JP" altLang="ja-JP" sz="1050" b="0" i="0" u="none" baseline="0">
              <a:solidFill>
                <a:schemeClr val="dk1"/>
              </a:solidFill>
              <a:effectLst/>
              <a:latin typeface="+mn-ea"/>
              <a:ea typeface="+mn-ea"/>
              <a:cs typeface="+mn-cs"/>
            </a:rPr>
            <a:t>町主要企業の業績の拡大により、法人税割の増（</a:t>
          </a:r>
          <a:r>
            <a:rPr lang="en-US" altLang="ja-JP" sz="1050" b="0" i="0" u="none" baseline="0">
              <a:solidFill>
                <a:schemeClr val="dk1"/>
              </a:solidFill>
              <a:effectLst/>
              <a:latin typeface="+mn-ea"/>
              <a:ea typeface="+mn-ea"/>
              <a:cs typeface="+mn-cs"/>
            </a:rPr>
            <a:t>+55.8%</a:t>
          </a:r>
          <a:r>
            <a:rPr lang="ja-JP" altLang="ja-JP" sz="1050" b="0" i="0" u="none" baseline="0">
              <a:solidFill>
                <a:schemeClr val="dk1"/>
              </a:solidFill>
              <a:effectLst/>
              <a:latin typeface="+mn-ea"/>
              <a:ea typeface="+mn-ea"/>
              <a:cs typeface="+mn-cs"/>
            </a:rPr>
            <a:t>）</a:t>
          </a:r>
          <a:r>
            <a:rPr lang="ja-JP" altLang="en-US" sz="1050" b="0" i="0" u="none" baseline="0">
              <a:solidFill>
                <a:schemeClr val="dk1"/>
              </a:solidFill>
              <a:effectLst/>
              <a:latin typeface="+mn-ea"/>
              <a:ea typeface="+mn-ea"/>
              <a:cs typeface="+mn-cs"/>
            </a:rPr>
            <a:t>となった</a:t>
          </a:r>
          <a:r>
            <a:rPr kumimoji="1" lang="ja-JP" altLang="ja-JP" sz="1050" u="none">
              <a:solidFill>
                <a:schemeClr val="dk1"/>
              </a:solidFill>
              <a:effectLst/>
              <a:latin typeface="+mn-ea"/>
              <a:ea typeface="+mn-ea"/>
              <a:cs typeface="+mn-cs"/>
            </a:rPr>
            <a:t>ことから、基準財政収入額全体では、前年度に比べ</a:t>
          </a:r>
          <a:r>
            <a:rPr kumimoji="1" lang="en-US" altLang="ja-JP" sz="1050" u="none">
              <a:solidFill>
                <a:schemeClr val="dk1"/>
              </a:solidFill>
              <a:effectLst/>
              <a:latin typeface="+mn-ea"/>
              <a:ea typeface="+mn-ea"/>
              <a:cs typeface="+mn-cs"/>
            </a:rPr>
            <a:t>165</a:t>
          </a:r>
          <a:r>
            <a:rPr kumimoji="1" lang="ja-JP" altLang="ja-JP" sz="1050" u="none">
              <a:solidFill>
                <a:schemeClr val="dk1"/>
              </a:solidFill>
              <a:effectLst/>
              <a:latin typeface="+mn-ea"/>
              <a:ea typeface="+mn-ea"/>
              <a:cs typeface="+mn-cs"/>
            </a:rPr>
            <a:t>百万円の増加となった。</a:t>
          </a:r>
          <a:endParaRPr kumimoji="1" lang="en-US" altLang="ja-JP" sz="1050" u="none">
            <a:solidFill>
              <a:schemeClr val="dk1"/>
            </a:solidFill>
            <a:effectLst/>
            <a:latin typeface="+mn-ea"/>
            <a:ea typeface="+mn-ea"/>
            <a:cs typeface="+mn-cs"/>
          </a:endParaRPr>
        </a:p>
        <a:p>
          <a:pPr rtl="0" eaLnBrk="1" fontAlgn="auto" latinLnBrk="0" hangingPunct="1"/>
          <a:r>
            <a:rPr kumimoji="1" lang="ja-JP" altLang="en-US" sz="1050" u="none">
              <a:solidFill>
                <a:schemeClr val="dk1"/>
              </a:solidFill>
              <a:effectLst/>
              <a:latin typeface="+mn-ea"/>
              <a:ea typeface="+mn-ea"/>
              <a:cs typeface="+mn-cs"/>
            </a:rPr>
            <a:t>　</a:t>
          </a:r>
          <a:r>
            <a:rPr kumimoji="1" lang="ja-JP" altLang="ja-JP" sz="1050" u="none">
              <a:solidFill>
                <a:schemeClr val="dk1"/>
              </a:solidFill>
              <a:effectLst/>
              <a:latin typeface="+mn-ea"/>
              <a:ea typeface="+mn-ea"/>
              <a:cs typeface="+mn-cs"/>
            </a:rPr>
            <a:t>基準財政需要額も</a:t>
          </a:r>
          <a:r>
            <a:rPr kumimoji="1" lang="ja-JP" altLang="en-US" sz="1050" u="none">
              <a:solidFill>
                <a:schemeClr val="dk1"/>
              </a:solidFill>
              <a:effectLst/>
              <a:latin typeface="+mn-ea"/>
              <a:ea typeface="+mn-ea"/>
              <a:cs typeface="+mn-cs"/>
            </a:rPr>
            <a:t>まち・ひと・しごと創生事業費の加算により</a:t>
          </a:r>
          <a:r>
            <a:rPr kumimoji="1" lang="ja-JP" altLang="ja-JP" sz="1050" u="none">
              <a:solidFill>
                <a:schemeClr val="dk1"/>
              </a:solidFill>
              <a:effectLst/>
              <a:latin typeface="+mn-ea"/>
              <a:ea typeface="+mn-ea"/>
              <a:cs typeface="+mn-cs"/>
            </a:rPr>
            <a:t>前年度に比べ</a:t>
          </a:r>
          <a:r>
            <a:rPr kumimoji="1" lang="en-US" altLang="ja-JP" sz="1050" u="none">
              <a:solidFill>
                <a:schemeClr val="dk1"/>
              </a:solidFill>
              <a:effectLst/>
              <a:latin typeface="+mn-ea"/>
              <a:ea typeface="+mn-ea"/>
              <a:cs typeface="+mn-cs"/>
            </a:rPr>
            <a:t>166</a:t>
          </a:r>
          <a:r>
            <a:rPr kumimoji="1" lang="ja-JP" altLang="ja-JP" sz="1050" u="none">
              <a:solidFill>
                <a:schemeClr val="dk1"/>
              </a:solidFill>
              <a:effectLst/>
              <a:latin typeface="+mn-ea"/>
              <a:ea typeface="+mn-ea"/>
              <a:cs typeface="+mn-cs"/>
            </a:rPr>
            <a:t>百万円の増加となり、平成</a:t>
          </a:r>
          <a:r>
            <a:rPr kumimoji="1" lang="en-US" altLang="ja-JP" sz="1050" u="none">
              <a:solidFill>
                <a:schemeClr val="dk1"/>
              </a:solidFill>
              <a:effectLst/>
              <a:latin typeface="+mn-ea"/>
              <a:ea typeface="+mn-ea"/>
              <a:cs typeface="+mn-cs"/>
            </a:rPr>
            <a:t>27</a:t>
          </a:r>
          <a:r>
            <a:rPr kumimoji="1" lang="ja-JP" altLang="ja-JP" sz="1050" u="none">
              <a:solidFill>
                <a:schemeClr val="dk1"/>
              </a:solidFill>
              <a:effectLst/>
              <a:latin typeface="+mn-ea"/>
              <a:ea typeface="+mn-ea"/>
              <a:cs typeface="+mn-cs"/>
            </a:rPr>
            <a:t>年度の財政力指数は</a:t>
          </a:r>
          <a:r>
            <a:rPr kumimoji="1" lang="en-US" altLang="ja-JP" sz="1050" u="none">
              <a:solidFill>
                <a:schemeClr val="dk1"/>
              </a:solidFill>
              <a:effectLst/>
              <a:latin typeface="+mn-ea"/>
              <a:ea typeface="+mn-ea"/>
              <a:cs typeface="+mn-cs"/>
            </a:rPr>
            <a:t>0.45</a:t>
          </a:r>
          <a:r>
            <a:rPr kumimoji="1" lang="ja-JP" altLang="ja-JP" sz="1050" u="none">
              <a:solidFill>
                <a:schemeClr val="dk1"/>
              </a:solidFill>
              <a:effectLst/>
              <a:latin typeface="+mn-ea"/>
              <a:ea typeface="+mn-ea"/>
              <a:cs typeface="+mn-cs"/>
            </a:rPr>
            <a:t>という結果となった。</a:t>
          </a:r>
          <a:r>
            <a:rPr lang="ja-JP" altLang="ja-JP" sz="1050" b="0" i="0" u="none" baseline="0">
              <a:solidFill>
                <a:schemeClr val="dk1"/>
              </a:solidFill>
              <a:effectLst/>
              <a:latin typeface="+mn-ea"/>
              <a:ea typeface="+mn-ea"/>
              <a:cs typeface="+mn-cs"/>
            </a:rPr>
            <a:t>今後は企業誘致や町税の徴収率向上に向けた取り組みを強化し、自主財源の確保に努めるとともに、事務事業の見直しなどによる歳出削減を行うことで財政基盤の強化を図っていく。</a:t>
          </a:r>
          <a:endParaRPr lang="en-US" altLang="ja-JP" sz="1050" b="0" i="0" u="none" baseline="0">
            <a:solidFill>
              <a:schemeClr val="dk1"/>
            </a:solidFill>
            <a:effectLst/>
            <a:latin typeface="+mn-ea"/>
            <a:ea typeface="+mn-ea"/>
            <a:cs typeface="+mn-cs"/>
          </a:endParaRPr>
        </a:p>
        <a:p>
          <a:pPr rtl="0" eaLnBrk="1" fontAlgn="auto" latinLnBrk="0" hangingPunct="1"/>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57855</xdr:rowOff>
    </xdr:to>
    <xdr:cxnSp macro="">
      <xdr:nvCxnSpPr>
        <xdr:cNvPr id="68" name="直線コネクタ 67"/>
        <xdr:cNvCxnSpPr/>
      </xdr:nvCxnSpPr>
      <xdr:spPr>
        <a:xfrm flipV="1">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71261</xdr:rowOff>
    </xdr:to>
    <xdr:cxnSp macro="">
      <xdr:nvCxnSpPr>
        <xdr:cNvPr id="71" name="直線コネクタ 70"/>
        <xdr:cNvCxnSpPr/>
      </xdr:nvCxnSpPr>
      <xdr:spPr>
        <a:xfrm flipV="1">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71261</xdr:rowOff>
    </xdr:from>
    <xdr:to>
      <xdr:col>4</xdr:col>
      <xdr:colOff>482600</xdr:colOff>
      <xdr:row>44</xdr:row>
      <xdr:rowOff>71261</xdr:rowOff>
    </xdr:to>
    <xdr:cxnSp macro="">
      <xdr:nvCxnSpPr>
        <xdr:cNvPr id="74" name="直線コネクタ 73"/>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57855</xdr:rowOff>
    </xdr:from>
    <xdr:to>
      <xdr:col>3</xdr:col>
      <xdr:colOff>279400</xdr:colOff>
      <xdr:row>44</xdr:row>
      <xdr:rowOff>71261</xdr:rowOff>
    </xdr:to>
    <xdr:cxnSp macro="">
      <xdr:nvCxnSpPr>
        <xdr:cNvPr id="77" name="直線コネクタ 76"/>
        <xdr:cNvCxnSpPr/>
      </xdr:nvCxnSpPr>
      <xdr:spPr>
        <a:xfrm>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9" name="円/楕円 88"/>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90" name="テキスト ボックス 89"/>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1" name="円/楕円 90"/>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2" name="テキスト ボックス 91"/>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20461</xdr:rowOff>
    </xdr:from>
    <xdr:to>
      <xdr:col>3</xdr:col>
      <xdr:colOff>330200</xdr:colOff>
      <xdr:row>44</xdr:row>
      <xdr:rowOff>122061</xdr:rowOff>
    </xdr:to>
    <xdr:sp macro="" textlink="">
      <xdr:nvSpPr>
        <xdr:cNvPr id="93" name="円/楕円 92"/>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106838</xdr:rowOff>
    </xdr:from>
    <xdr:ext cx="762000" cy="259045"/>
    <xdr:sp macro="" textlink="">
      <xdr:nvSpPr>
        <xdr:cNvPr id="94" name="テキスト ボックス 93"/>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7055</xdr:rowOff>
    </xdr:from>
    <xdr:to>
      <xdr:col>2</xdr:col>
      <xdr:colOff>127000</xdr:colOff>
      <xdr:row>44</xdr:row>
      <xdr:rowOff>108655</xdr:rowOff>
    </xdr:to>
    <xdr:sp macro="" textlink="">
      <xdr:nvSpPr>
        <xdr:cNvPr id="95" name="円/楕円 94"/>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93432</xdr:rowOff>
    </xdr:from>
    <xdr:ext cx="762000" cy="259045"/>
    <xdr:sp macro="" textlink="">
      <xdr:nvSpPr>
        <xdr:cNvPr id="96" name="テキスト ボックス 95"/>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歳入については、</a:t>
          </a:r>
          <a:r>
            <a:rPr kumimoji="1" lang="ja-JP" altLang="en-US" sz="1100">
              <a:solidFill>
                <a:schemeClr val="dk1"/>
              </a:solidFill>
              <a:effectLst/>
              <a:latin typeface="+mn-lt"/>
              <a:ea typeface="+mn-ea"/>
              <a:cs typeface="+mn-cs"/>
            </a:rPr>
            <a:t>地方税や</a:t>
          </a:r>
          <a:r>
            <a:rPr kumimoji="1" lang="ja-JP" altLang="ja-JP" sz="1100">
              <a:solidFill>
                <a:schemeClr val="dk1"/>
              </a:solidFill>
              <a:effectLst/>
              <a:latin typeface="+mn-lt"/>
              <a:ea typeface="+mn-ea"/>
              <a:cs typeface="+mn-cs"/>
            </a:rPr>
            <a:t>臨時財政対策債が減額となったものの、地方交付税や地方消費税交付金が増加し、経常一般財源等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＋臨時財政対策債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は前年度比＋</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百万円となった。一方、歳出については、</a:t>
          </a:r>
          <a:r>
            <a:rPr kumimoji="1" lang="ja-JP" altLang="en-US" sz="1100">
              <a:solidFill>
                <a:schemeClr val="dk1"/>
              </a:solidFill>
              <a:effectLst/>
              <a:latin typeface="+mn-lt"/>
              <a:ea typeface="+mn-ea"/>
              <a:cs typeface="+mn-cs"/>
            </a:rPr>
            <a:t>児童福祉関係の扶助費の増加、特定環境保全公共下水道事業特別会計への繰出金の増加など</a:t>
          </a:r>
          <a:r>
            <a:rPr kumimoji="1" lang="ja-JP" altLang="ja-JP" sz="1100">
              <a:solidFill>
                <a:schemeClr val="dk1"/>
              </a:solidFill>
              <a:effectLst/>
              <a:latin typeface="+mn-lt"/>
              <a:ea typeface="+mn-ea"/>
              <a:cs typeface="+mn-cs"/>
            </a:rPr>
            <a:t>により、経常経費充当一般財源が前年度比＋</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百万円となった。歳</a:t>
          </a:r>
          <a:r>
            <a:rPr kumimoji="1" lang="ja-JP" altLang="en-US" sz="1100">
              <a:solidFill>
                <a:schemeClr val="dk1"/>
              </a:solidFill>
              <a:effectLst/>
              <a:latin typeface="+mn-lt"/>
              <a:ea typeface="+mn-ea"/>
              <a:cs typeface="+mn-cs"/>
            </a:rPr>
            <a:t>入</a:t>
          </a:r>
          <a:r>
            <a:rPr kumimoji="1" lang="ja-JP" altLang="ja-JP" sz="1100">
              <a:solidFill>
                <a:schemeClr val="dk1"/>
              </a:solidFill>
              <a:effectLst/>
              <a:latin typeface="+mn-lt"/>
              <a:ea typeface="+mn-ea"/>
              <a:cs typeface="+mn-cs"/>
            </a:rPr>
            <a:t>の増が歳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の増を上回った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悪化となった。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の動向（社会保障制度、地方交付税等）や経済情勢次第で大きく変動する財政構造であり、今後も引き続き、自主財源の確保に向けた取組はもちろん、民間委託・指定管理者制度の活用などによ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63</xdr:row>
      <xdr:rowOff>152908</xdr:rowOff>
    </xdr:to>
    <xdr:cxnSp macro="">
      <xdr:nvCxnSpPr>
        <xdr:cNvPr id="129" name="直線コネクタ 128"/>
        <xdr:cNvCxnSpPr/>
      </xdr:nvCxnSpPr>
      <xdr:spPr>
        <a:xfrm>
          <a:off x="4114800" y="109397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37084</xdr:rowOff>
    </xdr:from>
    <xdr:to>
      <xdr:col>6</xdr:col>
      <xdr:colOff>0</xdr:colOff>
      <xdr:row>63</xdr:row>
      <xdr:rowOff>138430</xdr:rowOff>
    </xdr:to>
    <xdr:cxnSp macro="">
      <xdr:nvCxnSpPr>
        <xdr:cNvPr id="132" name="直線コネクタ 131"/>
        <xdr:cNvCxnSpPr/>
      </xdr:nvCxnSpPr>
      <xdr:spPr>
        <a:xfrm>
          <a:off x="3225800" y="108384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63</xdr:row>
      <xdr:rowOff>37084</xdr:rowOff>
    </xdr:to>
    <xdr:cxnSp macro="">
      <xdr:nvCxnSpPr>
        <xdr:cNvPr id="135" name="直線コネクタ 134"/>
        <xdr:cNvCxnSpPr/>
      </xdr:nvCxnSpPr>
      <xdr:spPr>
        <a:xfrm>
          <a:off x="2336800" y="10790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62</xdr:row>
      <xdr:rowOff>160274</xdr:rowOff>
    </xdr:to>
    <xdr:cxnSp macro="">
      <xdr:nvCxnSpPr>
        <xdr:cNvPr id="138" name="直線コネクタ 137"/>
        <xdr:cNvCxnSpPr/>
      </xdr:nvCxnSpPr>
      <xdr:spPr>
        <a:xfrm>
          <a:off x="1447800" y="107129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48" name="円/楕円 147"/>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74185</xdr:rowOff>
    </xdr:from>
    <xdr:ext cx="762000" cy="259045"/>
    <xdr:sp macro="" textlink="">
      <xdr:nvSpPr>
        <xdr:cNvPr id="149" name="財政構造の弾力性該当値テキスト"/>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0" name="円/楕円 149"/>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51" name="テキスト ボックス 15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2" name="円/楕円 151"/>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53" name="テキスト ボックス 152"/>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4" name="円/楕円 153"/>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55" name="テキスト ボックス 154"/>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6" name="円/楕円 155"/>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144035</xdr:rowOff>
    </xdr:from>
    <xdr:ext cx="762000" cy="259045"/>
    <xdr:sp macro="" textlink="">
      <xdr:nvSpPr>
        <xdr:cNvPr id="157" name="テキスト ボックス 156"/>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職員数の減等に伴い、</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百万円の減となったが</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社会保障・税番号制度導入に伴うシステム改修委託料</a:t>
          </a:r>
          <a:r>
            <a:rPr kumimoji="1" lang="ja-JP" altLang="ja-JP" sz="1100">
              <a:solidFill>
                <a:schemeClr val="dk1"/>
              </a:solidFill>
              <a:effectLst/>
              <a:latin typeface="+mn-lt"/>
              <a:ea typeface="+mn-ea"/>
              <a:cs typeface="+mn-cs"/>
            </a:rPr>
            <a:t>の増などにより、前年度比</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百万円の増加になった。また、当町は行政区域面積が広く、保育所・小学校などの施設数が多いといったいわゆるスケールデメリットが働いていることなどから類似団体平均に比べ高くなっている。</a:t>
          </a:r>
          <a:endParaRPr lang="ja-JP" altLang="ja-JP" sz="1400">
            <a:effectLst/>
          </a:endParaRPr>
        </a:p>
        <a:p>
          <a:r>
            <a:rPr kumimoji="1" lang="ja-JP" altLang="ja-JP" sz="1100">
              <a:solidFill>
                <a:schemeClr val="dk1"/>
              </a:solidFill>
              <a:effectLst/>
              <a:latin typeface="+mn-lt"/>
              <a:ea typeface="+mn-ea"/>
              <a:cs typeface="+mn-cs"/>
            </a:rPr>
            <a:t>　今後も、引き続き適正な定員管理による人件費の抑制を図り、併せて指定管理者制度の導入をはじめとした行財政改革を一層推進し、コストの低減に努めていく必要がある。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101084</xdr:rowOff>
    </xdr:from>
    <xdr:to>
      <xdr:col>7</xdr:col>
      <xdr:colOff>152400</xdr:colOff>
      <xdr:row>84</xdr:row>
      <xdr:rowOff>125375</xdr:rowOff>
    </xdr:to>
    <xdr:cxnSp macro="">
      <xdr:nvCxnSpPr>
        <xdr:cNvPr id="194" name="直線コネクタ 193"/>
        <xdr:cNvCxnSpPr/>
      </xdr:nvCxnSpPr>
      <xdr:spPr>
        <a:xfrm flipV="1">
          <a:off x="4114800" y="14502884"/>
          <a:ext cx="838200" cy="2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36381</xdr:rowOff>
    </xdr:from>
    <xdr:to>
      <xdr:col>6</xdr:col>
      <xdr:colOff>0</xdr:colOff>
      <xdr:row>84</xdr:row>
      <xdr:rowOff>125375</xdr:rowOff>
    </xdr:to>
    <xdr:cxnSp macro="">
      <xdr:nvCxnSpPr>
        <xdr:cNvPr id="197" name="直線コネクタ 196"/>
        <xdr:cNvCxnSpPr/>
      </xdr:nvCxnSpPr>
      <xdr:spPr>
        <a:xfrm>
          <a:off x="3225800" y="14438181"/>
          <a:ext cx="889000" cy="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36381</xdr:rowOff>
    </xdr:from>
    <xdr:to>
      <xdr:col>4</xdr:col>
      <xdr:colOff>482600</xdr:colOff>
      <xdr:row>84</xdr:row>
      <xdr:rowOff>66188</xdr:rowOff>
    </xdr:to>
    <xdr:cxnSp macro="">
      <xdr:nvCxnSpPr>
        <xdr:cNvPr id="200" name="直線コネクタ 199"/>
        <xdr:cNvCxnSpPr/>
      </xdr:nvCxnSpPr>
      <xdr:spPr>
        <a:xfrm flipV="1">
          <a:off x="2336800" y="14438181"/>
          <a:ext cx="889000" cy="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66188</xdr:rowOff>
    </xdr:from>
    <xdr:to>
      <xdr:col>3</xdr:col>
      <xdr:colOff>279400</xdr:colOff>
      <xdr:row>84</xdr:row>
      <xdr:rowOff>74299</xdr:rowOff>
    </xdr:to>
    <xdr:cxnSp macro="">
      <xdr:nvCxnSpPr>
        <xdr:cNvPr id="203" name="直線コネクタ 202"/>
        <xdr:cNvCxnSpPr/>
      </xdr:nvCxnSpPr>
      <xdr:spPr>
        <a:xfrm flipV="1">
          <a:off x="1447800" y="14467988"/>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50284</xdr:rowOff>
    </xdr:from>
    <xdr:to>
      <xdr:col>7</xdr:col>
      <xdr:colOff>203200</xdr:colOff>
      <xdr:row>84</xdr:row>
      <xdr:rowOff>151884</xdr:rowOff>
    </xdr:to>
    <xdr:sp macro="" textlink="">
      <xdr:nvSpPr>
        <xdr:cNvPr id="213" name="円/楕円 212"/>
        <xdr:cNvSpPr/>
      </xdr:nvSpPr>
      <xdr:spPr>
        <a:xfrm>
          <a:off x="4902200" y="144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22361</xdr:rowOff>
    </xdr:from>
    <xdr:ext cx="762000" cy="259045"/>
    <xdr:sp macro="" textlink="">
      <xdr:nvSpPr>
        <xdr:cNvPr id="214" name="人件費・物件費等の状況該当値テキスト"/>
        <xdr:cNvSpPr txBox="1"/>
      </xdr:nvSpPr>
      <xdr:spPr>
        <a:xfrm>
          <a:off x="5041900" y="144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126,113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74575</xdr:rowOff>
    </xdr:from>
    <xdr:to>
      <xdr:col>6</xdr:col>
      <xdr:colOff>50800</xdr:colOff>
      <xdr:row>85</xdr:row>
      <xdr:rowOff>4725</xdr:rowOff>
    </xdr:to>
    <xdr:sp macro="" textlink="">
      <xdr:nvSpPr>
        <xdr:cNvPr id="215" name="円/楕円 214"/>
        <xdr:cNvSpPr/>
      </xdr:nvSpPr>
      <xdr:spPr>
        <a:xfrm>
          <a:off x="4064000" y="1447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160952</xdr:rowOff>
    </xdr:from>
    <xdr:ext cx="736600" cy="259045"/>
    <xdr:sp macro="" textlink="">
      <xdr:nvSpPr>
        <xdr:cNvPr id="216" name="テキスト ボックス 215"/>
        <xdr:cNvSpPr txBox="1"/>
      </xdr:nvSpPr>
      <xdr:spPr>
        <a:xfrm>
          <a:off x="3733800" y="145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128,227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157031</xdr:rowOff>
    </xdr:from>
    <xdr:to>
      <xdr:col>4</xdr:col>
      <xdr:colOff>533400</xdr:colOff>
      <xdr:row>84</xdr:row>
      <xdr:rowOff>87181</xdr:rowOff>
    </xdr:to>
    <xdr:sp macro="" textlink="">
      <xdr:nvSpPr>
        <xdr:cNvPr id="217" name="円/楕円 216"/>
        <xdr:cNvSpPr/>
      </xdr:nvSpPr>
      <xdr:spPr>
        <a:xfrm>
          <a:off x="3175000" y="143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71958</xdr:rowOff>
    </xdr:from>
    <xdr:ext cx="762000" cy="259045"/>
    <xdr:sp macro="" textlink="">
      <xdr:nvSpPr>
        <xdr:cNvPr id="218" name="テキスト ボックス 217"/>
        <xdr:cNvSpPr txBox="1"/>
      </xdr:nvSpPr>
      <xdr:spPr>
        <a:xfrm>
          <a:off x="2844800" y="1447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120,482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15388</xdr:rowOff>
    </xdr:from>
    <xdr:to>
      <xdr:col>3</xdr:col>
      <xdr:colOff>330200</xdr:colOff>
      <xdr:row>84</xdr:row>
      <xdr:rowOff>116988</xdr:rowOff>
    </xdr:to>
    <xdr:sp macro="" textlink="">
      <xdr:nvSpPr>
        <xdr:cNvPr id="219" name="円/楕円 218"/>
        <xdr:cNvSpPr/>
      </xdr:nvSpPr>
      <xdr:spPr>
        <a:xfrm>
          <a:off x="2286000" y="144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101765</xdr:rowOff>
    </xdr:from>
    <xdr:ext cx="762000" cy="259045"/>
    <xdr:sp macro="" textlink="">
      <xdr:nvSpPr>
        <xdr:cNvPr id="220" name="テキスト ボックス 219"/>
        <xdr:cNvSpPr txBox="1"/>
      </xdr:nvSpPr>
      <xdr:spPr>
        <a:xfrm>
          <a:off x="1955800" y="145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123,076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23499</xdr:rowOff>
    </xdr:from>
    <xdr:to>
      <xdr:col>2</xdr:col>
      <xdr:colOff>127000</xdr:colOff>
      <xdr:row>84</xdr:row>
      <xdr:rowOff>125099</xdr:rowOff>
    </xdr:to>
    <xdr:sp macro="" textlink="">
      <xdr:nvSpPr>
        <xdr:cNvPr id="221" name="円/楕円 220"/>
        <xdr:cNvSpPr/>
      </xdr:nvSpPr>
      <xdr:spPr>
        <a:xfrm>
          <a:off x="1397000" y="1442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109876</xdr:rowOff>
    </xdr:from>
    <xdr:ext cx="762000" cy="259045"/>
    <xdr:sp macro="" textlink="">
      <xdr:nvSpPr>
        <xdr:cNvPr id="222" name="テキスト ボックス 221"/>
        <xdr:cNvSpPr txBox="1"/>
      </xdr:nvSpPr>
      <xdr:spPr>
        <a:xfrm>
          <a:off x="1066800" y="1451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定員適性化計画に基づく定員管理を平成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年度より実施しており、今後も引き続き給与水準の適正化に努めていく。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34289</xdr:rowOff>
    </xdr:to>
    <xdr:cxnSp macro="">
      <xdr:nvCxnSpPr>
        <xdr:cNvPr id="256" name="直線コネクタ 255"/>
        <xdr:cNvCxnSpPr/>
      </xdr:nvCxnSpPr>
      <xdr:spPr>
        <a:xfrm>
          <a:off x="16179800" y="1442804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26246</xdr:rowOff>
    </xdr:to>
    <xdr:cxnSp macro="">
      <xdr:nvCxnSpPr>
        <xdr:cNvPr id="259" name="直線コネクタ 258"/>
        <xdr:cNvCxnSpPr/>
      </xdr:nvCxnSpPr>
      <xdr:spPr>
        <a:xfrm>
          <a:off x="15290800" y="14428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40216</xdr:rowOff>
    </xdr:to>
    <xdr:cxnSp macro="">
      <xdr:nvCxnSpPr>
        <xdr:cNvPr id="262" name="直線コネクタ 261"/>
        <xdr:cNvCxnSpPr/>
      </xdr:nvCxnSpPr>
      <xdr:spPr>
        <a:xfrm flipV="1">
          <a:off x="14401800" y="1442804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16087</xdr:rowOff>
    </xdr:from>
    <xdr:to>
      <xdr:col>21</xdr:col>
      <xdr:colOff>0</xdr:colOff>
      <xdr:row>88</xdr:row>
      <xdr:rowOff>40216</xdr:rowOff>
    </xdr:to>
    <xdr:cxnSp macro="">
      <xdr:nvCxnSpPr>
        <xdr:cNvPr id="265" name="直線コネクタ 264"/>
        <xdr:cNvCxnSpPr/>
      </xdr:nvCxnSpPr>
      <xdr:spPr>
        <a:xfrm>
          <a:off x="13512800" y="151036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5" name="円/楕円 274"/>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127016</xdr:rowOff>
    </xdr:from>
    <xdr:ext cx="762000" cy="259045"/>
    <xdr:sp macro="" textlink="">
      <xdr:nvSpPr>
        <xdr:cNvPr id="276" name="給与水準   （国との比較）該当値テキスト"/>
        <xdr:cNvSpPr txBox="1"/>
      </xdr:nvSpPr>
      <xdr:spPr>
        <a:xfrm>
          <a:off x="17106900" y="1435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7" name="円/楕円 276"/>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8" name="テキスト ボックス 277"/>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9" name="円/楕円 278"/>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80" name="テキスト ボックス 279"/>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1" name="円/楕円 280"/>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2" name="テキスト ボックス 281"/>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136737</xdr:rowOff>
    </xdr:from>
    <xdr:to>
      <xdr:col>19</xdr:col>
      <xdr:colOff>533400</xdr:colOff>
      <xdr:row>88</xdr:row>
      <xdr:rowOff>66887</xdr:rowOff>
    </xdr:to>
    <xdr:sp macro="" textlink="">
      <xdr:nvSpPr>
        <xdr:cNvPr id="283" name="円/楕円 282"/>
        <xdr:cNvSpPr/>
      </xdr:nvSpPr>
      <xdr:spPr>
        <a:xfrm>
          <a:off x="13462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51664</xdr:rowOff>
    </xdr:from>
    <xdr:ext cx="762000" cy="259045"/>
    <xdr:sp macro="" textlink="">
      <xdr:nvSpPr>
        <xdr:cNvPr id="284" name="テキスト ボックス 283"/>
        <xdr:cNvSpPr txBox="1"/>
      </xdr:nvSpPr>
      <xdr:spPr>
        <a:xfrm>
          <a:off x="13131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定員適正化計画に基づく職員数の削減などを進めているが、平成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ほぼ同水準で推移している。当町は、行政区域面積が広いうえに南北に長い町であることから、人口に対する保育所・小学校などの施設数が多く、そのため類似団体平均と比べると大きく上回っている状況となっている。今後も更なる民間委託の推進や事務事業の見直しによる効率化を図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127181</xdr:rowOff>
    </xdr:from>
    <xdr:to>
      <xdr:col>24</xdr:col>
      <xdr:colOff>558800</xdr:colOff>
      <xdr:row>62</xdr:row>
      <xdr:rowOff>127181</xdr:rowOff>
    </xdr:to>
    <xdr:cxnSp macro="">
      <xdr:nvCxnSpPr>
        <xdr:cNvPr id="321" name="直線コネクタ 320"/>
        <xdr:cNvCxnSpPr/>
      </xdr:nvCxnSpPr>
      <xdr:spPr>
        <a:xfrm>
          <a:off x="16179800" y="107570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127181</xdr:rowOff>
    </xdr:from>
    <xdr:to>
      <xdr:col>23</xdr:col>
      <xdr:colOff>406400</xdr:colOff>
      <xdr:row>62</xdr:row>
      <xdr:rowOff>154759</xdr:rowOff>
    </xdr:to>
    <xdr:cxnSp macro="">
      <xdr:nvCxnSpPr>
        <xdr:cNvPr id="324" name="直線コネクタ 323"/>
        <xdr:cNvCxnSpPr/>
      </xdr:nvCxnSpPr>
      <xdr:spPr>
        <a:xfrm flipV="1">
          <a:off x="15290800" y="1075708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154759</xdr:rowOff>
    </xdr:from>
    <xdr:to>
      <xdr:col>22</xdr:col>
      <xdr:colOff>203200</xdr:colOff>
      <xdr:row>62</xdr:row>
      <xdr:rowOff>154759</xdr:rowOff>
    </xdr:to>
    <xdr:cxnSp macro="">
      <xdr:nvCxnSpPr>
        <xdr:cNvPr id="327" name="直線コネクタ 326"/>
        <xdr:cNvCxnSpPr/>
      </xdr:nvCxnSpPr>
      <xdr:spPr>
        <a:xfrm>
          <a:off x="14401800" y="10784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154759</xdr:rowOff>
    </xdr:from>
    <xdr:to>
      <xdr:col>21</xdr:col>
      <xdr:colOff>0</xdr:colOff>
      <xdr:row>62</xdr:row>
      <xdr:rowOff>165100</xdr:rowOff>
    </xdr:to>
    <xdr:cxnSp macro="">
      <xdr:nvCxnSpPr>
        <xdr:cNvPr id="330" name="直線コネクタ 329"/>
        <xdr:cNvCxnSpPr/>
      </xdr:nvCxnSpPr>
      <xdr:spPr>
        <a:xfrm flipV="1">
          <a:off x="13512800" y="107846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76381</xdr:rowOff>
    </xdr:from>
    <xdr:to>
      <xdr:col>24</xdr:col>
      <xdr:colOff>609600</xdr:colOff>
      <xdr:row>63</xdr:row>
      <xdr:rowOff>6531</xdr:rowOff>
    </xdr:to>
    <xdr:sp macro="" textlink="">
      <xdr:nvSpPr>
        <xdr:cNvPr id="340" name="円/楕円 339"/>
        <xdr:cNvSpPr/>
      </xdr:nvSpPr>
      <xdr:spPr>
        <a:xfrm>
          <a:off x="169672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48458</xdr:rowOff>
    </xdr:from>
    <xdr:ext cx="762000" cy="259045"/>
    <xdr:sp macro="" textlink="">
      <xdr:nvSpPr>
        <xdr:cNvPr id="341" name="定員管理の状況該当値テキスト"/>
        <xdr:cNvSpPr txBox="1"/>
      </xdr:nvSpPr>
      <xdr:spPr>
        <a:xfrm>
          <a:off x="17106900" y="1067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76381</xdr:rowOff>
    </xdr:from>
    <xdr:to>
      <xdr:col>23</xdr:col>
      <xdr:colOff>457200</xdr:colOff>
      <xdr:row>63</xdr:row>
      <xdr:rowOff>6531</xdr:rowOff>
    </xdr:to>
    <xdr:sp macro="" textlink="">
      <xdr:nvSpPr>
        <xdr:cNvPr id="342" name="円/楕円 341"/>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43" name="テキスト ボックス 342"/>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103959</xdr:rowOff>
    </xdr:from>
    <xdr:to>
      <xdr:col>22</xdr:col>
      <xdr:colOff>254000</xdr:colOff>
      <xdr:row>63</xdr:row>
      <xdr:rowOff>34109</xdr:rowOff>
    </xdr:to>
    <xdr:sp macro="" textlink="">
      <xdr:nvSpPr>
        <xdr:cNvPr id="344" name="円/楕円 343"/>
        <xdr:cNvSpPr/>
      </xdr:nvSpPr>
      <xdr:spPr>
        <a:xfrm>
          <a:off x="15240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18886</xdr:rowOff>
    </xdr:from>
    <xdr:ext cx="762000" cy="259045"/>
    <xdr:sp macro="" textlink="">
      <xdr:nvSpPr>
        <xdr:cNvPr id="345" name="テキスト ボックス 344"/>
        <xdr:cNvSpPr txBox="1"/>
      </xdr:nvSpPr>
      <xdr:spPr>
        <a:xfrm>
          <a:off x="14909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103959</xdr:rowOff>
    </xdr:from>
    <xdr:to>
      <xdr:col>21</xdr:col>
      <xdr:colOff>50800</xdr:colOff>
      <xdr:row>63</xdr:row>
      <xdr:rowOff>34109</xdr:rowOff>
    </xdr:to>
    <xdr:sp macro="" textlink="">
      <xdr:nvSpPr>
        <xdr:cNvPr id="346" name="円/楕円 345"/>
        <xdr:cNvSpPr/>
      </xdr:nvSpPr>
      <xdr:spPr>
        <a:xfrm>
          <a:off x="14351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18886</xdr:rowOff>
    </xdr:from>
    <xdr:ext cx="762000" cy="259045"/>
    <xdr:sp macro="" textlink="">
      <xdr:nvSpPr>
        <xdr:cNvPr id="347" name="テキスト ボックス 346"/>
        <xdr:cNvSpPr txBox="1"/>
      </xdr:nvSpPr>
      <xdr:spPr>
        <a:xfrm>
          <a:off x="14020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114300</xdr:rowOff>
    </xdr:from>
    <xdr:to>
      <xdr:col>19</xdr:col>
      <xdr:colOff>533400</xdr:colOff>
      <xdr:row>63</xdr:row>
      <xdr:rowOff>44450</xdr:rowOff>
    </xdr:to>
    <xdr:sp macro="" textlink="">
      <xdr:nvSpPr>
        <xdr:cNvPr id="348" name="円/楕円 347"/>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29227</xdr:rowOff>
    </xdr:from>
    <xdr:ext cx="762000" cy="259045"/>
    <xdr:sp macro="" textlink="">
      <xdr:nvSpPr>
        <xdr:cNvPr id="349" name="テキスト ボックス 348"/>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平成</a:t>
          </a:r>
          <a:r>
            <a:rPr lang="en-US" altLang="ja-JP" sz="1100" u="none">
              <a:solidFill>
                <a:schemeClr val="dk1"/>
              </a:solidFill>
              <a:effectLst/>
              <a:latin typeface="+mn-lt"/>
              <a:ea typeface="+mn-ea"/>
              <a:cs typeface="+mn-cs"/>
            </a:rPr>
            <a:t>23</a:t>
          </a:r>
          <a:r>
            <a:rPr lang="ja-JP" altLang="en-US" sz="1100" u="none">
              <a:solidFill>
                <a:schemeClr val="dk1"/>
              </a:solidFill>
              <a:effectLst/>
              <a:latin typeface="+mn-lt"/>
              <a:ea typeface="+mn-ea"/>
              <a:cs typeface="+mn-cs"/>
            </a:rPr>
            <a:t>年・</a:t>
          </a:r>
          <a:r>
            <a:rPr lang="en-US" altLang="ja-JP" sz="1100" u="none">
              <a:solidFill>
                <a:schemeClr val="dk1"/>
              </a:solidFill>
              <a:effectLst/>
              <a:latin typeface="+mn-lt"/>
              <a:ea typeface="+mn-ea"/>
              <a:cs typeface="+mn-cs"/>
            </a:rPr>
            <a:t>24</a:t>
          </a:r>
          <a:r>
            <a:rPr lang="ja-JP" altLang="en-US" sz="1100" u="none">
              <a:solidFill>
                <a:schemeClr val="dk1"/>
              </a:solidFill>
              <a:effectLst/>
              <a:latin typeface="+mn-lt"/>
              <a:ea typeface="+mn-ea"/>
              <a:cs typeface="+mn-cs"/>
            </a:rPr>
            <a:t>年度の国の補正に対応した小学校建設により、平成</a:t>
          </a:r>
          <a:r>
            <a:rPr lang="en-US" altLang="ja-JP" sz="1100" u="none">
              <a:solidFill>
                <a:schemeClr val="dk1"/>
              </a:solidFill>
              <a:effectLst/>
              <a:latin typeface="+mn-lt"/>
              <a:ea typeface="+mn-ea"/>
              <a:cs typeface="+mn-cs"/>
            </a:rPr>
            <a:t>25</a:t>
          </a:r>
          <a:r>
            <a:rPr lang="ja-JP" altLang="en-US" sz="1100" u="none">
              <a:solidFill>
                <a:schemeClr val="dk1"/>
              </a:solidFill>
              <a:effectLst/>
              <a:latin typeface="+mn-lt"/>
              <a:ea typeface="+mn-ea"/>
              <a:cs typeface="+mn-cs"/>
            </a:rPr>
            <a:t>年度より元利償還額が大幅に増額したこと、また、平成</a:t>
          </a:r>
          <a:r>
            <a:rPr lang="en-US" altLang="ja-JP" sz="1100" u="none">
              <a:solidFill>
                <a:schemeClr val="dk1"/>
              </a:solidFill>
              <a:effectLst/>
              <a:latin typeface="+mn-lt"/>
              <a:ea typeface="+mn-ea"/>
              <a:cs typeface="+mn-cs"/>
            </a:rPr>
            <a:t>25</a:t>
          </a:r>
          <a:r>
            <a:rPr lang="ja-JP" altLang="en-US" sz="1100" u="none">
              <a:solidFill>
                <a:schemeClr val="dk1"/>
              </a:solidFill>
              <a:effectLst/>
              <a:latin typeface="+mn-lt"/>
              <a:ea typeface="+mn-ea"/>
              <a:cs typeface="+mn-cs"/>
            </a:rPr>
            <a:t>年度に公共下水道事業（特環）の増に伴う一部事務組合への繰出金が大幅に増額したことなどにより、平成</a:t>
          </a:r>
          <a:r>
            <a:rPr lang="en-US" altLang="ja-JP" sz="1100" u="none">
              <a:solidFill>
                <a:schemeClr val="dk1"/>
              </a:solidFill>
              <a:effectLst/>
              <a:latin typeface="+mn-lt"/>
              <a:ea typeface="+mn-ea"/>
              <a:cs typeface="+mn-cs"/>
            </a:rPr>
            <a:t>25</a:t>
          </a:r>
          <a:r>
            <a:rPr lang="ja-JP" altLang="en-US" sz="1100" u="none">
              <a:solidFill>
                <a:schemeClr val="dk1"/>
              </a:solidFill>
              <a:effectLst/>
              <a:latin typeface="+mn-lt"/>
              <a:ea typeface="+mn-ea"/>
              <a:cs typeface="+mn-cs"/>
            </a:rPr>
            <a:t>年度実質公債費比率（単年度）が前年度比</a:t>
          </a:r>
          <a:r>
            <a:rPr lang="en-US" altLang="ja-JP" sz="1100" u="none">
              <a:solidFill>
                <a:schemeClr val="dk1"/>
              </a:solidFill>
              <a:effectLst/>
              <a:latin typeface="+mn-lt"/>
              <a:ea typeface="+mn-ea"/>
              <a:cs typeface="+mn-cs"/>
            </a:rPr>
            <a:t>1.2</a:t>
          </a:r>
          <a:r>
            <a:rPr lang="ja-JP" altLang="en-US" sz="1100" u="none">
              <a:solidFill>
                <a:schemeClr val="dk1"/>
              </a:solidFill>
              <a:effectLst/>
              <a:latin typeface="+mn-lt"/>
              <a:ea typeface="+mn-ea"/>
              <a:cs typeface="+mn-cs"/>
            </a:rPr>
            <a:t>ポイント悪化し、翌年度以降も</a:t>
          </a:r>
          <a:r>
            <a:rPr lang="ja-JP" altLang="ja-JP" sz="1100">
              <a:solidFill>
                <a:schemeClr val="dk1"/>
              </a:solidFill>
              <a:effectLst/>
              <a:latin typeface="+mn-lt"/>
              <a:ea typeface="+mn-ea"/>
              <a:cs typeface="+mn-cs"/>
            </a:rPr>
            <a:t>実質公債費比率（単年度）</a:t>
          </a:r>
          <a:r>
            <a:rPr lang="ja-JP" altLang="en-US" sz="1100">
              <a:solidFill>
                <a:schemeClr val="dk1"/>
              </a:solidFill>
              <a:effectLst/>
              <a:latin typeface="+mn-lt"/>
              <a:ea typeface="+mn-ea"/>
              <a:cs typeface="+mn-cs"/>
            </a:rPr>
            <a:t>は</a:t>
          </a:r>
          <a:r>
            <a:rPr lang="ja-JP" altLang="en-US" sz="1100" u="none">
              <a:solidFill>
                <a:schemeClr val="dk1"/>
              </a:solidFill>
              <a:effectLst/>
              <a:latin typeface="+mn-lt"/>
              <a:ea typeface="+mn-ea"/>
              <a:cs typeface="+mn-cs"/>
            </a:rPr>
            <a:t>微増したため、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年度の実質公債費比率</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か年）</a:t>
          </a:r>
          <a:r>
            <a:rPr kumimoji="1" lang="ja-JP" altLang="ja-JP" sz="1100">
              <a:solidFill>
                <a:schemeClr val="dk1"/>
              </a:solidFill>
              <a:effectLst/>
              <a:latin typeface="+mn-lt"/>
              <a:ea typeface="+mn-ea"/>
              <a:cs typeface="+mn-cs"/>
            </a:rPr>
            <a:t>については、前年度に比べ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過去の高利率地方債の償還が順次終了し、実質公債費比率は改善傾向に向かうと思われるが、今後、公共施設等に係る更新費用に伴う地方債借入額の増加などが見込まれ、実質公債費比率の悪化が危惧さ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1694</xdr:rowOff>
    </xdr:from>
    <xdr:to>
      <xdr:col>24</xdr:col>
      <xdr:colOff>558800</xdr:colOff>
      <xdr:row>45</xdr:row>
      <xdr:rowOff>57996</xdr:rowOff>
    </xdr:to>
    <xdr:cxnSp macro="">
      <xdr:nvCxnSpPr>
        <xdr:cNvPr id="382" name="直線コネクタ 381"/>
        <xdr:cNvCxnSpPr/>
      </xdr:nvCxnSpPr>
      <xdr:spPr>
        <a:xfrm>
          <a:off x="16179800" y="77169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108796</xdr:rowOff>
    </xdr:from>
    <xdr:to>
      <xdr:col>23</xdr:col>
      <xdr:colOff>406400</xdr:colOff>
      <xdr:row>45</xdr:row>
      <xdr:rowOff>1694</xdr:rowOff>
    </xdr:to>
    <xdr:cxnSp macro="">
      <xdr:nvCxnSpPr>
        <xdr:cNvPr id="385" name="直線コネクタ 384"/>
        <xdr:cNvCxnSpPr/>
      </xdr:nvCxnSpPr>
      <xdr:spPr>
        <a:xfrm>
          <a:off x="15290800" y="76525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52494</xdr:rowOff>
    </xdr:from>
    <xdr:to>
      <xdr:col>22</xdr:col>
      <xdr:colOff>203200</xdr:colOff>
      <xdr:row>44</xdr:row>
      <xdr:rowOff>108796</xdr:rowOff>
    </xdr:to>
    <xdr:cxnSp macro="">
      <xdr:nvCxnSpPr>
        <xdr:cNvPr id="388" name="直線コネクタ 387"/>
        <xdr:cNvCxnSpPr/>
      </xdr:nvCxnSpPr>
      <xdr:spPr>
        <a:xfrm>
          <a:off x="14401800" y="75962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0" name="テキスト ボックス 389"/>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52494</xdr:rowOff>
    </xdr:from>
    <xdr:to>
      <xdr:col>21</xdr:col>
      <xdr:colOff>0</xdr:colOff>
      <xdr:row>44</xdr:row>
      <xdr:rowOff>100754</xdr:rowOff>
    </xdr:to>
    <xdr:cxnSp macro="">
      <xdr:nvCxnSpPr>
        <xdr:cNvPr id="391" name="直線コネクタ 390"/>
        <xdr:cNvCxnSpPr/>
      </xdr:nvCxnSpPr>
      <xdr:spPr>
        <a:xfrm flipV="1">
          <a:off x="13512800" y="7596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3" name="テキスト ボックス 39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5" name="テキスト ボックス 394"/>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45</xdr:row>
      <xdr:rowOff>7196</xdr:rowOff>
    </xdr:from>
    <xdr:to>
      <xdr:col>24</xdr:col>
      <xdr:colOff>609600</xdr:colOff>
      <xdr:row>45</xdr:row>
      <xdr:rowOff>108796</xdr:rowOff>
    </xdr:to>
    <xdr:sp macro="" textlink="">
      <xdr:nvSpPr>
        <xdr:cNvPr id="401" name="円/楕円 400"/>
        <xdr:cNvSpPr/>
      </xdr:nvSpPr>
      <xdr:spPr>
        <a:xfrm>
          <a:off x="169672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74523</xdr:rowOff>
    </xdr:from>
    <xdr:ext cx="762000" cy="259045"/>
    <xdr:sp macro="" textlink="">
      <xdr:nvSpPr>
        <xdr:cNvPr id="402" name="公債費負担の状況該当値テキスト"/>
        <xdr:cNvSpPr txBox="1"/>
      </xdr:nvSpPr>
      <xdr:spPr>
        <a:xfrm>
          <a:off x="17106900" y="761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122344</xdr:rowOff>
    </xdr:from>
    <xdr:to>
      <xdr:col>23</xdr:col>
      <xdr:colOff>457200</xdr:colOff>
      <xdr:row>45</xdr:row>
      <xdr:rowOff>52494</xdr:rowOff>
    </xdr:to>
    <xdr:sp macro="" textlink="">
      <xdr:nvSpPr>
        <xdr:cNvPr id="403" name="円/楕円 402"/>
        <xdr:cNvSpPr/>
      </xdr:nvSpPr>
      <xdr:spPr>
        <a:xfrm>
          <a:off x="16129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37271</xdr:rowOff>
    </xdr:from>
    <xdr:ext cx="736600" cy="259045"/>
    <xdr:sp macro="" textlink="">
      <xdr:nvSpPr>
        <xdr:cNvPr id="404" name="テキスト ボックス 403"/>
        <xdr:cNvSpPr txBox="1"/>
      </xdr:nvSpPr>
      <xdr:spPr>
        <a:xfrm>
          <a:off x="15798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57996</xdr:rowOff>
    </xdr:from>
    <xdr:to>
      <xdr:col>22</xdr:col>
      <xdr:colOff>254000</xdr:colOff>
      <xdr:row>44</xdr:row>
      <xdr:rowOff>159596</xdr:rowOff>
    </xdr:to>
    <xdr:sp macro="" textlink="">
      <xdr:nvSpPr>
        <xdr:cNvPr id="405" name="円/楕円 404"/>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144373</xdr:rowOff>
    </xdr:from>
    <xdr:ext cx="762000" cy="259045"/>
    <xdr:sp macro="" textlink="">
      <xdr:nvSpPr>
        <xdr:cNvPr id="406" name="テキスト ボックス 405"/>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1694</xdr:rowOff>
    </xdr:from>
    <xdr:to>
      <xdr:col>21</xdr:col>
      <xdr:colOff>50800</xdr:colOff>
      <xdr:row>44</xdr:row>
      <xdr:rowOff>103294</xdr:rowOff>
    </xdr:to>
    <xdr:sp macro="" textlink="">
      <xdr:nvSpPr>
        <xdr:cNvPr id="407" name="円/楕円 406"/>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88071</xdr:rowOff>
    </xdr:from>
    <xdr:ext cx="762000" cy="259045"/>
    <xdr:sp macro="" textlink="">
      <xdr:nvSpPr>
        <xdr:cNvPr id="408" name="テキスト ボックス 407"/>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09" name="円/楕円 408"/>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10" name="テキスト ボックス 409"/>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地方債の現在高が前年度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644</a:t>
          </a:r>
          <a:r>
            <a:rPr kumimoji="1" lang="ja-JP" altLang="en-US" sz="1100">
              <a:solidFill>
                <a:schemeClr val="dk1"/>
              </a:solidFill>
              <a:effectLst/>
              <a:latin typeface="+mn-lt"/>
              <a:ea typeface="+mn-ea"/>
              <a:cs typeface="+mn-cs"/>
            </a:rPr>
            <a:t>百万円の減額となり、また組合負担等見込額が前年度比</a:t>
          </a:r>
          <a:r>
            <a:rPr kumimoji="1" lang="en-US" altLang="ja-JP" sz="1100">
              <a:solidFill>
                <a:schemeClr val="dk1"/>
              </a:solidFill>
              <a:effectLst/>
              <a:latin typeface="+mn-lt"/>
              <a:ea typeface="+mn-ea"/>
              <a:cs typeface="+mn-cs"/>
            </a:rPr>
            <a:t>363</a:t>
          </a:r>
          <a:r>
            <a:rPr kumimoji="1" lang="ja-JP" altLang="en-US" sz="1100">
              <a:solidFill>
                <a:schemeClr val="dk1"/>
              </a:solidFill>
              <a:effectLst/>
              <a:latin typeface="+mn-lt"/>
              <a:ea typeface="+mn-ea"/>
              <a:cs typeface="+mn-cs"/>
            </a:rPr>
            <a:t>百万円の減額となったほか、</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債務負担行為に基づく支出予定額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退職手当負担見込額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前年度に比べ減額となり、将来負担額は</a:t>
          </a:r>
          <a:r>
            <a:rPr kumimoji="1" lang="en-US" altLang="ja-JP" sz="1100">
              <a:solidFill>
                <a:schemeClr val="dk1"/>
              </a:solidFill>
              <a:effectLst/>
              <a:latin typeface="+mn-lt"/>
              <a:ea typeface="+mn-ea"/>
              <a:cs typeface="+mn-cs"/>
            </a:rPr>
            <a:t>1250</a:t>
          </a:r>
          <a:r>
            <a:rPr kumimoji="1" lang="ja-JP" altLang="ja-JP" sz="1100">
              <a:solidFill>
                <a:schemeClr val="dk1"/>
              </a:solidFill>
              <a:effectLst/>
              <a:latin typeface="+mn-lt"/>
              <a:ea typeface="+mn-ea"/>
              <a:cs typeface="+mn-cs"/>
            </a:rPr>
            <a:t>百万円の減額となった。また、充当可能財源等も前年度比</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百万円の減額となったことから、将来負担比率は</a:t>
          </a:r>
          <a:r>
            <a:rPr kumimoji="1" lang="en-US" altLang="ja-JP" sz="1100">
              <a:solidFill>
                <a:schemeClr val="dk1"/>
              </a:solidFill>
              <a:effectLst/>
              <a:latin typeface="+mn-lt"/>
              <a:ea typeface="+mn-ea"/>
              <a:cs typeface="+mn-cs"/>
            </a:rPr>
            <a:t>165.4</a:t>
          </a:r>
          <a:r>
            <a:rPr kumimoji="1" lang="ja-JP" altLang="ja-JP" sz="1100">
              <a:solidFill>
                <a:schemeClr val="dk1"/>
              </a:solidFill>
              <a:effectLst/>
              <a:latin typeface="+mn-lt"/>
              <a:ea typeface="+mn-ea"/>
              <a:cs typeface="+mn-cs"/>
            </a:rPr>
            <a:t>％になり、前年度比</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％の改善となった。</a:t>
          </a:r>
          <a:endParaRPr lang="ja-JP" altLang="ja-JP" sz="1400">
            <a:effectLst/>
          </a:endParaRPr>
        </a:p>
        <a:p>
          <a:r>
            <a:rPr kumimoji="1" lang="ja-JP" altLang="ja-JP" sz="1100">
              <a:solidFill>
                <a:schemeClr val="dk1"/>
              </a:solidFill>
              <a:effectLst/>
              <a:latin typeface="+mn-lt"/>
              <a:ea typeface="+mn-ea"/>
              <a:cs typeface="+mn-cs"/>
            </a:rPr>
            <a:t>　しかし、類似団体の平均と比べ大きく上回る状況であるうえに、今後も介護保険事業といった組合等負担見込額が増加傾向であることから、地方債の借入については、今以上に事業を厳選し、将来負担額の抑制を図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96361</xdr:rowOff>
    </xdr:to>
    <xdr:cxnSp macro="">
      <xdr:nvCxnSpPr>
        <xdr:cNvPr id="435" name="直線コネクタ 434"/>
        <xdr:cNvCxnSpPr/>
      </xdr:nvCxnSpPr>
      <xdr:spPr>
        <a:xfrm flipV="1">
          <a:off x="17018000" y="2571750"/>
          <a:ext cx="0" cy="1125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68438</xdr:rowOff>
    </xdr:from>
    <xdr:ext cx="762000" cy="259045"/>
    <xdr:sp macro="" textlink="">
      <xdr:nvSpPr>
        <xdr:cNvPr id="436" name="将来負担の状況最小値テキスト"/>
        <xdr:cNvSpPr txBox="1"/>
      </xdr:nvSpPr>
      <xdr:spPr>
        <a:xfrm>
          <a:off x="17106900" y="366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21</xdr:row>
      <xdr:rowOff>96361</xdr:rowOff>
    </xdr:from>
    <xdr:to>
      <xdr:col>24</xdr:col>
      <xdr:colOff>647700</xdr:colOff>
      <xdr:row>21</xdr:row>
      <xdr:rowOff>96361</xdr:rowOff>
    </xdr:to>
    <xdr:cxnSp macro="">
      <xdr:nvCxnSpPr>
        <xdr:cNvPr id="437" name="直線コネクタ 436"/>
        <xdr:cNvCxnSpPr/>
      </xdr:nvCxnSpPr>
      <xdr:spPr>
        <a:xfrm>
          <a:off x="16929100" y="369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9" name="直線コネクタ 43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140526</xdr:rowOff>
    </xdr:from>
    <xdr:to>
      <xdr:col>24</xdr:col>
      <xdr:colOff>558800</xdr:colOff>
      <xdr:row>21</xdr:row>
      <xdr:rowOff>110839</xdr:rowOff>
    </xdr:to>
    <xdr:cxnSp macro="">
      <xdr:nvCxnSpPr>
        <xdr:cNvPr id="440" name="直線コネクタ 439"/>
        <xdr:cNvCxnSpPr/>
      </xdr:nvCxnSpPr>
      <xdr:spPr>
        <a:xfrm flipV="1">
          <a:off x="16179800" y="3569526"/>
          <a:ext cx="838200" cy="14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44150</xdr:rowOff>
    </xdr:from>
    <xdr:ext cx="762000" cy="259045"/>
    <xdr:sp macro="" textlink="">
      <xdr:nvSpPr>
        <xdr:cNvPr id="441" name="将来負担の状況平均値テキスト"/>
        <xdr:cNvSpPr txBox="1"/>
      </xdr:nvSpPr>
      <xdr:spPr>
        <a:xfrm>
          <a:off x="17106900" y="2444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27623</xdr:rowOff>
    </xdr:from>
    <xdr:to>
      <xdr:col>24</xdr:col>
      <xdr:colOff>609600</xdr:colOff>
      <xdr:row>15</xdr:row>
      <xdr:rowOff>129223</xdr:rowOff>
    </xdr:to>
    <xdr:sp macro="" textlink="">
      <xdr:nvSpPr>
        <xdr:cNvPr id="442" name="フローチャート : 判断 441"/>
        <xdr:cNvSpPr/>
      </xdr:nvSpPr>
      <xdr:spPr>
        <a:xfrm>
          <a:off x="16967200" y="259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110839</xdr:rowOff>
    </xdr:from>
    <xdr:to>
      <xdr:col>23</xdr:col>
      <xdr:colOff>406400</xdr:colOff>
      <xdr:row>21</xdr:row>
      <xdr:rowOff>133159</xdr:rowOff>
    </xdr:to>
    <xdr:cxnSp macro="">
      <xdr:nvCxnSpPr>
        <xdr:cNvPr id="443" name="直線コネクタ 442"/>
        <xdr:cNvCxnSpPr/>
      </xdr:nvCxnSpPr>
      <xdr:spPr>
        <a:xfrm flipV="1">
          <a:off x="15290800" y="3711289"/>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71660</xdr:rowOff>
    </xdr:from>
    <xdr:to>
      <xdr:col>23</xdr:col>
      <xdr:colOff>457200</xdr:colOff>
      <xdr:row>16</xdr:row>
      <xdr:rowOff>1810</xdr:rowOff>
    </xdr:to>
    <xdr:sp macro="" textlink="">
      <xdr:nvSpPr>
        <xdr:cNvPr id="444" name="フローチャート : 判断 443"/>
        <xdr:cNvSpPr/>
      </xdr:nvSpPr>
      <xdr:spPr>
        <a:xfrm>
          <a:off x="16129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11987</xdr:rowOff>
    </xdr:from>
    <xdr:ext cx="736600" cy="259045"/>
    <xdr:sp macro="" textlink="">
      <xdr:nvSpPr>
        <xdr:cNvPr id="445" name="テキスト ボックス 444"/>
        <xdr:cNvSpPr txBox="1"/>
      </xdr:nvSpPr>
      <xdr:spPr>
        <a:xfrm>
          <a:off x="15798800" y="241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124714</xdr:rowOff>
    </xdr:from>
    <xdr:to>
      <xdr:col>22</xdr:col>
      <xdr:colOff>203200</xdr:colOff>
      <xdr:row>21</xdr:row>
      <xdr:rowOff>133159</xdr:rowOff>
    </xdr:to>
    <xdr:cxnSp macro="">
      <xdr:nvCxnSpPr>
        <xdr:cNvPr id="446" name="直線コネクタ 445"/>
        <xdr:cNvCxnSpPr/>
      </xdr:nvCxnSpPr>
      <xdr:spPr>
        <a:xfrm>
          <a:off x="14401800" y="3725164"/>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83725</xdr:rowOff>
    </xdr:from>
    <xdr:to>
      <xdr:col>22</xdr:col>
      <xdr:colOff>254000</xdr:colOff>
      <xdr:row>16</xdr:row>
      <xdr:rowOff>13875</xdr:rowOff>
    </xdr:to>
    <xdr:sp macro="" textlink="">
      <xdr:nvSpPr>
        <xdr:cNvPr id="447" name="フローチャート : 判断 446"/>
        <xdr:cNvSpPr/>
      </xdr:nvSpPr>
      <xdr:spPr>
        <a:xfrm>
          <a:off x="15240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24052</xdr:rowOff>
    </xdr:from>
    <xdr:ext cx="762000" cy="259045"/>
    <xdr:sp macro="" textlink="">
      <xdr:nvSpPr>
        <xdr:cNvPr id="448" name="テキスト ボックス 447"/>
        <xdr:cNvSpPr txBox="1"/>
      </xdr:nvSpPr>
      <xdr:spPr>
        <a:xfrm>
          <a:off x="14909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124714</xdr:rowOff>
    </xdr:from>
    <xdr:to>
      <xdr:col>21</xdr:col>
      <xdr:colOff>0</xdr:colOff>
      <xdr:row>22</xdr:row>
      <xdr:rowOff>15399</xdr:rowOff>
    </xdr:to>
    <xdr:cxnSp macro="">
      <xdr:nvCxnSpPr>
        <xdr:cNvPr id="449" name="直線コネクタ 448"/>
        <xdr:cNvCxnSpPr/>
      </xdr:nvCxnSpPr>
      <xdr:spPr>
        <a:xfrm flipV="1">
          <a:off x="13512800" y="3725164"/>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134398</xdr:rowOff>
    </xdr:from>
    <xdr:to>
      <xdr:col>21</xdr:col>
      <xdr:colOff>50800</xdr:colOff>
      <xdr:row>16</xdr:row>
      <xdr:rowOff>64548</xdr:rowOff>
    </xdr:to>
    <xdr:sp macro="" textlink="">
      <xdr:nvSpPr>
        <xdr:cNvPr id="450" name="フローチャート : 判断 449"/>
        <xdr:cNvSpPr/>
      </xdr:nvSpPr>
      <xdr:spPr>
        <a:xfrm>
          <a:off x="14351000" y="270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74725</xdr:rowOff>
    </xdr:from>
    <xdr:ext cx="762000" cy="259045"/>
    <xdr:sp macro="" textlink="">
      <xdr:nvSpPr>
        <xdr:cNvPr id="451" name="テキスト ボックス 450"/>
        <xdr:cNvSpPr txBox="1"/>
      </xdr:nvSpPr>
      <xdr:spPr>
        <a:xfrm>
          <a:off x="14020800" y="247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20257</xdr:rowOff>
    </xdr:from>
    <xdr:to>
      <xdr:col>19</xdr:col>
      <xdr:colOff>533400</xdr:colOff>
      <xdr:row>16</xdr:row>
      <xdr:rowOff>121857</xdr:rowOff>
    </xdr:to>
    <xdr:sp macro="" textlink="">
      <xdr:nvSpPr>
        <xdr:cNvPr id="452" name="フローチャート : 判断 451"/>
        <xdr:cNvSpPr/>
      </xdr:nvSpPr>
      <xdr:spPr>
        <a:xfrm>
          <a:off x="13462000" y="27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132034</xdr:rowOff>
    </xdr:from>
    <xdr:ext cx="762000" cy="259045"/>
    <xdr:sp macro="" textlink="">
      <xdr:nvSpPr>
        <xdr:cNvPr id="453" name="テキスト ボックス 452"/>
        <xdr:cNvSpPr txBox="1"/>
      </xdr:nvSpPr>
      <xdr:spPr>
        <a:xfrm>
          <a:off x="13131800" y="253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89726</xdr:rowOff>
    </xdr:from>
    <xdr:to>
      <xdr:col>24</xdr:col>
      <xdr:colOff>609600</xdr:colOff>
      <xdr:row>21</xdr:row>
      <xdr:rowOff>19876</xdr:rowOff>
    </xdr:to>
    <xdr:sp macro="" textlink="">
      <xdr:nvSpPr>
        <xdr:cNvPr id="459" name="円/楕円 458"/>
        <xdr:cNvSpPr/>
      </xdr:nvSpPr>
      <xdr:spPr>
        <a:xfrm>
          <a:off x="16967200" y="35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61803</xdr:rowOff>
    </xdr:from>
    <xdr:ext cx="762000" cy="259045"/>
    <xdr:sp macro="" textlink="">
      <xdr:nvSpPr>
        <xdr:cNvPr id="460" name="将来負担の状況該当値テキスト"/>
        <xdr:cNvSpPr txBox="1"/>
      </xdr:nvSpPr>
      <xdr:spPr>
        <a:xfrm>
          <a:off x="17106900" y="349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60039</xdr:rowOff>
    </xdr:from>
    <xdr:to>
      <xdr:col>23</xdr:col>
      <xdr:colOff>457200</xdr:colOff>
      <xdr:row>21</xdr:row>
      <xdr:rowOff>161639</xdr:rowOff>
    </xdr:to>
    <xdr:sp macro="" textlink="">
      <xdr:nvSpPr>
        <xdr:cNvPr id="461" name="円/楕円 460"/>
        <xdr:cNvSpPr/>
      </xdr:nvSpPr>
      <xdr:spPr>
        <a:xfrm>
          <a:off x="16129000" y="36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146416</xdr:rowOff>
    </xdr:from>
    <xdr:ext cx="736600" cy="259045"/>
    <xdr:sp macro="" textlink="">
      <xdr:nvSpPr>
        <xdr:cNvPr id="462" name="テキスト ボックス 461"/>
        <xdr:cNvSpPr txBox="1"/>
      </xdr:nvSpPr>
      <xdr:spPr>
        <a:xfrm>
          <a:off x="15798800" y="374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82359</xdr:rowOff>
    </xdr:from>
    <xdr:to>
      <xdr:col>22</xdr:col>
      <xdr:colOff>254000</xdr:colOff>
      <xdr:row>22</xdr:row>
      <xdr:rowOff>12509</xdr:rowOff>
    </xdr:to>
    <xdr:sp macro="" textlink="">
      <xdr:nvSpPr>
        <xdr:cNvPr id="463" name="円/楕円 462"/>
        <xdr:cNvSpPr/>
      </xdr:nvSpPr>
      <xdr:spPr>
        <a:xfrm>
          <a:off x="15240000" y="36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168736</xdr:rowOff>
    </xdr:from>
    <xdr:ext cx="762000" cy="259045"/>
    <xdr:sp macro="" textlink="">
      <xdr:nvSpPr>
        <xdr:cNvPr id="464" name="テキスト ボックス 463"/>
        <xdr:cNvSpPr txBox="1"/>
      </xdr:nvSpPr>
      <xdr:spPr>
        <a:xfrm>
          <a:off x="14909800" y="376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73914</xdr:rowOff>
    </xdr:from>
    <xdr:to>
      <xdr:col>21</xdr:col>
      <xdr:colOff>50800</xdr:colOff>
      <xdr:row>22</xdr:row>
      <xdr:rowOff>4064</xdr:rowOff>
    </xdr:to>
    <xdr:sp macro="" textlink="">
      <xdr:nvSpPr>
        <xdr:cNvPr id="465" name="円/楕円 464"/>
        <xdr:cNvSpPr/>
      </xdr:nvSpPr>
      <xdr:spPr>
        <a:xfrm>
          <a:off x="14351000" y="3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160291</xdr:rowOff>
    </xdr:from>
    <xdr:ext cx="762000" cy="259045"/>
    <xdr:sp macro="" textlink="">
      <xdr:nvSpPr>
        <xdr:cNvPr id="466" name="テキスト ボックス 465"/>
        <xdr:cNvSpPr txBox="1"/>
      </xdr:nvSpPr>
      <xdr:spPr>
        <a:xfrm>
          <a:off x="14020800" y="37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136049</xdr:rowOff>
    </xdr:from>
    <xdr:to>
      <xdr:col>19</xdr:col>
      <xdr:colOff>533400</xdr:colOff>
      <xdr:row>22</xdr:row>
      <xdr:rowOff>66199</xdr:rowOff>
    </xdr:to>
    <xdr:sp macro="" textlink="">
      <xdr:nvSpPr>
        <xdr:cNvPr id="467" name="円/楕円 466"/>
        <xdr:cNvSpPr/>
      </xdr:nvSpPr>
      <xdr:spPr>
        <a:xfrm>
          <a:off x="13462000" y="37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50976</xdr:rowOff>
    </xdr:from>
    <xdr:ext cx="762000" cy="259045"/>
    <xdr:sp macro="" textlink="">
      <xdr:nvSpPr>
        <xdr:cNvPr id="468" name="テキスト ボックス 467"/>
        <xdr:cNvSpPr txBox="1"/>
      </xdr:nvSpPr>
      <xdr:spPr>
        <a:xfrm>
          <a:off x="13131800" y="382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26,752
26,567
307.29
11,874,115
11,614,389
179,358
7,400,720
12,963,697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165.4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類似団体の平均に比べやや高い水準にある。これは生活圏が広く、人口に対する保育所・小学校等の施設数が相対的に多いことなどが主な要因となっている。しかし、定員適正化計画による定員管理や指定管理者制度の導入による民間委託といった行財政改革の効果も出てきていることから、比率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年度をピークに低下し続けている。平成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しているが、これは　</a:t>
          </a:r>
          <a:r>
            <a:rPr kumimoji="1" lang="ja-JP" altLang="en-US" sz="1100">
              <a:solidFill>
                <a:schemeClr val="dk1"/>
              </a:solidFill>
              <a:effectLst/>
              <a:latin typeface="+mn-lt"/>
              <a:ea typeface="+mn-ea"/>
              <a:cs typeface="+mn-cs"/>
            </a:rPr>
            <a:t>職員数の減等に伴い人件費が前年度比</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百万円の減となった</a:t>
          </a:r>
          <a:r>
            <a:rPr kumimoji="1" lang="ja-JP" altLang="ja-JP" sz="1100">
              <a:solidFill>
                <a:schemeClr val="dk1"/>
              </a:solidFill>
              <a:effectLst/>
              <a:latin typeface="+mn-lt"/>
              <a:ea typeface="+mn-ea"/>
              <a:cs typeface="+mn-cs"/>
            </a:rPr>
            <a:t>ためである。今後も民間委託の推進や事務事業の見直しによる業務の効率化を図ることで、人件費の抑制に努める。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74422</xdr:rowOff>
    </xdr:to>
    <xdr:cxnSp macro="">
      <xdr:nvCxnSpPr>
        <xdr:cNvPr id="64" name="直線コネクタ 63"/>
        <xdr:cNvCxnSpPr/>
      </xdr:nvCxnSpPr>
      <xdr:spPr>
        <a:xfrm flipV="1">
          <a:off x="3987800" y="6367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74422</xdr:rowOff>
    </xdr:to>
    <xdr:cxnSp macro="">
      <xdr:nvCxnSpPr>
        <xdr:cNvPr id="67" name="直線コネクタ 66"/>
        <xdr:cNvCxnSpPr/>
      </xdr:nvCxnSpPr>
      <xdr:spPr>
        <a:xfrm>
          <a:off x="3098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78994</xdr:rowOff>
    </xdr:to>
    <xdr:cxnSp macro="">
      <xdr:nvCxnSpPr>
        <xdr:cNvPr id="70" name="直線コネクタ 69"/>
        <xdr:cNvCxnSpPr/>
      </xdr:nvCxnSpPr>
      <xdr:spPr>
        <a:xfrm flipV="1">
          <a:off x="2209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78994</xdr:rowOff>
    </xdr:from>
    <xdr:to>
      <xdr:col>3</xdr:col>
      <xdr:colOff>142875</xdr:colOff>
      <xdr:row>37</xdr:row>
      <xdr:rowOff>101854</xdr:rowOff>
    </xdr:to>
    <xdr:cxnSp macro="">
      <xdr:nvCxnSpPr>
        <xdr:cNvPr id="73" name="直線コネクタ 72"/>
        <xdr:cNvCxnSpPr/>
      </xdr:nvCxnSpPr>
      <xdr:spPr>
        <a:xfrm flipV="1">
          <a:off x="1320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9" name="円/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91" name="円/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グリーンパーク吉峰等運営事業</a:t>
          </a:r>
          <a:r>
            <a:rPr kumimoji="1" lang="ja-JP" altLang="ja-JP" sz="1100">
              <a:solidFill>
                <a:schemeClr val="dk1"/>
              </a:solidFill>
              <a:effectLst/>
              <a:latin typeface="+mn-lt"/>
              <a:ea typeface="+mn-ea"/>
              <a:cs typeface="+mn-cs"/>
            </a:rPr>
            <a:t>の増などで、前年度に比べ</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増額とな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保育所の公設民営化による保育所運営事業の経常的経費が</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百万円の減となったことから、</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した。類似団体と比べて、</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％下回っていることから、今後も、継続的に業務委託や施設管理費等の経常的な物件費の低減に努める。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33927</xdr:rowOff>
    </xdr:from>
    <xdr:to>
      <xdr:col>24</xdr:col>
      <xdr:colOff>31750</xdr:colOff>
      <xdr:row>15</xdr:row>
      <xdr:rowOff>60053</xdr:rowOff>
    </xdr:to>
    <xdr:cxnSp macro="">
      <xdr:nvCxnSpPr>
        <xdr:cNvPr id="127" name="直線コネクタ 126"/>
        <xdr:cNvCxnSpPr/>
      </xdr:nvCxnSpPr>
      <xdr:spPr>
        <a:xfrm flipV="1">
          <a:off x="15671800" y="26056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60053</xdr:rowOff>
    </xdr:to>
    <xdr:cxnSp macro="">
      <xdr:nvCxnSpPr>
        <xdr:cNvPr id="130" name="直線コネクタ 129"/>
        <xdr:cNvCxnSpPr/>
      </xdr:nvCxnSpPr>
      <xdr:spPr>
        <a:xfrm>
          <a:off x="14782800" y="25926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146594</xdr:rowOff>
    </xdr:from>
    <xdr:to>
      <xdr:col>21</xdr:col>
      <xdr:colOff>361950</xdr:colOff>
      <xdr:row>15</xdr:row>
      <xdr:rowOff>20864</xdr:rowOff>
    </xdr:to>
    <xdr:cxnSp macro="">
      <xdr:nvCxnSpPr>
        <xdr:cNvPr id="133" name="直線コネクタ 132"/>
        <xdr:cNvCxnSpPr/>
      </xdr:nvCxnSpPr>
      <xdr:spPr>
        <a:xfrm>
          <a:off x="13893800" y="25468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100874</xdr:rowOff>
    </xdr:from>
    <xdr:to>
      <xdr:col>20</xdr:col>
      <xdr:colOff>158750</xdr:colOff>
      <xdr:row>14</xdr:row>
      <xdr:rowOff>146594</xdr:rowOff>
    </xdr:to>
    <xdr:cxnSp macro="">
      <xdr:nvCxnSpPr>
        <xdr:cNvPr id="136" name="直線コネクタ 135"/>
        <xdr:cNvCxnSpPr/>
      </xdr:nvCxnSpPr>
      <xdr:spPr>
        <a:xfrm>
          <a:off x="13004800" y="25011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154577</xdr:rowOff>
    </xdr:from>
    <xdr:to>
      <xdr:col>24</xdr:col>
      <xdr:colOff>82550</xdr:colOff>
      <xdr:row>15</xdr:row>
      <xdr:rowOff>84727</xdr:rowOff>
    </xdr:to>
    <xdr:sp macro="" textlink="">
      <xdr:nvSpPr>
        <xdr:cNvPr id="146" name="円/楕円 145"/>
        <xdr:cNvSpPr/>
      </xdr:nvSpPr>
      <xdr:spPr>
        <a:xfrm>
          <a:off x="164592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171104</xdr:rowOff>
    </xdr:from>
    <xdr:ext cx="762000" cy="259045"/>
    <xdr:sp macro="" textlink="">
      <xdr:nvSpPr>
        <xdr:cNvPr id="147" name="物件費該当値テキスト"/>
        <xdr:cNvSpPr txBox="1"/>
      </xdr:nvSpPr>
      <xdr:spPr>
        <a:xfrm>
          <a:off x="16598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9253</xdr:rowOff>
    </xdr:from>
    <xdr:to>
      <xdr:col>22</xdr:col>
      <xdr:colOff>615950</xdr:colOff>
      <xdr:row>15</xdr:row>
      <xdr:rowOff>110853</xdr:rowOff>
    </xdr:to>
    <xdr:sp macro="" textlink="">
      <xdr:nvSpPr>
        <xdr:cNvPr id="148" name="円/楕円 147"/>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121030</xdr:rowOff>
    </xdr:from>
    <xdr:ext cx="736600" cy="259045"/>
    <xdr:sp macro="" textlink="">
      <xdr:nvSpPr>
        <xdr:cNvPr id="149" name="テキスト ボックス 148"/>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0" name="円/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95794</xdr:rowOff>
    </xdr:from>
    <xdr:to>
      <xdr:col>20</xdr:col>
      <xdr:colOff>209550</xdr:colOff>
      <xdr:row>15</xdr:row>
      <xdr:rowOff>25944</xdr:rowOff>
    </xdr:to>
    <xdr:sp macro="" textlink="">
      <xdr:nvSpPr>
        <xdr:cNvPr id="152" name="円/楕円 151"/>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36121</xdr:rowOff>
    </xdr:from>
    <xdr:ext cx="762000" cy="259045"/>
    <xdr:sp macro="" textlink="">
      <xdr:nvSpPr>
        <xdr:cNvPr id="153" name="テキスト ボックス 152"/>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50074</xdr:rowOff>
    </xdr:from>
    <xdr:to>
      <xdr:col>19</xdr:col>
      <xdr:colOff>6350</xdr:colOff>
      <xdr:row>14</xdr:row>
      <xdr:rowOff>151674</xdr:rowOff>
    </xdr:to>
    <xdr:sp macro="" textlink="">
      <xdr:nvSpPr>
        <xdr:cNvPr id="154" name="円/楕円 153"/>
        <xdr:cNvSpPr/>
      </xdr:nvSpPr>
      <xdr:spPr>
        <a:xfrm>
          <a:off x="12954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161851</xdr:rowOff>
    </xdr:from>
    <xdr:ext cx="762000" cy="259045"/>
    <xdr:sp macro="" textlink="">
      <xdr:nvSpPr>
        <xdr:cNvPr id="155" name="テキスト ボックス 154"/>
        <xdr:cNvSpPr txBox="1"/>
      </xdr:nvSpPr>
      <xdr:spPr>
        <a:xfrm>
          <a:off x="12623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障害者支援費や障害者医療費助成などの対象者の増加に伴い年々増加する傾向であり、</a:t>
          </a:r>
          <a:r>
            <a:rPr kumimoji="1" lang="ja-JP" altLang="en-US" sz="1100">
              <a:solidFill>
                <a:schemeClr val="dk1"/>
              </a:solidFill>
              <a:effectLst/>
              <a:latin typeface="+mn-lt"/>
              <a:ea typeface="+mn-ea"/>
              <a:cs typeface="+mn-cs"/>
            </a:rPr>
            <a:t>また保育所の公設民営化や私立幼稚園から認定こども園への変更に伴う保育所運営事業費</a:t>
          </a:r>
          <a:r>
            <a:rPr kumimoji="1" lang="ja-JP" altLang="ja-JP" sz="1100">
              <a:solidFill>
                <a:schemeClr val="dk1"/>
              </a:solidFill>
              <a:effectLst/>
              <a:latin typeface="+mn-lt"/>
              <a:ea typeface="+mn-ea"/>
              <a:cs typeface="+mn-cs"/>
            </a:rPr>
            <a:t>等で、本町</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おける扶助費の歳出決算額は、前年度に比べ</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百万円の増額となり、経常収支比率は</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％となった。しかし、高齢化社会の進展に伴い、社会保障関係経費の増加が避けられない中、本町においては、全国平均を上回るペースで高齢化が進んでいる（平成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月現在高齢化率：約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）ことから、今後さらに比率が上昇するものと考えられる。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56</xdr:row>
      <xdr:rowOff>165100</xdr:rowOff>
    </xdr:to>
    <xdr:cxnSp macro="">
      <xdr:nvCxnSpPr>
        <xdr:cNvPr id="188" name="直線コネクタ 187"/>
        <xdr:cNvCxnSpPr/>
      </xdr:nvCxnSpPr>
      <xdr:spPr>
        <a:xfrm>
          <a:off x="3987800" y="94742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44450</xdr:rowOff>
    </xdr:from>
    <xdr:to>
      <xdr:col>5</xdr:col>
      <xdr:colOff>549275</xdr:colOff>
      <xdr:row>55</xdr:row>
      <xdr:rowOff>69850</xdr:rowOff>
    </xdr:to>
    <xdr:cxnSp macro="">
      <xdr:nvCxnSpPr>
        <xdr:cNvPr id="191" name="直線コネクタ 190"/>
        <xdr:cNvCxnSpPr/>
      </xdr:nvCxnSpPr>
      <xdr:spPr>
        <a:xfrm flipV="1">
          <a:off x="3098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94" name="直線コネクタ 193"/>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69850</xdr:rowOff>
    </xdr:to>
    <xdr:cxnSp macro="">
      <xdr:nvCxnSpPr>
        <xdr:cNvPr id="197" name="直線コネクタ 196"/>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7" name="円/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09" name="円/楕円 208"/>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10" name="テキスト ボックス 209"/>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1" name="円/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3" name="円/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5" name="円/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農業集落排水事業・下水道事業（公共下水道）への繰出金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しているものの、除雪対策費用の減</a:t>
          </a:r>
          <a:r>
            <a:rPr kumimoji="1" lang="ja-JP" altLang="ja-JP" sz="1100">
              <a:solidFill>
                <a:schemeClr val="dk1"/>
              </a:solidFill>
              <a:effectLst/>
              <a:latin typeface="+mn-lt"/>
              <a:ea typeface="+mn-ea"/>
              <a:cs typeface="+mn-cs"/>
            </a:rPr>
            <a:t>などにより、前年度</a:t>
          </a:r>
          <a:r>
            <a:rPr kumimoji="1" lang="ja-JP" altLang="en-US" sz="1100">
              <a:solidFill>
                <a:schemeClr val="dk1"/>
              </a:solidFill>
              <a:effectLst/>
              <a:latin typeface="+mn-lt"/>
              <a:ea typeface="+mn-ea"/>
              <a:cs typeface="+mn-cs"/>
            </a:rPr>
            <a:t>と同程度</a:t>
          </a:r>
          <a:r>
            <a:rPr kumimoji="1" lang="ja-JP" altLang="ja-JP" sz="1100">
              <a:solidFill>
                <a:schemeClr val="dk1"/>
              </a:solidFill>
              <a:effectLst/>
              <a:latin typeface="+mn-lt"/>
              <a:ea typeface="+mn-ea"/>
              <a:cs typeface="+mn-cs"/>
            </a:rPr>
            <a:t>となった。類似団体平均や全国平均の比率と比べると、大きく上回っており、下水道事業などへの繰出金がさらに増加する見込みであることから、更なる悪化が危惧される。今後、下水道事業などについては、経費の節減をはじめ、独立採算の原則に立ち返った料金の適正化を図るなどして、普通会計への負担軽減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115570</xdr:rowOff>
    </xdr:from>
    <xdr:to>
      <xdr:col>24</xdr:col>
      <xdr:colOff>31750</xdr:colOff>
      <xdr:row>59</xdr:row>
      <xdr:rowOff>115570</xdr:rowOff>
    </xdr:to>
    <xdr:cxnSp macro="">
      <xdr:nvCxnSpPr>
        <xdr:cNvPr id="249" name="直線コネクタ 248"/>
        <xdr:cNvCxnSpPr/>
      </xdr:nvCxnSpPr>
      <xdr:spPr>
        <a:xfrm>
          <a:off x="15671800" y="1023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77470</xdr:rowOff>
    </xdr:from>
    <xdr:to>
      <xdr:col>22</xdr:col>
      <xdr:colOff>565150</xdr:colOff>
      <xdr:row>59</xdr:row>
      <xdr:rowOff>115570</xdr:rowOff>
    </xdr:to>
    <xdr:cxnSp macro="">
      <xdr:nvCxnSpPr>
        <xdr:cNvPr id="252" name="直線コネクタ 251"/>
        <xdr:cNvCxnSpPr/>
      </xdr:nvCxnSpPr>
      <xdr:spPr>
        <a:xfrm>
          <a:off x="14782800" y="1019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77470</xdr:rowOff>
    </xdr:to>
    <xdr:cxnSp macro="">
      <xdr:nvCxnSpPr>
        <xdr:cNvPr id="255" name="直線コネクタ 254"/>
        <xdr:cNvCxnSpPr/>
      </xdr:nvCxnSpPr>
      <xdr:spPr>
        <a:xfrm>
          <a:off x="13893800" y="1013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157480</xdr:rowOff>
    </xdr:from>
    <xdr:to>
      <xdr:col>20</xdr:col>
      <xdr:colOff>158750</xdr:colOff>
      <xdr:row>59</xdr:row>
      <xdr:rowOff>16510</xdr:rowOff>
    </xdr:to>
    <xdr:cxnSp macro="">
      <xdr:nvCxnSpPr>
        <xdr:cNvPr id="258" name="直線コネクタ 257"/>
        <xdr:cNvCxnSpPr/>
      </xdr:nvCxnSpPr>
      <xdr:spPr>
        <a:xfrm>
          <a:off x="13004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64770</xdr:rowOff>
    </xdr:from>
    <xdr:to>
      <xdr:col>24</xdr:col>
      <xdr:colOff>82550</xdr:colOff>
      <xdr:row>59</xdr:row>
      <xdr:rowOff>166370</xdr:rowOff>
    </xdr:to>
    <xdr:sp macro="" textlink="">
      <xdr:nvSpPr>
        <xdr:cNvPr id="268" name="円/楕円 267"/>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36847</xdr:rowOff>
    </xdr:from>
    <xdr:ext cx="762000" cy="259045"/>
    <xdr:sp macro="" textlink="">
      <xdr:nvSpPr>
        <xdr:cNvPr id="269"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70" name="円/楕円 269"/>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71" name="テキスト ボックス 270"/>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26670</xdr:rowOff>
    </xdr:from>
    <xdr:to>
      <xdr:col>21</xdr:col>
      <xdr:colOff>412750</xdr:colOff>
      <xdr:row>59</xdr:row>
      <xdr:rowOff>128270</xdr:rowOff>
    </xdr:to>
    <xdr:sp macro="" textlink="">
      <xdr:nvSpPr>
        <xdr:cNvPr id="272" name="円/楕円 271"/>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113047</xdr:rowOff>
    </xdr:from>
    <xdr:ext cx="762000" cy="259045"/>
    <xdr:sp macro="" textlink="">
      <xdr:nvSpPr>
        <xdr:cNvPr id="273" name="テキスト ボックス 272"/>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4" name="円/楕円 273"/>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5" name="テキスト ボックス 274"/>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6" name="円/楕円 275"/>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7" name="テキスト ボックス 276"/>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一部事務組合に対する補助金の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により、経常経費充当一般財源は対前年比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した。しかしながら、今一度、補助金本来の意義、必要性を再検討し、事業効果を明確に立証できない補助金を廃止するなど、内容の見直しを進める。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140716</xdr:rowOff>
    </xdr:from>
    <xdr:to>
      <xdr:col>24</xdr:col>
      <xdr:colOff>31750</xdr:colOff>
      <xdr:row>34</xdr:row>
      <xdr:rowOff>145288</xdr:rowOff>
    </xdr:to>
    <xdr:cxnSp macro="">
      <xdr:nvCxnSpPr>
        <xdr:cNvPr id="307" name="直線コネクタ 306"/>
        <xdr:cNvCxnSpPr/>
      </xdr:nvCxnSpPr>
      <xdr:spPr>
        <a:xfrm>
          <a:off x="15671800" y="5970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140716</xdr:rowOff>
    </xdr:from>
    <xdr:to>
      <xdr:col>22</xdr:col>
      <xdr:colOff>565150</xdr:colOff>
      <xdr:row>34</xdr:row>
      <xdr:rowOff>159004</xdr:rowOff>
    </xdr:to>
    <xdr:cxnSp macro="">
      <xdr:nvCxnSpPr>
        <xdr:cNvPr id="310" name="直線コネクタ 309"/>
        <xdr:cNvCxnSpPr/>
      </xdr:nvCxnSpPr>
      <xdr:spPr>
        <a:xfrm flipV="1">
          <a:off x="14782800" y="59700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24130</xdr:rowOff>
    </xdr:to>
    <xdr:cxnSp macro="">
      <xdr:nvCxnSpPr>
        <xdr:cNvPr id="313" name="直線コネクタ 312"/>
        <xdr:cNvCxnSpPr/>
      </xdr:nvCxnSpPr>
      <xdr:spPr>
        <a:xfrm flipV="1">
          <a:off x="13893800" y="5988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46990</xdr:rowOff>
    </xdr:to>
    <xdr:cxnSp macro="">
      <xdr:nvCxnSpPr>
        <xdr:cNvPr id="316" name="直線コネクタ 315"/>
        <xdr:cNvCxnSpPr/>
      </xdr:nvCxnSpPr>
      <xdr:spPr>
        <a:xfrm flipV="1">
          <a:off x="13004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6" name="円/楕円 325"/>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3065</xdr:rowOff>
    </xdr:from>
    <xdr:ext cx="762000" cy="259045"/>
    <xdr:sp macro="" textlink="">
      <xdr:nvSpPr>
        <xdr:cNvPr id="327" name="補助費等該当値テキスト"/>
        <xdr:cNvSpPr txBox="1"/>
      </xdr:nvSpPr>
      <xdr:spPr>
        <a:xfrm>
          <a:off x="16598900" y="58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89916</xdr:rowOff>
    </xdr:from>
    <xdr:to>
      <xdr:col>22</xdr:col>
      <xdr:colOff>615950</xdr:colOff>
      <xdr:row>35</xdr:row>
      <xdr:rowOff>20066</xdr:rowOff>
    </xdr:to>
    <xdr:sp macro="" textlink="">
      <xdr:nvSpPr>
        <xdr:cNvPr id="328" name="円/楕円 327"/>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30243</xdr:rowOff>
    </xdr:from>
    <xdr:ext cx="736600" cy="259045"/>
    <xdr:sp macro="" textlink="">
      <xdr:nvSpPr>
        <xdr:cNvPr id="329" name="テキスト ボックス 328"/>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30" name="円/楕円 329"/>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31" name="テキスト ボックス 330"/>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2" name="円/楕円 331"/>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3" name="テキスト ボックス 332"/>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4" name="円/楕円 333"/>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5" name="テキスト ボックス 334"/>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過去の高金利地方債の償還が順次終了してきているものの、後年度に</a:t>
          </a: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交付税算入される臨時財政対策債の多額の償還が始まっていること、および、将来負担の軽減を目的に、借入期間の短縮や据置期間を設定しない借入条件での借入を行っている</a:t>
          </a:r>
          <a:r>
            <a:rPr kumimoji="1" lang="ja-JP" altLang="en-US" sz="1100">
              <a:solidFill>
                <a:sysClr val="windowText" lastClr="000000"/>
              </a:solidFill>
              <a:effectLst/>
              <a:latin typeface="+mn-lt"/>
              <a:ea typeface="+mn-ea"/>
              <a:cs typeface="+mn-cs"/>
            </a:rPr>
            <a:t>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年度は減税補填債の償還額減により、公債費は前年度比▲</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百万円となった</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公債費における経常経費充当一般財源</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額となり、経常収支比率も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した。今後は、起債の峻別を図り、比率の平準化に努める。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8889</xdr:rowOff>
    </xdr:from>
    <xdr:to>
      <xdr:col>7</xdr:col>
      <xdr:colOff>15875</xdr:colOff>
      <xdr:row>79</xdr:row>
      <xdr:rowOff>54611</xdr:rowOff>
    </xdr:to>
    <xdr:cxnSp macro="">
      <xdr:nvCxnSpPr>
        <xdr:cNvPr id="368" name="直線コネクタ 367"/>
        <xdr:cNvCxnSpPr/>
      </xdr:nvCxnSpPr>
      <xdr:spPr>
        <a:xfrm flipV="1">
          <a:off x="3987800" y="13553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54611</xdr:rowOff>
    </xdr:to>
    <xdr:cxnSp macro="">
      <xdr:nvCxnSpPr>
        <xdr:cNvPr id="371" name="直線コネクタ 370"/>
        <xdr:cNvCxnSpPr/>
      </xdr:nvCxnSpPr>
      <xdr:spPr>
        <a:xfrm>
          <a:off x="3098800" y="13522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73661</xdr:rowOff>
    </xdr:from>
    <xdr:to>
      <xdr:col>4</xdr:col>
      <xdr:colOff>346075</xdr:colOff>
      <xdr:row>78</xdr:row>
      <xdr:rowOff>149861</xdr:rowOff>
    </xdr:to>
    <xdr:cxnSp macro="">
      <xdr:nvCxnSpPr>
        <xdr:cNvPr id="374" name="直線コネクタ 373"/>
        <xdr:cNvCxnSpPr/>
      </xdr:nvCxnSpPr>
      <xdr:spPr>
        <a:xfrm>
          <a:off x="2209800" y="13446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78</xdr:row>
      <xdr:rowOff>73661</xdr:rowOff>
    </xdr:to>
    <xdr:cxnSp macro="">
      <xdr:nvCxnSpPr>
        <xdr:cNvPr id="377" name="直線コネクタ 376"/>
        <xdr:cNvCxnSpPr/>
      </xdr:nvCxnSpPr>
      <xdr:spPr>
        <a:xfrm>
          <a:off x="1320800" y="13355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129539</xdr:rowOff>
    </xdr:from>
    <xdr:to>
      <xdr:col>7</xdr:col>
      <xdr:colOff>66675</xdr:colOff>
      <xdr:row>79</xdr:row>
      <xdr:rowOff>59689</xdr:rowOff>
    </xdr:to>
    <xdr:sp macro="" textlink="">
      <xdr:nvSpPr>
        <xdr:cNvPr id="387" name="円/楕円 386"/>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101616</xdr:rowOff>
    </xdr:from>
    <xdr:ext cx="762000" cy="259045"/>
    <xdr:sp macro="" textlink="">
      <xdr:nvSpPr>
        <xdr:cNvPr id="388"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3811</xdr:rowOff>
    </xdr:from>
    <xdr:to>
      <xdr:col>5</xdr:col>
      <xdr:colOff>600075</xdr:colOff>
      <xdr:row>79</xdr:row>
      <xdr:rowOff>105411</xdr:rowOff>
    </xdr:to>
    <xdr:sp macro="" textlink="">
      <xdr:nvSpPr>
        <xdr:cNvPr id="389" name="円/楕円 388"/>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90188</xdr:rowOff>
    </xdr:from>
    <xdr:ext cx="736600" cy="259045"/>
    <xdr:sp macro="" textlink="">
      <xdr:nvSpPr>
        <xdr:cNvPr id="390" name="テキスト ボックス 389"/>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1" name="円/楕円 390"/>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2" name="テキスト ボックス 391"/>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22861</xdr:rowOff>
    </xdr:from>
    <xdr:to>
      <xdr:col>3</xdr:col>
      <xdr:colOff>193675</xdr:colOff>
      <xdr:row>78</xdr:row>
      <xdr:rowOff>124461</xdr:rowOff>
    </xdr:to>
    <xdr:sp macro="" textlink="">
      <xdr:nvSpPr>
        <xdr:cNvPr id="393" name="円/楕円 392"/>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94" name="テキスト ボックス 393"/>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5" name="円/楕円 394"/>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96" name="テキスト ボックス 395"/>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公債費以外の経費に係る経常収支比率は前年度と比べ</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ポイント改善しており</a:t>
          </a:r>
          <a:r>
            <a:rPr kumimoji="1" lang="ja-JP" altLang="ja-JP" sz="1100">
              <a:solidFill>
                <a:schemeClr val="dk1"/>
              </a:solidFill>
              <a:effectLst/>
              <a:latin typeface="+mn-lt"/>
              <a:ea typeface="+mn-ea"/>
              <a:cs typeface="+mn-cs"/>
            </a:rPr>
            <a:t>、類似団体平均に比べて下回る結果となっている。しかし、財政力の低い当町にとって、この比率は、ここ近年の普通交付税や臨時財政対策債の増額によるところが大きく、国の動向によっては、大きく改悪することも考えられる。今後、自立した財政運営が図られるよう、企業誘致や町税等徴収率の向上などに取り組み、更には行財政改革大綱、同工程表、事務事業評価に基づき、行政のスリム化と効率的なサービス提供体制の構築を図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75</xdr:row>
      <xdr:rowOff>165863</xdr:rowOff>
    </xdr:to>
    <xdr:cxnSp macro="">
      <xdr:nvCxnSpPr>
        <xdr:cNvPr id="427" name="直線コネクタ 426"/>
        <xdr:cNvCxnSpPr/>
      </xdr:nvCxnSpPr>
      <xdr:spPr>
        <a:xfrm>
          <a:off x="15671800" y="12983464"/>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74422</xdr:rowOff>
    </xdr:from>
    <xdr:to>
      <xdr:col>22</xdr:col>
      <xdr:colOff>565150</xdr:colOff>
      <xdr:row>75</xdr:row>
      <xdr:rowOff>124714</xdr:rowOff>
    </xdr:to>
    <xdr:cxnSp macro="">
      <xdr:nvCxnSpPr>
        <xdr:cNvPr id="430" name="直線コネクタ 429"/>
        <xdr:cNvCxnSpPr/>
      </xdr:nvCxnSpPr>
      <xdr:spPr>
        <a:xfrm>
          <a:off x="14782800" y="12933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74422</xdr:rowOff>
    </xdr:from>
    <xdr:to>
      <xdr:col>21</xdr:col>
      <xdr:colOff>361950</xdr:colOff>
      <xdr:row>75</xdr:row>
      <xdr:rowOff>74422</xdr:rowOff>
    </xdr:to>
    <xdr:cxnSp macro="">
      <xdr:nvCxnSpPr>
        <xdr:cNvPr id="433" name="直線コネクタ 432"/>
        <xdr:cNvCxnSpPr/>
      </xdr:nvCxnSpPr>
      <xdr:spPr>
        <a:xfrm>
          <a:off x="13893800" y="12933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74422</xdr:rowOff>
    </xdr:to>
    <xdr:cxnSp macro="">
      <xdr:nvCxnSpPr>
        <xdr:cNvPr id="436" name="直線コネクタ 435"/>
        <xdr:cNvCxnSpPr/>
      </xdr:nvCxnSpPr>
      <xdr:spPr>
        <a:xfrm>
          <a:off x="13004800" y="12914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115062</xdr:rowOff>
    </xdr:from>
    <xdr:to>
      <xdr:col>24</xdr:col>
      <xdr:colOff>82550</xdr:colOff>
      <xdr:row>76</xdr:row>
      <xdr:rowOff>45213</xdr:rowOff>
    </xdr:to>
    <xdr:sp macro="" textlink="">
      <xdr:nvSpPr>
        <xdr:cNvPr id="446" name="円/楕円 445"/>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131589</xdr:rowOff>
    </xdr:from>
    <xdr:ext cx="762000" cy="259045"/>
    <xdr:sp macro="" textlink="">
      <xdr:nvSpPr>
        <xdr:cNvPr id="447"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73914</xdr:rowOff>
    </xdr:from>
    <xdr:to>
      <xdr:col>22</xdr:col>
      <xdr:colOff>615950</xdr:colOff>
      <xdr:row>76</xdr:row>
      <xdr:rowOff>4065</xdr:rowOff>
    </xdr:to>
    <xdr:sp macro="" textlink="">
      <xdr:nvSpPr>
        <xdr:cNvPr id="448" name="円/楕円 447"/>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49" name="テキスト ボックス 448"/>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23622</xdr:rowOff>
    </xdr:from>
    <xdr:to>
      <xdr:col>21</xdr:col>
      <xdr:colOff>412750</xdr:colOff>
      <xdr:row>75</xdr:row>
      <xdr:rowOff>125222</xdr:rowOff>
    </xdr:to>
    <xdr:sp macro="" textlink="">
      <xdr:nvSpPr>
        <xdr:cNvPr id="450" name="円/楕円 449"/>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135399</xdr:rowOff>
    </xdr:from>
    <xdr:ext cx="762000" cy="259045"/>
    <xdr:sp macro="" textlink="">
      <xdr:nvSpPr>
        <xdr:cNvPr id="451" name="テキスト ボックス 450"/>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2" name="円/楕円 451"/>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135399</xdr:rowOff>
    </xdr:from>
    <xdr:ext cx="762000" cy="259045"/>
    <xdr:sp macro="" textlink="">
      <xdr:nvSpPr>
        <xdr:cNvPr id="453" name="テキスト ボックス 452"/>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54" name="円/楕円 453"/>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55" name="テキスト ボックス 454"/>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富山県立山町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24810</xdr:rowOff>
    </xdr:from>
    <xdr:to>
      <xdr:col>4</xdr:col>
      <xdr:colOff>1117600</xdr:colOff>
      <xdr:row>17</xdr:row>
      <xdr:rowOff>59362</xdr:rowOff>
    </xdr:to>
    <xdr:cxnSp macro="">
      <xdr:nvCxnSpPr>
        <xdr:cNvPr id="52" name="直線コネクタ 51"/>
        <xdr:cNvCxnSpPr/>
      </xdr:nvCxnSpPr>
      <xdr:spPr bwMode="auto">
        <a:xfrm>
          <a:off x="5003800" y="2987085"/>
          <a:ext cx="6477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24810</xdr:rowOff>
    </xdr:from>
    <xdr:to>
      <xdr:col>4</xdr:col>
      <xdr:colOff>469900</xdr:colOff>
      <xdr:row>17</xdr:row>
      <xdr:rowOff>78891</xdr:rowOff>
    </xdr:to>
    <xdr:cxnSp macro="">
      <xdr:nvCxnSpPr>
        <xdr:cNvPr id="55" name="直線コネクタ 54"/>
        <xdr:cNvCxnSpPr/>
      </xdr:nvCxnSpPr>
      <xdr:spPr bwMode="auto">
        <a:xfrm flipV="1">
          <a:off x="4305300" y="2987085"/>
          <a:ext cx="698500" cy="5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29823</xdr:rowOff>
    </xdr:from>
    <xdr:to>
      <xdr:col>3</xdr:col>
      <xdr:colOff>904875</xdr:colOff>
      <xdr:row>17</xdr:row>
      <xdr:rowOff>78891</xdr:rowOff>
    </xdr:to>
    <xdr:cxnSp macro="">
      <xdr:nvCxnSpPr>
        <xdr:cNvPr id="58" name="直線コネクタ 57"/>
        <xdr:cNvCxnSpPr/>
      </xdr:nvCxnSpPr>
      <xdr:spPr bwMode="auto">
        <a:xfrm>
          <a:off x="3606800" y="2992098"/>
          <a:ext cx="698500" cy="4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13119</xdr:rowOff>
    </xdr:from>
    <xdr:to>
      <xdr:col>3</xdr:col>
      <xdr:colOff>206375</xdr:colOff>
      <xdr:row>17</xdr:row>
      <xdr:rowOff>29823</xdr:rowOff>
    </xdr:to>
    <xdr:cxnSp macro="">
      <xdr:nvCxnSpPr>
        <xdr:cNvPr id="61" name="直線コネクタ 60"/>
        <xdr:cNvCxnSpPr/>
      </xdr:nvCxnSpPr>
      <xdr:spPr bwMode="auto">
        <a:xfrm>
          <a:off x="2908300" y="2975394"/>
          <a:ext cx="698500" cy="1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8562</xdr:rowOff>
    </xdr:from>
    <xdr:to>
      <xdr:col>5</xdr:col>
      <xdr:colOff>34925</xdr:colOff>
      <xdr:row>17</xdr:row>
      <xdr:rowOff>110162</xdr:rowOff>
    </xdr:to>
    <xdr:sp macro="" textlink="">
      <xdr:nvSpPr>
        <xdr:cNvPr id="71" name="円/楕円 70"/>
        <xdr:cNvSpPr/>
      </xdr:nvSpPr>
      <xdr:spPr bwMode="auto">
        <a:xfrm>
          <a:off x="5600700" y="297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25089</xdr:rowOff>
    </xdr:from>
    <xdr:ext cx="762000" cy="259045"/>
    <xdr:sp macro="" textlink="">
      <xdr:nvSpPr>
        <xdr:cNvPr id="72" name="人口1人当たり決算額の推移該当値テキスト130"/>
        <xdr:cNvSpPr txBox="1"/>
      </xdr:nvSpPr>
      <xdr:spPr>
        <a:xfrm>
          <a:off x="5740400" y="28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145460</xdr:rowOff>
    </xdr:from>
    <xdr:to>
      <xdr:col>4</xdr:col>
      <xdr:colOff>520700</xdr:colOff>
      <xdr:row>17</xdr:row>
      <xdr:rowOff>75610</xdr:rowOff>
    </xdr:to>
    <xdr:sp macro="" textlink="">
      <xdr:nvSpPr>
        <xdr:cNvPr id="73" name="円/楕円 72"/>
        <xdr:cNvSpPr/>
      </xdr:nvSpPr>
      <xdr:spPr bwMode="auto">
        <a:xfrm>
          <a:off x="4953000" y="293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85787</xdr:rowOff>
    </xdr:from>
    <xdr:ext cx="736600" cy="259045"/>
    <xdr:sp macro="" textlink="">
      <xdr:nvSpPr>
        <xdr:cNvPr id="74" name="テキスト ボックス 73"/>
        <xdr:cNvSpPr txBox="1"/>
      </xdr:nvSpPr>
      <xdr:spPr>
        <a:xfrm>
          <a:off x="4622800" y="270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28091</xdr:rowOff>
    </xdr:from>
    <xdr:to>
      <xdr:col>3</xdr:col>
      <xdr:colOff>955675</xdr:colOff>
      <xdr:row>17</xdr:row>
      <xdr:rowOff>129691</xdr:rowOff>
    </xdr:to>
    <xdr:sp macro="" textlink="">
      <xdr:nvSpPr>
        <xdr:cNvPr id="75" name="円/楕円 74"/>
        <xdr:cNvSpPr/>
      </xdr:nvSpPr>
      <xdr:spPr bwMode="auto">
        <a:xfrm>
          <a:off x="4254500" y="299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139868</xdr:rowOff>
    </xdr:from>
    <xdr:ext cx="762000" cy="259045"/>
    <xdr:sp macro="" textlink="">
      <xdr:nvSpPr>
        <xdr:cNvPr id="76" name="テキスト ボックス 75"/>
        <xdr:cNvSpPr txBox="1"/>
      </xdr:nvSpPr>
      <xdr:spPr>
        <a:xfrm>
          <a:off x="3924300" y="275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150473</xdr:rowOff>
    </xdr:from>
    <xdr:to>
      <xdr:col>3</xdr:col>
      <xdr:colOff>257175</xdr:colOff>
      <xdr:row>17</xdr:row>
      <xdr:rowOff>80623</xdr:rowOff>
    </xdr:to>
    <xdr:sp macro="" textlink="">
      <xdr:nvSpPr>
        <xdr:cNvPr id="77" name="円/楕円 76"/>
        <xdr:cNvSpPr/>
      </xdr:nvSpPr>
      <xdr:spPr bwMode="auto">
        <a:xfrm>
          <a:off x="3556000" y="294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90800</xdr:rowOff>
    </xdr:from>
    <xdr:ext cx="762000" cy="259045"/>
    <xdr:sp macro="" textlink="">
      <xdr:nvSpPr>
        <xdr:cNvPr id="78" name="テキスト ボックス 77"/>
        <xdr:cNvSpPr txBox="1"/>
      </xdr:nvSpPr>
      <xdr:spPr>
        <a:xfrm>
          <a:off x="3225800" y="271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133769</xdr:rowOff>
    </xdr:from>
    <xdr:to>
      <xdr:col>2</xdr:col>
      <xdr:colOff>692150</xdr:colOff>
      <xdr:row>17</xdr:row>
      <xdr:rowOff>63919</xdr:rowOff>
    </xdr:to>
    <xdr:sp macro="" textlink="">
      <xdr:nvSpPr>
        <xdr:cNvPr id="79" name="円/楕円 78"/>
        <xdr:cNvSpPr/>
      </xdr:nvSpPr>
      <xdr:spPr bwMode="auto">
        <a:xfrm>
          <a:off x="2857500" y="292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74096</xdr:rowOff>
    </xdr:from>
    <xdr:ext cx="762000" cy="259045"/>
    <xdr:sp macro="" textlink="">
      <xdr:nvSpPr>
        <xdr:cNvPr id="80" name="テキスト ボックス 79"/>
        <xdr:cNvSpPr txBox="1"/>
      </xdr:nvSpPr>
      <xdr:spPr>
        <a:xfrm>
          <a:off x="2527300" y="269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255179</xdr:rowOff>
    </xdr:from>
    <xdr:to>
      <xdr:col>4</xdr:col>
      <xdr:colOff>1117600</xdr:colOff>
      <xdr:row>33</xdr:row>
      <xdr:rowOff>314125</xdr:rowOff>
    </xdr:to>
    <xdr:cxnSp macro="">
      <xdr:nvCxnSpPr>
        <xdr:cNvPr id="115" name="直線コネクタ 114"/>
        <xdr:cNvCxnSpPr/>
      </xdr:nvCxnSpPr>
      <xdr:spPr bwMode="auto">
        <a:xfrm flipV="1">
          <a:off x="5003800" y="6179729"/>
          <a:ext cx="6477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314125</xdr:rowOff>
    </xdr:from>
    <xdr:to>
      <xdr:col>4</xdr:col>
      <xdr:colOff>469900</xdr:colOff>
      <xdr:row>33</xdr:row>
      <xdr:rowOff>322094</xdr:rowOff>
    </xdr:to>
    <xdr:cxnSp macro="">
      <xdr:nvCxnSpPr>
        <xdr:cNvPr id="118" name="直線コネクタ 117"/>
        <xdr:cNvCxnSpPr/>
      </xdr:nvCxnSpPr>
      <xdr:spPr bwMode="auto">
        <a:xfrm flipV="1">
          <a:off x="4305300" y="6238675"/>
          <a:ext cx="6985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322094</xdr:rowOff>
    </xdr:from>
    <xdr:to>
      <xdr:col>3</xdr:col>
      <xdr:colOff>904875</xdr:colOff>
      <xdr:row>34</xdr:row>
      <xdr:rowOff>89118</xdr:rowOff>
    </xdr:to>
    <xdr:cxnSp macro="">
      <xdr:nvCxnSpPr>
        <xdr:cNvPr id="121" name="直線コネクタ 120"/>
        <xdr:cNvCxnSpPr/>
      </xdr:nvCxnSpPr>
      <xdr:spPr bwMode="auto">
        <a:xfrm flipV="1">
          <a:off x="3606800" y="6246644"/>
          <a:ext cx="698500" cy="10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89118</xdr:rowOff>
    </xdr:from>
    <xdr:to>
      <xdr:col>3</xdr:col>
      <xdr:colOff>206375</xdr:colOff>
      <xdr:row>34</xdr:row>
      <xdr:rowOff>152016</xdr:rowOff>
    </xdr:to>
    <xdr:cxnSp macro="">
      <xdr:nvCxnSpPr>
        <xdr:cNvPr id="124" name="直線コネクタ 123"/>
        <xdr:cNvCxnSpPr/>
      </xdr:nvCxnSpPr>
      <xdr:spPr bwMode="auto">
        <a:xfrm flipV="1">
          <a:off x="2908300" y="6356568"/>
          <a:ext cx="698500" cy="6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204379</xdr:rowOff>
    </xdr:from>
    <xdr:to>
      <xdr:col>5</xdr:col>
      <xdr:colOff>34925</xdr:colOff>
      <xdr:row>33</xdr:row>
      <xdr:rowOff>305979</xdr:rowOff>
    </xdr:to>
    <xdr:sp macro="" textlink="">
      <xdr:nvSpPr>
        <xdr:cNvPr id="134" name="円/楕円 133"/>
        <xdr:cNvSpPr/>
      </xdr:nvSpPr>
      <xdr:spPr bwMode="auto">
        <a:xfrm>
          <a:off x="5600700" y="612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112956</xdr:rowOff>
    </xdr:from>
    <xdr:ext cx="762000" cy="259045"/>
    <xdr:sp macro="" textlink="">
      <xdr:nvSpPr>
        <xdr:cNvPr id="135" name="人口1人当たり決算額の推移該当値テキスト445"/>
        <xdr:cNvSpPr txBox="1"/>
      </xdr:nvSpPr>
      <xdr:spPr>
        <a:xfrm>
          <a:off x="5740400" y="603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33,825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263325</xdr:rowOff>
    </xdr:from>
    <xdr:to>
      <xdr:col>4</xdr:col>
      <xdr:colOff>520700</xdr:colOff>
      <xdr:row>34</xdr:row>
      <xdr:rowOff>22025</xdr:rowOff>
    </xdr:to>
    <xdr:sp macro="" textlink="">
      <xdr:nvSpPr>
        <xdr:cNvPr id="136" name="円/楕円 135"/>
        <xdr:cNvSpPr/>
      </xdr:nvSpPr>
      <xdr:spPr bwMode="auto">
        <a:xfrm>
          <a:off x="4953000" y="618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32202</xdr:rowOff>
    </xdr:from>
    <xdr:ext cx="736600" cy="259045"/>
    <xdr:sp macro="" textlink="">
      <xdr:nvSpPr>
        <xdr:cNvPr id="137" name="テキスト ボックス 136"/>
        <xdr:cNvSpPr txBox="1"/>
      </xdr:nvSpPr>
      <xdr:spPr>
        <a:xfrm>
          <a:off x="4622800" y="595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32,020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271294</xdr:rowOff>
    </xdr:from>
    <xdr:to>
      <xdr:col>3</xdr:col>
      <xdr:colOff>955675</xdr:colOff>
      <xdr:row>34</xdr:row>
      <xdr:rowOff>29994</xdr:rowOff>
    </xdr:to>
    <xdr:sp macro="" textlink="">
      <xdr:nvSpPr>
        <xdr:cNvPr id="138" name="円/楕円 137"/>
        <xdr:cNvSpPr/>
      </xdr:nvSpPr>
      <xdr:spPr bwMode="auto">
        <a:xfrm>
          <a:off x="4254500" y="619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40171</xdr:rowOff>
    </xdr:from>
    <xdr:ext cx="762000" cy="259045"/>
    <xdr:sp macro="" textlink="">
      <xdr:nvSpPr>
        <xdr:cNvPr id="139" name="テキスト ボックス 138"/>
        <xdr:cNvSpPr txBox="1"/>
      </xdr:nvSpPr>
      <xdr:spPr>
        <a:xfrm>
          <a:off x="3924300" y="596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38318</xdr:rowOff>
    </xdr:from>
    <xdr:to>
      <xdr:col>3</xdr:col>
      <xdr:colOff>257175</xdr:colOff>
      <xdr:row>34</xdr:row>
      <xdr:rowOff>139918</xdr:rowOff>
    </xdr:to>
    <xdr:sp macro="" textlink="">
      <xdr:nvSpPr>
        <xdr:cNvPr id="140" name="円/楕円 139"/>
        <xdr:cNvSpPr/>
      </xdr:nvSpPr>
      <xdr:spPr bwMode="auto">
        <a:xfrm>
          <a:off x="3556000" y="6305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150095</xdr:rowOff>
    </xdr:from>
    <xdr:ext cx="762000" cy="259045"/>
    <xdr:sp macro="" textlink="">
      <xdr:nvSpPr>
        <xdr:cNvPr id="141" name="テキスト ボックス 140"/>
        <xdr:cNvSpPr txBox="1"/>
      </xdr:nvSpPr>
      <xdr:spPr>
        <a:xfrm>
          <a:off x="3225800" y="6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101216</xdr:rowOff>
    </xdr:from>
    <xdr:to>
      <xdr:col>2</xdr:col>
      <xdr:colOff>692150</xdr:colOff>
      <xdr:row>34</xdr:row>
      <xdr:rowOff>202816</xdr:rowOff>
    </xdr:to>
    <xdr:sp macro="" textlink="">
      <xdr:nvSpPr>
        <xdr:cNvPr id="142" name="円/楕円 141"/>
        <xdr:cNvSpPr/>
      </xdr:nvSpPr>
      <xdr:spPr bwMode="auto">
        <a:xfrm>
          <a:off x="2857500" y="6368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212993</xdr:rowOff>
    </xdr:from>
    <xdr:ext cx="762000" cy="259045"/>
    <xdr:sp macro="" textlink="">
      <xdr:nvSpPr>
        <xdr:cNvPr id="143" name="テキスト ボックス 142"/>
        <xdr:cNvSpPr txBox="1"/>
      </xdr:nvSpPr>
      <xdr:spPr>
        <a:xfrm>
          <a:off x="2527300" y="61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26,752
26,567
307.29
11,874,115
11,614,389
179,358
7,400,720
12,963,697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170904</xdr:rowOff>
    </xdr:from>
    <xdr:to>
      <xdr:col>6</xdr:col>
      <xdr:colOff>511175</xdr:colOff>
      <xdr:row>35</xdr:row>
      <xdr:rowOff>31572</xdr:rowOff>
    </xdr:to>
    <xdr:cxnSp macro="">
      <xdr:nvCxnSpPr>
        <xdr:cNvPr id="61" name="直線コネクタ 60"/>
        <xdr:cNvCxnSpPr/>
      </xdr:nvCxnSpPr>
      <xdr:spPr>
        <a:xfrm>
          <a:off x="3797300" y="6000204"/>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170904</xdr:rowOff>
    </xdr:from>
    <xdr:to>
      <xdr:col>5</xdr:col>
      <xdr:colOff>358775</xdr:colOff>
      <xdr:row>35</xdr:row>
      <xdr:rowOff>57899</xdr:rowOff>
    </xdr:to>
    <xdr:cxnSp macro="">
      <xdr:nvCxnSpPr>
        <xdr:cNvPr id="64" name="直線コネクタ 63"/>
        <xdr:cNvCxnSpPr/>
      </xdr:nvCxnSpPr>
      <xdr:spPr>
        <a:xfrm flipV="1">
          <a:off x="2908300" y="6000204"/>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16123</xdr:rowOff>
    </xdr:from>
    <xdr:to>
      <xdr:col>4</xdr:col>
      <xdr:colOff>155575</xdr:colOff>
      <xdr:row>35</xdr:row>
      <xdr:rowOff>57899</xdr:rowOff>
    </xdr:to>
    <xdr:cxnSp macro="">
      <xdr:nvCxnSpPr>
        <xdr:cNvPr id="67" name="直線コネクタ 66"/>
        <xdr:cNvCxnSpPr/>
      </xdr:nvCxnSpPr>
      <xdr:spPr>
        <a:xfrm>
          <a:off x="2019300" y="6016873"/>
          <a:ext cx="889000" cy="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3321</xdr:rowOff>
    </xdr:from>
    <xdr:to>
      <xdr:col>2</xdr:col>
      <xdr:colOff>638175</xdr:colOff>
      <xdr:row>35</xdr:row>
      <xdr:rowOff>16123</xdr:rowOff>
    </xdr:to>
    <xdr:cxnSp macro="">
      <xdr:nvCxnSpPr>
        <xdr:cNvPr id="70" name="直線コネクタ 69"/>
        <xdr:cNvCxnSpPr/>
      </xdr:nvCxnSpPr>
      <xdr:spPr>
        <a:xfrm>
          <a:off x="1130300" y="600407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152222</xdr:rowOff>
    </xdr:from>
    <xdr:to>
      <xdr:col>6</xdr:col>
      <xdr:colOff>561975</xdr:colOff>
      <xdr:row>35</xdr:row>
      <xdr:rowOff>82372</xdr:rowOff>
    </xdr:to>
    <xdr:sp macro="" textlink="">
      <xdr:nvSpPr>
        <xdr:cNvPr id="80" name="円/楕円 79"/>
        <xdr:cNvSpPr/>
      </xdr:nvSpPr>
      <xdr:spPr>
        <a:xfrm>
          <a:off x="4584700" y="59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3649</xdr:rowOff>
    </xdr:from>
    <xdr:ext cx="534377" cy="259045"/>
    <xdr:sp macro="" textlink="">
      <xdr:nvSpPr>
        <xdr:cNvPr id="81" name="人件費該当値テキスト"/>
        <xdr:cNvSpPr txBox="1"/>
      </xdr:nvSpPr>
      <xdr:spPr>
        <a:xfrm>
          <a:off x="4686300" y="583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120104</xdr:rowOff>
    </xdr:from>
    <xdr:to>
      <xdr:col>5</xdr:col>
      <xdr:colOff>409575</xdr:colOff>
      <xdr:row>35</xdr:row>
      <xdr:rowOff>50254</xdr:rowOff>
    </xdr:to>
    <xdr:sp macro="" textlink="">
      <xdr:nvSpPr>
        <xdr:cNvPr id="82" name="円/楕円 81"/>
        <xdr:cNvSpPr/>
      </xdr:nvSpPr>
      <xdr:spPr>
        <a:xfrm>
          <a:off x="3746500" y="59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66781</xdr:rowOff>
    </xdr:from>
    <xdr:ext cx="534377" cy="259045"/>
    <xdr:sp macro="" textlink="">
      <xdr:nvSpPr>
        <xdr:cNvPr id="83" name="テキスト ボックス 82"/>
        <xdr:cNvSpPr txBox="1"/>
      </xdr:nvSpPr>
      <xdr:spPr>
        <a:xfrm>
          <a:off x="3530111" y="57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7099</xdr:rowOff>
    </xdr:from>
    <xdr:to>
      <xdr:col>4</xdr:col>
      <xdr:colOff>206375</xdr:colOff>
      <xdr:row>35</xdr:row>
      <xdr:rowOff>108699</xdr:rowOff>
    </xdr:to>
    <xdr:sp macro="" textlink="">
      <xdr:nvSpPr>
        <xdr:cNvPr id="84" name="円/楕円 83"/>
        <xdr:cNvSpPr/>
      </xdr:nvSpPr>
      <xdr:spPr>
        <a:xfrm>
          <a:off x="2857500" y="60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125226</xdr:rowOff>
    </xdr:from>
    <xdr:ext cx="534377" cy="259045"/>
    <xdr:sp macro="" textlink="">
      <xdr:nvSpPr>
        <xdr:cNvPr id="85" name="テキスト ボックス 84"/>
        <xdr:cNvSpPr txBox="1"/>
      </xdr:nvSpPr>
      <xdr:spPr>
        <a:xfrm>
          <a:off x="2641111" y="57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136773</xdr:rowOff>
    </xdr:from>
    <xdr:to>
      <xdr:col>3</xdr:col>
      <xdr:colOff>3175</xdr:colOff>
      <xdr:row>35</xdr:row>
      <xdr:rowOff>66923</xdr:rowOff>
    </xdr:to>
    <xdr:sp macro="" textlink="">
      <xdr:nvSpPr>
        <xdr:cNvPr id="86" name="円/楕円 85"/>
        <xdr:cNvSpPr/>
      </xdr:nvSpPr>
      <xdr:spPr>
        <a:xfrm>
          <a:off x="1968500" y="59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83450</xdr:rowOff>
    </xdr:from>
    <xdr:ext cx="534377" cy="259045"/>
    <xdr:sp macro="" textlink="">
      <xdr:nvSpPr>
        <xdr:cNvPr id="87" name="テキスト ボックス 86"/>
        <xdr:cNvSpPr txBox="1"/>
      </xdr:nvSpPr>
      <xdr:spPr>
        <a:xfrm>
          <a:off x="1752111" y="57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123971</xdr:rowOff>
    </xdr:from>
    <xdr:to>
      <xdr:col>1</xdr:col>
      <xdr:colOff>485775</xdr:colOff>
      <xdr:row>35</xdr:row>
      <xdr:rowOff>54121</xdr:rowOff>
    </xdr:to>
    <xdr:sp macro="" textlink="">
      <xdr:nvSpPr>
        <xdr:cNvPr id="88" name="円/楕円 87"/>
        <xdr:cNvSpPr/>
      </xdr:nvSpPr>
      <xdr:spPr>
        <a:xfrm>
          <a:off x="1079500" y="59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70648</xdr:rowOff>
    </xdr:from>
    <xdr:ext cx="534377" cy="259045"/>
    <xdr:sp macro="" textlink="">
      <xdr:nvSpPr>
        <xdr:cNvPr id="89" name="テキスト ボックス 88"/>
        <xdr:cNvSpPr txBox="1"/>
      </xdr:nvSpPr>
      <xdr:spPr>
        <a:xfrm>
          <a:off x="863111" y="572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110896</xdr:rowOff>
    </xdr:from>
    <xdr:to>
      <xdr:col>6</xdr:col>
      <xdr:colOff>511175</xdr:colOff>
      <xdr:row>57</xdr:row>
      <xdr:rowOff>8778</xdr:rowOff>
    </xdr:to>
    <xdr:cxnSp macro="">
      <xdr:nvCxnSpPr>
        <xdr:cNvPr id="121" name="直線コネクタ 120"/>
        <xdr:cNvCxnSpPr/>
      </xdr:nvCxnSpPr>
      <xdr:spPr>
        <a:xfrm flipV="1">
          <a:off x="3797300" y="9712096"/>
          <a:ext cx="838200" cy="6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8778</xdr:rowOff>
    </xdr:from>
    <xdr:to>
      <xdr:col>5</xdr:col>
      <xdr:colOff>358775</xdr:colOff>
      <xdr:row>57</xdr:row>
      <xdr:rowOff>30478</xdr:rowOff>
    </xdr:to>
    <xdr:cxnSp macro="">
      <xdr:nvCxnSpPr>
        <xdr:cNvPr id="124" name="直線コネクタ 123"/>
        <xdr:cNvCxnSpPr/>
      </xdr:nvCxnSpPr>
      <xdr:spPr>
        <a:xfrm flipV="1">
          <a:off x="2908300" y="9781428"/>
          <a:ext cx="889000" cy="2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13921</xdr:rowOff>
    </xdr:from>
    <xdr:to>
      <xdr:col>4</xdr:col>
      <xdr:colOff>155575</xdr:colOff>
      <xdr:row>57</xdr:row>
      <xdr:rowOff>30478</xdr:rowOff>
    </xdr:to>
    <xdr:cxnSp macro="">
      <xdr:nvCxnSpPr>
        <xdr:cNvPr id="127" name="直線コネクタ 126"/>
        <xdr:cNvCxnSpPr/>
      </xdr:nvCxnSpPr>
      <xdr:spPr>
        <a:xfrm>
          <a:off x="2019300" y="9786571"/>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13921</xdr:rowOff>
    </xdr:from>
    <xdr:to>
      <xdr:col>2</xdr:col>
      <xdr:colOff>638175</xdr:colOff>
      <xdr:row>57</xdr:row>
      <xdr:rowOff>50677</xdr:rowOff>
    </xdr:to>
    <xdr:cxnSp macro="">
      <xdr:nvCxnSpPr>
        <xdr:cNvPr id="130" name="直線コネクタ 129"/>
        <xdr:cNvCxnSpPr/>
      </xdr:nvCxnSpPr>
      <xdr:spPr>
        <a:xfrm flipV="1">
          <a:off x="1130300" y="9786571"/>
          <a:ext cx="889000" cy="3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60096</xdr:rowOff>
    </xdr:from>
    <xdr:to>
      <xdr:col>6</xdr:col>
      <xdr:colOff>561975</xdr:colOff>
      <xdr:row>56</xdr:row>
      <xdr:rowOff>161696</xdr:rowOff>
    </xdr:to>
    <xdr:sp macro="" textlink="">
      <xdr:nvSpPr>
        <xdr:cNvPr id="140" name="円/楕円 139"/>
        <xdr:cNvSpPr/>
      </xdr:nvSpPr>
      <xdr:spPr>
        <a:xfrm>
          <a:off x="4584700" y="96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38523</xdr:rowOff>
    </xdr:from>
    <xdr:ext cx="534377" cy="259045"/>
    <xdr:sp macro="" textlink="">
      <xdr:nvSpPr>
        <xdr:cNvPr id="141" name="物件費該当値テキスト"/>
        <xdr:cNvSpPr txBox="1"/>
      </xdr:nvSpPr>
      <xdr:spPr>
        <a:xfrm>
          <a:off x="4686300" y="96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129428</xdr:rowOff>
    </xdr:from>
    <xdr:to>
      <xdr:col>5</xdr:col>
      <xdr:colOff>409575</xdr:colOff>
      <xdr:row>57</xdr:row>
      <xdr:rowOff>59578</xdr:rowOff>
    </xdr:to>
    <xdr:sp macro="" textlink="">
      <xdr:nvSpPr>
        <xdr:cNvPr id="142" name="円/楕円 141"/>
        <xdr:cNvSpPr/>
      </xdr:nvSpPr>
      <xdr:spPr>
        <a:xfrm>
          <a:off x="3746500" y="9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50705</xdr:rowOff>
    </xdr:from>
    <xdr:ext cx="534377" cy="259045"/>
    <xdr:sp macro="" textlink="">
      <xdr:nvSpPr>
        <xdr:cNvPr id="143" name="テキスト ボックス 142"/>
        <xdr:cNvSpPr txBox="1"/>
      </xdr:nvSpPr>
      <xdr:spPr>
        <a:xfrm>
          <a:off x="3530111" y="98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151128</xdr:rowOff>
    </xdr:from>
    <xdr:to>
      <xdr:col>4</xdr:col>
      <xdr:colOff>206375</xdr:colOff>
      <xdr:row>57</xdr:row>
      <xdr:rowOff>81278</xdr:rowOff>
    </xdr:to>
    <xdr:sp macro="" textlink="">
      <xdr:nvSpPr>
        <xdr:cNvPr id="144" name="円/楕円 143"/>
        <xdr:cNvSpPr/>
      </xdr:nvSpPr>
      <xdr:spPr>
        <a:xfrm>
          <a:off x="2857500" y="9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72405</xdr:rowOff>
    </xdr:from>
    <xdr:ext cx="534377" cy="259045"/>
    <xdr:sp macro="" textlink="">
      <xdr:nvSpPr>
        <xdr:cNvPr id="145" name="テキスト ボックス 144"/>
        <xdr:cNvSpPr txBox="1"/>
      </xdr:nvSpPr>
      <xdr:spPr>
        <a:xfrm>
          <a:off x="2641111" y="98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134571</xdr:rowOff>
    </xdr:from>
    <xdr:to>
      <xdr:col>3</xdr:col>
      <xdr:colOff>3175</xdr:colOff>
      <xdr:row>57</xdr:row>
      <xdr:rowOff>64721</xdr:rowOff>
    </xdr:to>
    <xdr:sp macro="" textlink="">
      <xdr:nvSpPr>
        <xdr:cNvPr id="146" name="円/楕円 145"/>
        <xdr:cNvSpPr/>
      </xdr:nvSpPr>
      <xdr:spPr>
        <a:xfrm>
          <a:off x="1968500" y="97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55848</xdr:rowOff>
    </xdr:from>
    <xdr:ext cx="534377" cy="259045"/>
    <xdr:sp macro="" textlink="">
      <xdr:nvSpPr>
        <xdr:cNvPr id="147" name="テキスト ボックス 146"/>
        <xdr:cNvSpPr txBox="1"/>
      </xdr:nvSpPr>
      <xdr:spPr>
        <a:xfrm>
          <a:off x="1752111" y="982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171327</xdr:rowOff>
    </xdr:from>
    <xdr:to>
      <xdr:col>1</xdr:col>
      <xdr:colOff>485775</xdr:colOff>
      <xdr:row>57</xdr:row>
      <xdr:rowOff>101477</xdr:rowOff>
    </xdr:to>
    <xdr:sp macro="" textlink="">
      <xdr:nvSpPr>
        <xdr:cNvPr id="148" name="円/楕円 147"/>
        <xdr:cNvSpPr/>
      </xdr:nvSpPr>
      <xdr:spPr>
        <a:xfrm>
          <a:off x="1079500" y="97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92604</xdr:rowOff>
    </xdr:from>
    <xdr:ext cx="534377" cy="259045"/>
    <xdr:sp macro="" textlink="">
      <xdr:nvSpPr>
        <xdr:cNvPr id="149" name="テキスト ボックス 148"/>
        <xdr:cNvSpPr txBox="1"/>
      </xdr:nvSpPr>
      <xdr:spPr>
        <a:xfrm>
          <a:off x="863111" y="9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128727</xdr:rowOff>
    </xdr:from>
    <xdr:to>
      <xdr:col>6</xdr:col>
      <xdr:colOff>511175</xdr:colOff>
      <xdr:row>75</xdr:row>
      <xdr:rowOff>126594</xdr:rowOff>
    </xdr:to>
    <xdr:cxnSp macro="">
      <xdr:nvCxnSpPr>
        <xdr:cNvPr id="178" name="直線コネクタ 177"/>
        <xdr:cNvCxnSpPr/>
      </xdr:nvCxnSpPr>
      <xdr:spPr>
        <a:xfrm>
          <a:off x="3797300" y="12644577"/>
          <a:ext cx="838200" cy="3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128727</xdr:rowOff>
    </xdr:from>
    <xdr:to>
      <xdr:col>5</xdr:col>
      <xdr:colOff>358775</xdr:colOff>
      <xdr:row>75</xdr:row>
      <xdr:rowOff>18009</xdr:rowOff>
    </xdr:to>
    <xdr:cxnSp macro="">
      <xdr:nvCxnSpPr>
        <xdr:cNvPr id="181" name="直線コネクタ 180"/>
        <xdr:cNvCxnSpPr/>
      </xdr:nvCxnSpPr>
      <xdr:spPr>
        <a:xfrm flipV="1">
          <a:off x="2908300" y="12644577"/>
          <a:ext cx="889000" cy="23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18009</xdr:rowOff>
    </xdr:from>
    <xdr:to>
      <xdr:col>4</xdr:col>
      <xdr:colOff>155575</xdr:colOff>
      <xdr:row>75</xdr:row>
      <xdr:rowOff>39954</xdr:rowOff>
    </xdr:to>
    <xdr:cxnSp macro="">
      <xdr:nvCxnSpPr>
        <xdr:cNvPr id="184" name="直線コネクタ 183"/>
        <xdr:cNvCxnSpPr/>
      </xdr:nvCxnSpPr>
      <xdr:spPr>
        <a:xfrm flipV="1">
          <a:off x="2019300" y="1287675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156693</xdr:rowOff>
    </xdr:from>
    <xdr:to>
      <xdr:col>2</xdr:col>
      <xdr:colOff>638175</xdr:colOff>
      <xdr:row>75</xdr:row>
      <xdr:rowOff>39954</xdr:rowOff>
    </xdr:to>
    <xdr:cxnSp macro="">
      <xdr:nvCxnSpPr>
        <xdr:cNvPr id="187" name="直線コネクタ 186"/>
        <xdr:cNvCxnSpPr/>
      </xdr:nvCxnSpPr>
      <xdr:spPr>
        <a:xfrm>
          <a:off x="1130300" y="12672543"/>
          <a:ext cx="889000" cy="2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75794</xdr:rowOff>
    </xdr:from>
    <xdr:to>
      <xdr:col>6</xdr:col>
      <xdr:colOff>561975</xdr:colOff>
      <xdr:row>76</xdr:row>
      <xdr:rowOff>5944</xdr:rowOff>
    </xdr:to>
    <xdr:sp macro="" textlink="">
      <xdr:nvSpPr>
        <xdr:cNvPr id="197" name="円/楕円 196"/>
        <xdr:cNvSpPr/>
      </xdr:nvSpPr>
      <xdr:spPr>
        <a:xfrm>
          <a:off x="4584700" y="129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98671</xdr:rowOff>
    </xdr:from>
    <xdr:ext cx="469744" cy="259045"/>
    <xdr:sp macro="" textlink="">
      <xdr:nvSpPr>
        <xdr:cNvPr id="198" name="維持補修費該当値テキスト"/>
        <xdr:cNvSpPr txBox="1"/>
      </xdr:nvSpPr>
      <xdr:spPr>
        <a:xfrm>
          <a:off x="4686300" y="1278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77927</xdr:rowOff>
    </xdr:from>
    <xdr:to>
      <xdr:col>5</xdr:col>
      <xdr:colOff>409575</xdr:colOff>
      <xdr:row>74</xdr:row>
      <xdr:rowOff>8077</xdr:rowOff>
    </xdr:to>
    <xdr:sp macro="" textlink="">
      <xdr:nvSpPr>
        <xdr:cNvPr id="199" name="円/楕円 198"/>
        <xdr:cNvSpPr/>
      </xdr:nvSpPr>
      <xdr:spPr>
        <a:xfrm>
          <a:off x="3746500" y="125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24604</xdr:rowOff>
    </xdr:from>
    <xdr:ext cx="534377" cy="259045"/>
    <xdr:sp macro="" textlink="">
      <xdr:nvSpPr>
        <xdr:cNvPr id="200" name="テキスト ボックス 199"/>
        <xdr:cNvSpPr txBox="1"/>
      </xdr:nvSpPr>
      <xdr:spPr>
        <a:xfrm>
          <a:off x="3530111" y="123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138659</xdr:rowOff>
    </xdr:from>
    <xdr:to>
      <xdr:col>4</xdr:col>
      <xdr:colOff>206375</xdr:colOff>
      <xdr:row>75</xdr:row>
      <xdr:rowOff>68809</xdr:rowOff>
    </xdr:to>
    <xdr:sp macro="" textlink="">
      <xdr:nvSpPr>
        <xdr:cNvPr id="201" name="円/楕円 200"/>
        <xdr:cNvSpPr/>
      </xdr:nvSpPr>
      <xdr:spPr>
        <a:xfrm>
          <a:off x="2857500" y="128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85336</xdr:rowOff>
    </xdr:from>
    <xdr:ext cx="469744" cy="259045"/>
    <xdr:sp macro="" textlink="">
      <xdr:nvSpPr>
        <xdr:cNvPr id="202" name="テキスト ボックス 201"/>
        <xdr:cNvSpPr txBox="1"/>
      </xdr:nvSpPr>
      <xdr:spPr>
        <a:xfrm>
          <a:off x="2673427" y="1260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160604</xdr:rowOff>
    </xdr:from>
    <xdr:to>
      <xdr:col>3</xdr:col>
      <xdr:colOff>3175</xdr:colOff>
      <xdr:row>75</xdr:row>
      <xdr:rowOff>90754</xdr:rowOff>
    </xdr:to>
    <xdr:sp macro="" textlink="">
      <xdr:nvSpPr>
        <xdr:cNvPr id="203" name="円/楕円 202"/>
        <xdr:cNvSpPr/>
      </xdr:nvSpPr>
      <xdr:spPr>
        <a:xfrm>
          <a:off x="1968500" y="128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107281</xdr:rowOff>
    </xdr:from>
    <xdr:ext cx="469744" cy="259045"/>
    <xdr:sp macro="" textlink="">
      <xdr:nvSpPr>
        <xdr:cNvPr id="204" name="テキスト ボックス 203"/>
        <xdr:cNvSpPr txBox="1"/>
      </xdr:nvSpPr>
      <xdr:spPr>
        <a:xfrm>
          <a:off x="1784427" y="1262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105893</xdr:rowOff>
    </xdr:from>
    <xdr:to>
      <xdr:col>1</xdr:col>
      <xdr:colOff>485775</xdr:colOff>
      <xdr:row>74</xdr:row>
      <xdr:rowOff>36043</xdr:rowOff>
    </xdr:to>
    <xdr:sp macro="" textlink="">
      <xdr:nvSpPr>
        <xdr:cNvPr id="205" name="円/楕円 204"/>
        <xdr:cNvSpPr/>
      </xdr:nvSpPr>
      <xdr:spPr>
        <a:xfrm>
          <a:off x="1079500" y="1262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52570</xdr:rowOff>
    </xdr:from>
    <xdr:ext cx="534377" cy="259045"/>
    <xdr:sp macro="" textlink="">
      <xdr:nvSpPr>
        <xdr:cNvPr id="206" name="テキスト ボックス 205"/>
        <xdr:cNvSpPr txBox="1"/>
      </xdr:nvSpPr>
      <xdr:spPr>
        <a:xfrm>
          <a:off x="863111" y="1239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151892</xdr:rowOff>
    </xdr:from>
    <xdr:to>
      <xdr:col>6</xdr:col>
      <xdr:colOff>511175</xdr:colOff>
      <xdr:row>97</xdr:row>
      <xdr:rowOff>117011</xdr:rowOff>
    </xdr:to>
    <xdr:cxnSp macro="">
      <xdr:nvCxnSpPr>
        <xdr:cNvPr id="236" name="直線コネクタ 235"/>
        <xdr:cNvCxnSpPr/>
      </xdr:nvCxnSpPr>
      <xdr:spPr>
        <a:xfrm flipV="1">
          <a:off x="3797300" y="16611092"/>
          <a:ext cx="838200" cy="1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117011</xdr:rowOff>
    </xdr:from>
    <xdr:to>
      <xdr:col>5</xdr:col>
      <xdr:colOff>358775</xdr:colOff>
      <xdr:row>97</xdr:row>
      <xdr:rowOff>167951</xdr:rowOff>
    </xdr:to>
    <xdr:cxnSp macro="">
      <xdr:nvCxnSpPr>
        <xdr:cNvPr id="239" name="直線コネクタ 238"/>
        <xdr:cNvCxnSpPr/>
      </xdr:nvCxnSpPr>
      <xdr:spPr>
        <a:xfrm flipV="1">
          <a:off x="2908300" y="16747661"/>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167951</xdr:rowOff>
    </xdr:from>
    <xdr:to>
      <xdr:col>4</xdr:col>
      <xdr:colOff>155575</xdr:colOff>
      <xdr:row>97</xdr:row>
      <xdr:rowOff>168236</xdr:rowOff>
    </xdr:to>
    <xdr:cxnSp macro="">
      <xdr:nvCxnSpPr>
        <xdr:cNvPr id="242" name="直線コネクタ 241"/>
        <xdr:cNvCxnSpPr/>
      </xdr:nvCxnSpPr>
      <xdr:spPr>
        <a:xfrm flipV="1">
          <a:off x="2019300" y="1679860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153054</xdr:rowOff>
    </xdr:from>
    <xdr:to>
      <xdr:col>2</xdr:col>
      <xdr:colOff>638175</xdr:colOff>
      <xdr:row>97</xdr:row>
      <xdr:rowOff>168236</xdr:rowOff>
    </xdr:to>
    <xdr:cxnSp macro="">
      <xdr:nvCxnSpPr>
        <xdr:cNvPr id="245" name="直線コネクタ 244"/>
        <xdr:cNvCxnSpPr/>
      </xdr:nvCxnSpPr>
      <xdr:spPr>
        <a:xfrm>
          <a:off x="1130300" y="16783704"/>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101092</xdr:rowOff>
    </xdr:from>
    <xdr:to>
      <xdr:col>6</xdr:col>
      <xdr:colOff>561975</xdr:colOff>
      <xdr:row>97</xdr:row>
      <xdr:rowOff>31242</xdr:rowOff>
    </xdr:to>
    <xdr:sp macro="" textlink="">
      <xdr:nvSpPr>
        <xdr:cNvPr id="255" name="円/楕円 254"/>
        <xdr:cNvSpPr/>
      </xdr:nvSpPr>
      <xdr:spPr>
        <a:xfrm>
          <a:off x="4584700" y="16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123969</xdr:rowOff>
    </xdr:from>
    <xdr:ext cx="534377" cy="259045"/>
    <xdr:sp macro="" textlink="">
      <xdr:nvSpPr>
        <xdr:cNvPr id="256" name="扶助費該当値テキスト"/>
        <xdr:cNvSpPr txBox="1"/>
      </xdr:nvSpPr>
      <xdr:spPr>
        <a:xfrm>
          <a:off x="4686300" y="164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66211</xdr:rowOff>
    </xdr:from>
    <xdr:to>
      <xdr:col>5</xdr:col>
      <xdr:colOff>409575</xdr:colOff>
      <xdr:row>97</xdr:row>
      <xdr:rowOff>167811</xdr:rowOff>
    </xdr:to>
    <xdr:sp macro="" textlink="">
      <xdr:nvSpPr>
        <xdr:cNvPr id="257" name="円/楕円 256"/>
        <xdr:cNvSpPr/>
      </xdr:nvSpPr>
      <xdr:spPr>
        <a:xfrm>
          <a:off x="37465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158938</xdr:rowOff>
    </xdr:from>
    <xdr:ext cx="534377" cy="259045"/>
    <xdr:sp macro="" textlink="">
      <xdr:nvSpPr>
        <xdr:cNvPr id="258" name="テキスト ボックス 257"/>
        <xdr:cNvSpPr txBox="1"/>
      </xdr:nvSpPr>
      <xdr:spPr>
        <a:xfrm>
          <a:off x="3530111" y="167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117151</xdr:rowOff>
    </xdr:from>
    <xdr:to>
      <xdr:col>4</xdr:col>
      <xdr:colOff>206375</xdr:colOff>
      <xdr:row>98</xdr:row>
      <xdr:rowOff>47301</xdr:rowOff>
    </xdr:to>
    <xdr:sp macro="" textlink="">
      <xdr:nvSpPr>
        <xdr:cNvPr id="259" name="円/楕円 258"/>
        <xdr:cNvSpPr/>
      </xdr:nvSpPr>
      <xdr:spPr>
        <a:xfrm>
          <a:off x="2857500" y="167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63828</xdr:rowOff>
    </xdr:from>
    <xdr:ext cx="534377" cy="259045"/>
    <xdr:sp macro="" textlink="">
      <xdr:nvSpPr>
        <xdr:cNvPr id="260" name="テキスト ボックス 259"/>
        <xdr:cNvSpPr txBox="1"/>
      </xdr:nvSpPr>
      <xdr:spPr>
        <a:xfrm>
          <a:off x="2641111" y="165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117436</xdr:rowOff>
    </xdr:from>
    <xdr:to>
      <xdr:col>3</xdr:col>
      <xdr:colOff>3175</xdr:colOff>
      <xdr:row>98</xdr:row>
      <xdr:rowOff>47586</xdr:rowOff>
    </xdr:to>
    <xdr:sp macro="" textlink="">
      <xdr:nvSpPr>
        <xdr:cNvPr id="261" name="円/楕円 260"/>
        <xdr:cNvSpPr/>
      </xdr:nvSpPr>
      <xdr:spPr>
        <a:xfrm>
          <a:off x="1968500" y="167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64113</xdr:rowOff>
    </xdr:from>
    <xdr:ext cx="534377" cy="259045"/>
    <xdr:sp macro="" textlink="">
      <xdr:nvSpPr>
        <xdr:cNvPr id="262" name="テキスト ボックス 261"/>
        <xdr:cNvSpPr txBox="1"/>
      </xdr:nvSpPr>
      <xdr:spPr>
        <a:xfrm>
          <a:off x="1752111" y="165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102254</xdr:rowOff>
    </xdr:from>
    <xdr:to>
      <xdr:col>1</xdr:col>
      <xdr:colOff>485775</xdr:colOff>
      <xdr:row>98</xdr:row>
      <xdr:rowOff>32404</xdr:rowOff>
    </xdr:to>
    <xdr:sp macro="" textlink="">
      <xdr:nvSpPr>
        <xdr:cNvPr id="263" name="円/楕円 262"/>
        <xdr:cNvSpPr/>
      </xdr:nvSpPr>
      <xdr:spPr>
        <a:xfrm>
          <a:off x="1079500" y="167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48931</xdr:rowOff>
    </xdr:from>
    <xdr:ext cx="534377" cy="259045"/>
    <xdr:sp macro="" textlink="">
      <xdr:nvSpPr>
        <xdr:cNvPr id="264" name="テキスト ボックス 263"/>
        <xdr:cNvSpPr txBox="1"/>
      </xdr:nvSpPr>
      <xdr:spPr>
        <a:xfrm>
          <a:off x="863111" y="1650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56990</xdr:rowOff>
    </xdr:from>
    <xdr:to>
      <xdr:col>15</xdr:col>
      <xdr:colOff>180975</xdr:colOff>
      <xdr:row>37</xdr:row>
      <xdr:rowOff>165303</xdr:rowOff>
    </xdr:to>
    <xdr:cxnSp macro="">
      <xdr:nvCxnSpPr>
        <xdr:cNvPr id="295" name="直線コネクタ 294"/>
        <xdr:cNvCxnSpPr/>
      </xdr:nvCxnSpPr>
      <xdr:spPr>
        <a:xfrm flipV="1">
          <a:off x="9639300" y="6400640"/>
          <a:ext cx="8382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128967</xdr:rowOff>
    </xdr:from>
    <xdr:to>
      <xdr:col>14</xdr:col>
      <xdr:colOff>28575</xdr:colOff>
      <xdr:row>37</xdr:row>
      <xdr:rowOff>165303</xdr:rowOff>
    </xdr:to>
    <xdr:cxnSp macro="">
      <xdr:nvCxnSpPr>
        <xdr:cNvPr id="298" name="直線コネクタ 297"/>
        <xdr:cNvCxnSpPr/>
      </xdr:nvCxnSpPr>
      <xdr:spPr>
        <a:xfrm>
          <a:off x="8750300" y="6472617"/>
          <a:ext cx="889000" cy="3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128967</xdr:rowOff>
    </xdr:from>
    <xdr:to>
      <xdr:col>12</xdr:col>
      <xdr:colOff>511175</xdr:colOff>
      <xdr:row>37</xdr:row>
      <xdr:rowOff>133256</xdr:rowOff>
    </xdr:to>
    <xdr:cxnSp macro="">
      <xdr:nvCxnSpPr>
        <xdr:cNvPr id="301" name="直線コネクタ 300"/>
        <xdr:cNvCxnSpPr/>
      </xdr:nvCxnSpPr>
      <xdr:spPr>
        <a:xfrm flipV="1">
          <a:off x="7861300" y="6472617"/>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86458</xdr:rowOff>
    </xdr:from>
    <xdr:to>
      <xdr:col>11</xdr:col>
      <xdr:colOff>307975</xdr:colOff>
      <xdr:row>37</xdr:row>
      <xdr:rowOff>133256</xdr:rowOff>
    </xdr:to>
    <xdr:cxnSp macro="">
      <xdr:nvCxnSpPr>
        <xdr:cNvPr id="304" name="直線コネクタ 303"/>
        <xdr:cNvCxnSpPr/>
      </xdr:nvCxnSpPr>
      <xdr:spPr>
        <a:xfrm>
          <a:off x="6972300" y="6430108"/>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6190</xdr:rowOff>
    </xdr:from>
    <xdr:to>
      <xdr:col>15</xdr:col>
      <xdr:colOff>231775</xdr:colOff>
      <xdr:row>37</xdr:row>
      <xdr:rowOff>107790</xdr:rowOff>
    </xdr:to>
    <xdr:sp macro="" textlink="">
      <xdr:nvSpPr>
        <xdr:cNvPr id="314" name="円/楕円 313"/>
        <xdr:cNvSpPr/>
      </xdr:nvSpPr>
      <xdr:spPr>
        <a:xfrm>
          <a:off x="10426700" y="63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156067</xdr:rowOff>
    </xdr:from>
    <xdr:ext cx="534377" cy="259045"/>
    <xdr:sp macro="" textlink="">
      <xdr:nvSpPr>
        <xdr:cNvPr id="315" name="補助費等該当値テキスト"/>
        <xdr:cNvSpPr txBox="1"/>
      </xdr:nvSpPr>
      <xdr:spPr>
        <a:xfrm>
          <a:off x="10528300" y="63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114503</xdr:rowOff>
    </xdr:from>
    <xdr:to>
      <xdr:col>14</xdr:col>
      <xdr:colOff>79375</xdr:colOff>
      <xdr:row>38</xdr:row>
      <xdr:rowOff>44653</xdr:rowOff>
    </xdr:to>
    <xdr:sp macro="" textlink="">
      <xdr:nvSpPr>
        <xdr:cNvPr id="316" name="円/楕円 315"/>
        <xdr:cNvSpPr/>
      </xdr:nvSpPr>
      <xdr:spPr>
        <a:xfrm>
          <a:off x="9588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35780</xdr:rowOff>
    </xdr:from>
    <xdr:ext cx="534377" cy="259045"/>
    <xdr:sp macro="" textlink="">
      <xdr:nvSpPr>
        <xdr:cNvPr id="317" name="テキスト ボックス 316"/>
        <xdr:cNvSpPr txBox="1"/>
      </xdr:nvSpPr>
      <xdr:spPr>
        <a:xfrm>
          <a:off x="9372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78167</xdr:rowOff>
    </xdr:from>
    <xdr:to>
      <xdr:col>12</xdr:col>
      <xdr:colOff>561975</xdr:colOff>
      <xdr:row>38</xdr:row>
      <xdr:rowOff>8317</xdr:rowOff>
    </xdr:to>
    <xdr:sp macro="" textlink="">
      <xdr:nvSpPr>
        <xdr:cNvPr id="318" name="円/楕円 317"/>
        <xdr:cNvSpPr/>
      </xdr:nvSpPr>
      <xdr:spPr>
        <a:xfrm>
          <a:off x="8699500" y="64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170894</xdr:rowOff>
    </xdr:from>
    <xdr:ext cx="534377" cy="259045"/>
    <xdr:sp macro="" textlink="">
      <xdr:nvSpPr>
        <xdr:cNvPr id="319" name="テキスト ボックス 318"/>
        <xdr:cNvSpPr txBox="1"/>
      </xdr:nvSpPr>
      <xdr:spPr>
        <a:xfrm>
          <a:off x="8483111" y="651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82456</xdr:rowOff>
    </xdr:from>
    <xdr:to>
      <xdr:col>11</xdr:col>
      <xdr:colOff>358775</xdr:colOff>
      <xdr:row>38</xdr:row>
      <xdr:rowOff>12605</xdr:rowOff>
    </xdr:to>
    <xdr:sp macro="" textlink="">
      <xdr:nvSpPr>
        <xdr:cNvPr id="320" name="円/楕円 319"/>
        <xdr:cNvSpPr/>
      </xdr:nvSpPr>
      <xdr:spPr>
        <a:xfrm>
          <a:off x="7810500" y="64261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3732</xdr:rowOff>
    </xdr:from>
    <xdr:ext cx="534377" cy="259045"/>
    <xdr:sp macro="" textlink="">
      <xdr:nvSpPr>
        <xdr:cNvPr id="321" name="テキスト ボックス 320"/>
        <xdr:cNvSpPr txBox="1"/>
      </xdr:nvSpPr>
      <xdr:spPr>
        <a:xfrm>
          <a:off x="7594111" y="65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35658</xdr:rowOff>
    </xdr:from>
    <xdr:to>
      <xdr:col>10</xdr:col>
      <xdr:colOff>155575</xdr:colOff>
      <xdr:row>37</xdr:row>
      <xdr:rowOff>137258</xdr:rowOff>
    </xdr:to>
    <xdr:sp macro="" textlink="">
      <xdr:nvSpPr>
        <xdr:cNvPr id="322" name="円/楕円 321"/>
        <xdr:cNvSpPr/>
      </xdr:nvSpPr>
      <xdr:spPr>
        <a:xfrm>
          <a:off x="6921500" y="63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128385</xdr:rowOff>
    </xdr:from>
    <xdr:ext cx="534377" cy="259045"/>
    <xdr:sp macro="" textlink="">
      <xdr:nvSpPr>
        <xdr:cNvPr id="323" name="テキスト ボックス 322"/>
        <xdr:cNvSpPr txBox="1"/>
      </xdr:nvSpPr>
      <xdr:spPr>
        <a:xfrm>
          <a:off x="6705111" y="647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92715</xdr:rowOff>
    </xdr:from>
    <xdr:to>
      <xdr:col>15</xdr:col>
      <xdr:colOff>180975</xdr:colOff>
      <xdr:row>57</xdr:row>
      <xdr:rowOff>46493</xdr:rowOff>
    </xdr:to>
    <xdr:cxnSp macro="">
      <xdr:nvCxnSpPr>
        <xdr:cNvPr id="352" name="直線コネクタ 351"/>
        <xdr:cNvCxnSpPr/>
      </xdr:nvCxnSpPr>
      <xdr:spPr>
        <a:xfrm>
          <a:off x="9639300" y="9351015"/>
          <a:ext cx="838200" cy="46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156556</xdr:rowOff>
    </xdr:from>
    <xdr:to>
      <xdr:col>14</xdr:col>
      <xdr:colOff>28575</xdr:colOff>
      <xdr:row>54</xdr:row>
      <xdr:rowOff>92715</xdr:rowOff>
    </xdr:to>
    <xdr:cxnSp macro="">
      <xdr:nvCxnSpPr>
        <xdr:cNvPr id="355" name="直線コネクタ 354"/>
        <xdr:cNvCxnSpPr/>
      </xdr:nvCxnSpPr>
      <xdr:spPr>
        <a:xfrm>
          <a:off x="8750300" y="9243406"/>
          <a:ext cx="889000" cy="10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156556</xdr:rowOff>
    </xdr:from>
    <xdr:to>
      <xdr:col>12</xdr:col>
      <xdr:colOff>511175</xdr:colOff>
      <xdr:row>55</xdr:row>
      <xdr:rowOff>65908</xdr:rowOff>
    </xdr:to>
    <xdr:cxnSp macro="">
      <xdr:nvCxnSpPr>
        <xdr:cNvPr id="358" name="直線コネクタ 357"/>
        <xdr:cNvCxnSpPr/>
      </xdr:nvCxnSpPr>
      <xdr:spPr>
        <a:xfrm flipV="1">
          <a:off x="7861300" y="9243406"/>
          <a:ext cx="889000" cy="2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39977</xdr:rowOff>
    </xdr:from>
    <xdr:to>
      <xdr:col>11</xdr:col>
      <xdr:colOff>307975</xdr:colOff>
      <xdr:row>55</xdr:row>
      <xdr:rowOff>65908</xdr:rowOff>
    </xdr:to>
    <xdr:cxnSp macro="">
      <xdr:nvCxnSpPr>
        <xdr:cNvPr id="361" name="直線コネクタ 360"/>
        <xdr:cNvCxnSpPr/>
      </xdr:nvCxnSpPr>
      <xdr:spPr>
        <a:xfrm>
          <a:off x="6972300" y="9298277"/>
          <a:ext cx="889000" cy="19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167143</xdr:rowOff>
    </xdr:from>
    <xdr:to>
      <xdr:col>15</xdr:col>
      <xdr:colOff>231775</xdr:colOff>
      <xdr:row>57</xdr:row>
      <xdr:rowOff>97293</xdr:rowOff>
    </xdr:to>
    <xdr:sp macro="" textlink="">
      <xdr:nvSpPr>
        <xdr:cNvPr id="371" name="円/楕円 370"/>
        <xdr:cNvSpPr/>
      </xdr:nvSpPr>
      <xdr:spPr>
        <a:xfrm>
          <a:off x="10426700" y="976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145570</xdr:rowOff>
    </xdr:from>
    <xdr:ext cx="534377" cy="259045"/>
    <xdr:sp macro="" textlink="">
      <xdr:nvSpPr>
        <xdr:cNvPr id="372" name="普通建設事業費該当値テキスト"/>
        <xdr:cNvSpPr txBox="1"/>
      </xdr:nvSpPr>
      <xdr:spPr>
        <a:xfrm>
          <a:off x="10528300" y="974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41915</xdr:rowOff>
    </xdr:from>
    <xdr:to>
      <xdr:col>14</xdr:col>
      <xdr:colOff>79375</xdr:colOff>
      <xdr:row>54</xdr:row>
      <xdr:rowOff>143515</xdr:rowOff>
    </xdr:to>
    <xdr:sp macro="" textlink="">
      <xdr:nvSpPr>
        <xdr:cNvPr id="373" name="円/楕円 372"/>
        <xdr:cNvSpPr/>
      </xdr:nvSpPr>
      <xdr:spPr>
        <a:xfrm>
          <a:off x="9588500" y="93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160042</xdr:rowOff>
    </xdr:from>
    <xdr:ext cx="599010" cy="259045"/>
    <xdr:sp macro="" textlink="">
      <xdr:nvSpPr>
        <xdr:cNvPr id="374" name="テキスト ボックス 373"/>
        <xdr:cNvSpPr txBox="1"/>
      </xdr:nvSpPr>
      <xdr:spPr>
        <a:xfrm>
          <a:off x="9339794" y="907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105756</xdr:rowOff>
    </xdr:from>
    <xdr:to>
      <xdr:col>12</xdr:col>
      <xdr:colOff>561975</xdr:colOff>
      <xdr:row>54</xdr:row>
      <xdr:rowOff>35906</xdr:rowOff>
    </xdr:to>
    <xdr:sp macro="" textlink="">
      <xdr:nvSpPr>
        <xdr:cNvPr id="375" name="円/楕円 374"/>
        <xdr:cNvSpPr/>
      </xdr:nvSpPr>
      <xdr:spPr>
        <a:xfrm>
          <a:off x="8699500" y="91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52433</xdr:rowOff>
    </xdr:from>
    <xdr:ext cx="599010" cy="259045"/>
    <xdr:sp macro="" textlink="">
      <xdr:nvSpPr>
        <xdr:cNvPr id="376" name="テキスト ボックス 375"/>
        <xdr:cNvSpPr txBox="1"/>
      </xdr:nvSpPr>
      <xdr:spPr>
        <a:xfrm>
          <a:off x="8450794" y="896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15108</xdr:rowOff>
    </xdr:from>
    <xdr:to>
      <xdr:col>11</xdr:col>
      <xdr:colOff>358775</xdr:colOff>
      <xdr:row>55</xdr:row>
      <xdr:rowOff>116708</xdr:rowOff>
    </xdr:to>
    <xdr:sp macro="" textlink="">
      <xdr:nvSpPr>
        <xdr:cNvPr id="377" name="円/楕円 376"/>
        <xdr:cNvSpPr/>
      </xdr:nvSpPr>
      <xdr:spPr>
        <a:xfrm>
          <a:off x="7810500" y="94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133235</xdr:rowOff>
    </xdr:from>
    <xdr:ext cx="534377" cy="259045"/>
    <xdr:sp macro="" textlink="">
      <xdr:nvSpPr>
        <xdr:cNvPr id="378" name="テキスト ボックス 377"/>
        <xdr:cNvSpPr txBox="1"/>
      </xdr:nvSpPr>
      <xdr:spPr>
        <a:xfrm>
          <a:off x="7594111" y="92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87,184</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160627</xdr:rowOff>
    </xdr:from>
    <xdr:to>
      <xdr:col>10</xdr:col>
      <xdr:colOff>155575</xdr:colOff>
      <xdr:row>54</xdr:row>
      <xdr:rowOff>90777</xdr:rowOff>
    </xdr:to>
    <xdr:sp macro="" textlink="">
      <xdr:nvSpPr>
        <xdr:cNvPr id="379" name="円/楕円 378"/>
        <xdr:cNvSpPr/>
      </xdr:nvSpPr>
      <xdr:spPr>
        <a:xfrm>
          <a:off x="6921500" y="92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107304</xdr:rowOff>
    </xdr:from>
    <xdr:ext cx="599010" cy="259045"/>
    <xdr:sp macro="" textlink="">
      <xdr:nvSpPr>
        <xdr:cNvPr id="380" name="テキスト ボックス 379"/>
        <xdr:cNvSpPr txBox="1"/>
      </xdr:nvSpPr>
      <xdr:spPr>
        <a:xfrm>
          <a:off x="6672794" y="902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168002</xdr:rowOff>
    </xdr:from>
    <xdr:to>
      <xdr:col>15</xdr:col>
      <xdr:colOff>180975</xdr:colOff>
      <xdr:row>77</xdr:row>
      <xdr:rowOff>169309</xdr:rowOff>
    </xdr:to>
    <xdr:cxnSp macro="">
      <xdr:nvCxnSpPr>
        <xdr:cNvPr id="411" name="直線コネクタ 410"/>
        <xdr:cNvCxnSpPr/>
      </xdr:nvCxnSpPr>
      <xdr:spPr>
        <a:xfrm>
          <a:off x="9639300" y="13026752"/>
          <a:ext cx="838200" cy="3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118509</xdr:rowOff>
    </xdr:from>
    <xdr:to>
      <xdr:col>15</xdr:col>
      <xdr:colOff>231775</xdr:colOff>
      <xdr:row>78</xdr:row>
      <xdr:rowOff>48659</xdr:rowOff>
    </xdr:to>
    <xdr:sp macro="" textlink="">
      <xdr:nvSpPr>
        <xdr:cNvPr id="421" name="円/楕円 420"/>
        <xdr:cNvSpPr/>
      </xdr:nvSpPr>
      <xdr:spPr>
        <a:xfrm>
          <a:off x="10426700" y="133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141386</xdr:rowOff>
    </xdr:from>
    <xdr:ext cx="534377" cy="259045"/>
    <xdr:sp macro="" textlink="">
      <xdr:nvSpPr>
        <xdr:cNvPr id="422" name="普通建設事業費 （ うち新規整備　）該当値テキスト"/>
        <xdr:cNvSpPr txBox="1"/>
      </xdr:nvSpPr>
      <xdr:spPr>
        <a:xfrm>
          <a:off x="10528300" y="131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25,030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117203</xdr:rowOff>
    </xdr:from>
    <xdr:to>
      <xdr:col>14</xdr:col>
      <xdr:colOff>79375</xdr:colOff>
      <xdr:row>76</xdr:row>
      <xdr:rowOff>47352</xdr:rowOff>
    </xdr:to>
    <xdr:sp macro="" textlink="">
      <xdr:nvSpPr>
        <xdr:cNvPr id="423" name="円/楕円 422"/>
        <xdr:cNvSpPr/>
      </xdr:nvSpPr>
      <xdr:spPr>
        <a:xfrm>
          <a:off x="9588500" y="12975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63880</xdr:rowOff>
    </xdr:from>
    <xdr:ext cx="534377" cy="259045"/>
    <xdr:sp macro="" textlink="">
      <xdr:nvSpPr>
        <xdr:cNvPr id="424" name="テキスト ボックス 423"/>
        <xdr:cNvSpPr txBox="1"/>
      </xdr:nvSpPr>
      <xdr:spPr>
        <a:xfrm>
          <a:off x="9372111" y="127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1436</xdr:rowOff>
    </xdr:from>
    <xdr:to>
      <xdr:col>15</xdr:col>
      <xdr:colOff>180975</xdr:colOff>
      <xdr:row>98</xdr:row>
      <xdr:rowOff>8255</xdr:rowOff>
    </xdr:to>
    <xdr:cxnSp macro="">
      <xdr:nvCxnSpPr>
        <xdr:cNvPr id="453" name="直線コネクタ 452"/>
        <xdr:cNvCxnSpPr/>
      </xdr:nvCxnSpPr>
      <xdr:spPr>
        <a:xfrm>
          <a:off x="9639300" y="16460636"/>
          <a:ext cx="838200" cy="3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128905</xdr:rowOff>
    </xdr:from>
    <xdr:to>
      <xdr:col>15</xdr:col>
      <xdr:colOff>231775</xdr:colOff>
      <xdr:row>98</xdr:row>
      <xdr:rowOff>59055</xdr:rowOff>
    </xdr:to>
    <xdr:sp macro="" textlink="">
      <xdr:nvSpPr>
        <xdr:cNvPr id="463" name="円/楕円 462"/>
        <xdr:cNvSpPr/>
      </xdr:nvSpPr>
      <xdr:spPr>
        <a:xfrm>
          <a:off x="104267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107332</xdr:rowOff>
    </xdr:from>
    <xdr:ext cx="534377" cy="259045"/>
    <xdr:sp macro="" textlink="">
      <xdr:nvSpPr>
        <xdr:cNvPr id="464" name="普通建設事業費 （ うち更新整備　）該当値テキスト"/>
        <xdr:cNvSpPr txBox="1"/>
      </xdr:nvSpPr>
      <xdr:spPr>
        <a:xfrm>
          <a:off x="10528300" y="167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122086</xdr:rowOff>
    </xdr:from>
    <xdr:to>
      <xdr:col>14</xdr:col>
      <xdr:colOff>79375</xdr:colOff>
      <xdr:row>96</xdr:row>
      <xdr:rowOff>52236</xdr:rowOff>
    </xdr:to>
    <xdr:sp macro="" textlink="">
      <xdr:nvSpPr>
        <xdr:cNvPr id="465" name="円/楕円 464"/>
        <xdr:cNvSpPr/>
      </xdr:nvSpPr>
      <xdr:spPr>
        <a:xfrm>
          <a:off x="9588500" y="164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68763</xdr:rowOff>
    </xdr:from>
    <xdr:ext cx="534377" cy="259045"/>
    <xdr:sp macro="" textlink="">
      <xdr:nvSpPr>
        <xdr:cNvPr id="466" name="テキスト ボックス 465"/>
        <xdr:cNvSpPr txBox="1"/>
      </xdr:nvSpPr>
      <xdr:spPr>
        <a:xfrm>
          <a:off x="9372111" y="161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34620</xdr:rowOff>
    </xdr:from>
    <xdr:to>
      <xdr:col>23</xdr:col>
      <xdr:colOff>517525</xdr:colOff>
      <xdr:row>39</xdr:row>
      <xdr:rowOff>39497</xdr:rowOff>
    </xdr:to>
    <xdr:cxnSp macro="">
      <xdr:nvCxnSpPr>
        <xdr:cNvPr id="495" name="直線コネクタ 494"/>
        <xdr:cNvCxnSpPr/>
      </xdr:nvCxnSpPr>
      <xdr:spPr>
        <a:xfrm>
          <a:off x="15481300" y="6721170"/>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21361</xdr:rowOff>
    </xdr:from>
    <xdr:to>
      <xdr:col>22</xdr:col>
      <xdr:colOff>365125</xdr:colOff>
      <xdr:row>39</xdr:row>
      <xdr:rowOff>34620</xdr:rowOff>
    </xdr:to>
    <xdr:cxnSp macro="">
      <xdr:nvCxnSpPr>
        <xdr:cNvPr id="498" name="直線コネクタ 497"/>
        <xdr:cNvCxnSpPr/>
      </xdr:nvCxnSpPr>
      <xdr:spPr>
        <a:xfrm>
          <a:off x="14592300" y="670791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147930</xdr:rowOff>
    </xdr:from>
    <xdr:to>
      <xdr:col>21</xdr:col>
      <xdr:colOff>161925</xdr:colOff>
      <xdr:row>39</xdr:row>
      <xdr:rowOff>21361</xdr:rowOff>
    </xdr:to>
    <xdr:cxnSp macro="">
      <xdr:nvCxnSpPr>
        <xdr:cNvPr id="501" name="直線コネクタ 500"/>
        <xdr:cNvCxnSpPr/>
      </xdr:nvCxnSpPr>
      <xdr:spPr>
        <a:xfrm>
          <a:off x="13703300" y="6663030"/>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147930</xdr:rowOff>
    </xdr:from>
    <xdr:to>
      <xdr:col>19</xdr:col>
      <xdr:colOff>644525</xdr:colOff>
      <xdr:row>39</xdr:row>
      <xdr:rowOff>5893</xdr:rowOff>
    </xdr:to>
    <xdr:cxnSp macro="">
      <xdr:nvCxnSpPr>
        <xdr:cNvPr id="504" name="直線コネクタ 503"/>
        <xdr:cNvCxnSpPr/>
      </xdr:nvCxnSpPr>
      <xdr:spPr>
        <a:xfrm flipV="1">
          <a:off x="12814300" y="6663030"/>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160147</xdr:rowOff>
    </xdr:from>
    <xdr:to>
      <xdr:col>23</xdr:col>
      <xdr:colOff>568325</xdr:colOff>
      <xdr:row>39</xdr:row>
      <xdr:rowOff>90297</xdr:rowOff>
    </xdr:to>
    <xdr:sp macro="" textlink="">
      <xdr:nvSpPr>
        <xdr:cNvPr id="514" name="円/楕円 513"/>
        <xdr:cNvSpPr/>
      </xdr:nvSpPr>
      <xdr:spPr>
        <a:xfrm>
          <a:off x="16268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75074</xdr:rowOff>
    </xdr:from>
    <xdr:ext cx="313932" cy="259045"/>
    <xdr:sp macro="" textlink="">
      <xdr:nvSpPr>
        <xdr:cNvPr id="515" name="災害復旧事業費該当値テキスト"/>
        <xdr:cNvSpPr txBox="1"/>
      </xdr:nvSpPr>
      <xdr:spPr>
        <a:xfrm>
          <a:off x="16370300" y="659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155270</xdr:rowOff>
    </xdr:from>
    <xdr:to>
      <xdr:col>22</xdr:col>
      <xdr:colOff>415925</xdr:colOff>
      <xdr:row>39</xdr:row>
      <xdr:rowOff>85420</xdr:rowOff>
    </xdr:to>
    <xdr:sp macro="" textlink="">
      <xdr:nvSpPr>
        <xdr:cNvPr id="516" name="円/楕円 515"/>
        <xdr:cNvSpPr/>
      </xdr:nvSpPr>
      <xdr:spPr>
        <a:xfrm>
          <a:off x="15430500" y="6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76547</xdr:rowOff>
    </xdr:from>
    <xdr:ext cx="378565" cy="259045"/>
    <xdr:sp macro="" textlink="">
      <xdr:nvSpPr>
        <xdr:cNvPr id="517" name="テキスト ボックス 516"/>
        <xdr:cNvSpPr txBox="1"/>
      </xdr:nvSpPr>
      <xdr:spPr>
        <a:xfrm>
          <a:off x="15292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142011</xdr:rowOff>
    </xdr:from>
    <xdr:to>
      <xdr:col>21</xdr:col>
      <xdr:colOff>212725</xdr:colOff>
      <xdr:row>39</xdr:row>
      <xdr:rowOff>72161</xdr:rowOff>
    </xdr:to>
    <xdr:sp macro="" textlink="">
      <xdr:nvSpPr>
        <xdr:cNvPr id="518" name="円/楕円 517"/>
        <xdr:cNvSpPr/>
      </xdr:nvSpPr>
      <xdr:spPr>
        <a:xfrm>
          <a:off x="14541500" y="66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63288</xdr:rowOff>
    </xdr:from>
    <xdr:ext cx="378565" cy="259045"/>
    <xdr:sp macro="" textlink="">
      <xdr:nvSpPr>
        <xdr:cNvPr id="519" name="テキスト ボックス 518"/>
        <xdr:cNvSpPr txBox="1"/>
      </xdr:nvSpPr>
      <xdr:spPr>
        <a:xfrm>
          <a:off x="14403017" y="6749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97130</xdr:rowOff>
    </xdr:from>
    <xdr:to>
      <xdr:col>20</xdr:col>
      <xdr:colOff>9525</xdr:colOff>
      <xdr:row>39</xdr:row>
      <xdr:rowOff>27280</xdr:rowOff>
    </xdr:to>
    <xdr:sp macro="" textlink="">
      <xdr:nvSpPr>
        <xdr:cNvPr id="520" name="円/楕円 519"/>
        <xdr:cNvSpPr/>
      </xdr:nvSpPr>
      <xdr:spPr>
        <a:xfrm>
          <a:off x="13652500" y="66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18407</xdr:rowOff>
    </xdr:from>
    <xdr:ext cx="378565" cy="259045"/>
    <xdr:sp macro="" textlink="">
      <xdr:nvSpPr>
        <xdr:cNvPr id="521" name="テキスト ボックス 520"/>
        <xdr:cNvSpPr txBox="1"/>
      </xdr:nvSpPr>
      <xdr:spPr>
        <a:xfrm>
          <a:off x="13514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126543</xdr:rowOff>
    </xdr:from>
    <xdr:to>
      <xdr:col>18</xdr:col>
      <xdr:colOff>492125</xdr:colOff>
      <xdr:row>39</xdr:row>
      <xdr:rowOff>56693</xdr:rowOff>
    </xdr:to>
    <xdr:sp macro="" textlink="">
      <xdr:nvSpPr>
        <xdr:cNvPr id="522" name="円/楕円 521"/>
        <xdr:cNvSpPr/>
      </xdr:nvSpPr>
      <xdr:spPr>
        <a:xfrm>
          <a:off x="12763500" y="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47820</xdr:rowOff>
    </xdr:from>
    <xdr:ext cx="378565" cy="259045"/>
    <xdr:sp macro="" textlink="">
      <xdr:nvSpPr>
        <xdr:cNvPr id="523" name="テキスト ボックス 522"/>
        <xdr:cNvSpPr txBox="1"/>
      </xdr:nvSpPr>
      <xdr:spPr>
        <a:xfrm>
          <a:off x="12625017" y="673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36095</xdr:rowOff>
    </xdr:from>
    <xdr:to>
      <xdr:col>23</xdr:col>
      <xdr:colOff>517525</xdr:colOff>
      <xdr:row>74</xdr:row>
      <xdr:rowOff>40765</xdr:rowOff>
    </xdr:to>
    <xdr:cxnSp macro="">
      <xdr:nvCxnSpPr>
        <xdr:cNvPr id="603" name="直線コネクタ 602"/>
        <xdr:cNvCxnSpPr/>
      </xdr:nvCxnSpPr>
      <xdr:spPr>
        <a:xfrm flipV="1">
          <a:off x="15481300" y="12723395"/>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40765</xdr:rowOff>
    </xdr:from>
    <xdr:to>
      <xdr:col>22</xdr:col>
      <xdr:colOff>365125</xdr:colOff>
      <xdr:row>74</xdr:row>
      <xdr:rowOff>123665</xdr:rowOff>
    </xdr:to>
    <xdr:cxnSp macro="">
      <xdr:nvCxnSpPr>
        <xdr:cNvPr id="606" name="直線コネクタ 605"/>
        <xdr:cNvCxnSpPr/>
      </xdr:nvCxnSpPr>
      <xdr:spPr>
        <a:xfrm flipV="1">
          <a:off x="14592300" y="12728065"/>
          <a:ext cx="8890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123665</xdr:rowOff>
    </xdr:from>
    <xdr:to>
      <xdr:col>21</xdr:col>
      <xdr:colOff>161925</xdr:colOff>
      <xdr:row>74</xdr:row>
      <xdr:rowOff>162413</xdr:rowOff>
    </xdr:to>
    <xdr:cxnSp macro="">
      <xdr:nvCxnSpPr>
        <xdr:cNvPr id="609" name="直線コネクタ 608"/>
        <xdr:cNvCxnSpPr/>
      </xdr:nvCxnSpPr>
      <xdr:spPr>
        <a:xfrm flipV="1">
          <a:off x="13703300" y="12810965"/>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162413</xdr:rowOff>
    </xdr:from>
    <xdr:to>
      <xdr:col>19</xdr:col>
      <xdr:colOff>644525</xdr:colOff>
      <xdr:row>75</xdr:row>
      <xdr:rowOff>31507</xdr:rowOff>
    </xdr:to>
    <xdr:cxnSp macro="">
      <xdr:nvCxnSpPr>
        <xdr:cNvPr id="612" name="直線コネクタ 611"/>
        <xdr:cNvCxnSpPr/>
      </xdr:nvCxnSpPr>
      <xdr:spPr>
        <a:xfrm flipV="1">
          <a:off x="12814300" y="12849713"/>
          <a:ext cx="889000" cy="4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156745</xdr:rowOff>
    </xdr:from>
    <xdr:to>
      <xdr:col>23</xdr:col>
      <xdr:colOff>568325</xdr:colOff>
      <xdr:row>74</xdr:row>
      <xdr:rowOff>86895</xdr:rowOff>
    </xdr:to>
    <xdr:sp macro="" textlink="">
      <xdr:nvSpPr>
        <xdr:cNvPr id="622" name="円/楕円 621"/>
        <xdr:cNvSpPr/>
      </xdr:nvSpPr>
      <xdr:spPr>
        <a:xfrm>
          <a:off x="16268700" y="126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8172</xdr:rowOff>
    </xdr:from>
    <xdr:ext cx="534377" cy="259045"/>
    <xdr:sp macro="" textlink="">
      <xdr:nvSpPr>
        <xdr:cNvPr id="623" name="公債費該当値テキスト"/>
        <xdr:cNvSpPr txBox="1"/>
      </xdr:nvSpPr>
      <xdr:spPr>
        <a:xfrm>
          <a:off x="16370300" y="125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56,345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161415</xdr:rowOff>
    </xdr:from>
    <xdr:to>
      <xdr:col>22</xdr:col>
      <xdr:colOff>415925</xdr:colOff>
      <xdr:row>74</xdr:row>
      <xdr:rowOff>91565</xdr:rowOff>
    </xdr:to>
    <xdr:sp macro="" textlink="">
      <xdr:nvSpPr>
        <xdr:cNvPr id="624" name="円/楕円 623"/>
        <xdr:cNvSpPr/>
      </xdr:nvSpPr>
      <xdr:spPr>
        <a:xfrm>
          <a:off x="15430500" y="126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108092</xdr:rowOff>
    </xdr:from>
    <xdr:ext cx="534377" cy="259045"/>
    <xdr:sp macro="" textlink="">
      <xdr:nvSpPr>
        <xdr:cNvPr id="625" name="テキスト ボックス 624"/>
        <xdr:cNvSpPr txBox="1"/>
      </xdr:nvSpPr>
      <xdr:spPr>
        <a:xfrm>
          <a:off x="15214111" y="1245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72865</xdr:rowOff>
    </xdr:from>
    <xdr:to>
      <xdr:col>21</xdr:col>
      <xdr:colOff>212725</xdr:colOff>
      <xdr:row>75</xdr:row>
      <xdr:rowOff>3015</xdr:rowOff>
    </xdr:to>
    <xdr:sp macro="" textlink="">
      <xdr:nvSpPr>
        <xdr:cNvPr id="626" name="円/楕円 625"/>
        <xdr:cNvSpPr/>
      </xdr:nvSpPr>
      <xdr:spPr>
        <a:xfrm>
          <a:off x="14541500" y="127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19542</xdr:rowOff>
    </xdr:from>
    <xdr:ext cx="534377" cy="259045"/>
    <xdr:sp macro="" textlink="">
      <xdr:nvSpPr>
        <xdr:cNvPr id="627" name="テキスト ボックス 626"/>
        <xdr:cNvSpPr txBox="1"/>
      </xdr:nvSpPr>
      <xdr:spPr>
        <a:xfrm>
          <a:off x="14325111" y="12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111613</xdr:rowOff>
    </xdr:from>
    <xdr:to>
      <xdr:col>20</xdr:col>
      <xdr:colOff>9525</xdr:colOff>
      <xdr:row>75</xdr:row>
      <xdr:rowOff>41763</xdr:rowOff>
    </xdr:to>
    <xdr:sp macro="" textlink="">
      <xdr:nvSpPr>
        <xdr:cNvPr id="628" name="円/楕円 627"/>
        <xdr:cNvSpPr/>
      </xdr:nvSpPr>
      <xdr:spPr>
        <a:xfrm>
          <a:off x="13652500" y="127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58290</xdr:rowOff>
    </xdr:from>
    <xdr:ext cx="534377" cy="259045"/>
    <xdr:sp macro="" textlink="">
      <xdr:nvSpPr>
        <xdr:cNvPr id="629" name="テキスト ボックス 628"/>
        <xdr:cNvSpPr txBox="1"/>
      </xdr:nvSpPr>
      <xdr:spPr>
        <a:xfrm>
          <a:off x="13436111" y="125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152157</xdr:rowOff>
    </xdr:from>
    <xdr:to>
      <xdr:col>18</xdr:col>
      <xdr:colOff>492125</xdr:colOff>
      <xdr:row>75</xdr:row>
      <xdr:rowOff>82307</xdr:rowOff>
    </xdr:to>
    <xdr:sp macro="" textlink="">
      <xdr:nvSpPr>
        <xdr:cNvPr id="630" name="円/楕円 629"/>
        <xdr:cNvSpPr/>
      </xdr:nvSpPr>
      <xdr:spPr>
        <a:xfrm>
          <a:off x="12763500" y="128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98834</xdr:rowOff>
    </xdr:from>
    <xdr:ext cx="534377" cy="259045"/>
    <xdr:sp macro="" textlink="">
      <xdr:nvSpPr>
        <xdr:cNvPr id="631" name="テキスト ボックス 630"/>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151715</xdr:rowOff>
    </xdr:from>
    <xdr:to>
      <xdr:col>23</xdr:col>
      <xdr:colOff>517525</xdr:colOff>
      <xdr:row>97</xdr:row>
      <xdr:rowOff>162433</xdr:rowOff>
    </xdr:to>
    <xdr:cxnSp macro="">
      <xdr:nvCxnSpPr>
        <xdr:cNvPr id="660" name="直線コネクタ 659"/>
        <xdr:cNvCxnSpPr/>
      </xdr:nvCxnSpPr>
      <xdr:spPr>
        <a:xfrm>
          <a:off x="15481300" y="16610915"/>
          <a:ext cx="838200" cy="1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156350</xdr:rowOff>
    </xdr:from>
    <xdr:to>
      <xdr:col>22</xdr:col>
      <xdr:colOff>365125</xdr:colOff>
      <xdr:row>96</xdr:row>
      <xdr:rowOff>151715</xdr:rowOff>
    </xdr:to>
    <xdr:cxnSp macro="">
      <xdr:nvCxnSpPr>
        <xdr:cNvPr id="663" name="直線コネクタ 662"/>
        <xdr:cNvCxnSpPr/>
      </xdr:nvCxnSpPr>
      <xdr:spPr>
        <a:xfrm>
          <a:off x="14592300" y="16444100"/>
          <a:ext cx="889000" cy="1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156350</xdr:rowOff>
    </xdr:from>
    <xdr:to>
      <xdr:col>21</xdr:col>
      <xdr:colOff>161925</xdr:colOff>
      <xdr:row>96</xdr:row>
      <xdr:rowOff>170548</xdr:rowOff>
    </xdr:to>
    <xdr:cxnSp macro="">
      <xdr:nvCxnSpPr>
        <xdr:cNvPr id="666" name="直線コネクタ 665"/>
        <xdr:cNvCxnSpPr/>
      </xdr:nvCxnSpPr>
      <xdr:spPr>
        <a:xfrm flipV="1">
          <a:off x="13703300" y="16444100"/>
          <a:ext cx="889000" cy="1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170548</xdr:rowOff>
    </xdr:from>
    <xdr:to>
      <xdr:col>19</xdr:col>
      <xdr:colOff>644525</xdr:colOff>
      <xdr:row>97</xdr:row>
      <xdr:rowOff>58610</xdr:rowOff>
    </xdr:to>
    <xdr:cxnSp macro="">
      <xdr:nvCxnSpPr>
        <xdr:cNvPr id="669" name="直線コネクタ 668"/>
        <xdr:cNvCxnSpPr/>
      </xdr:nvCxnSpPr>
      <xdr:spPr>
        <a:xfrm flipV="1">
          <a:off x="12814300" y="16629748"/>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147045</xdr:rowOff>
    </xdr:from>
    <xdr:ext cx="534377" cy="259045"/>
    <xdr:sp macro="" textlink="">
      <xdr:nvSpPr>
        <xdr:cNvPr id="671" name="テキスト ボックス 670"/>
        <xdr:cNvSpPr txBox="1"/>
      </xdr:nvSpPr>
      <xdr:spPr>
        <a:xfrm>
          <a:off x="13436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111633</xdr:rowOff>
    </xdr:from>
    <xdr:to>
      <xdr:col>23</xdr:col>
      <xdr:colOff>568325</xdr:colOff>
      <xdr:row>98</xdr:row>
      <xdr:rowOff>41783</xdr:rowOff>
    </xdr:to>
    <xdr:sp macro="" textlink="">
      <xdr:nvSpPr>
        <xdr:cNvPr id="679" name="円/楕円 678"/>
        <xdr:cNvSpPr/>
      </xdr:nvSpPr>
      <xdr:spPr>
        <a:xfrm>
          <a:off x="16268700" y="167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134510</xdr:rowOff>
    </xdr:from>
    <xdr:ext cx="534377" cy="259045"/>
    <xdr:sp macro="" textlink="">
      <xdr:nvSpPr>
        <xdr:cNvPr id="680" name="積立金該当値テキスト"/>
        <xdr:cNvSpPr txBox="1"/>
      </xdr:nvSpPr>
      <xdr:spPr>
        <a:xfrm>
          <a:off x="16370300" y="1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100915</xdr:rowOff>
    </xdr:from>
    <xdr:to>
      <xdr:col>22</xdr:col>
      <xdr:colOff>415925</xdr:colOff>
      <xdr:row>97</xdr:row>
      <xdr:rowOff>31065</xdr:rowOff>
    </xdr:to>
    <xdr:sp macro="" textlink="">
      <xdr:nvSpPr>
        <xdr:cNvPr id="681" name="円/楕円 680"/>
        <xdr:cNvSpPr/>
      </xdr:nvSpPr>
      <xdr:spPr>
        <a:xfrm>
          <a:off x="15430500" y="165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47592</xdr:rowOff>
    </xdr:from>
    <xdr:ext cx="534377" cy="259045"/>
    <xdr:sp macro="" textlink="">
      <xdr:nvSpPr>
        <xdr:cNvPr id="682" name="テキスト ボックス 681"/>
        <xdr:cNvSpPr txBox="1"/>
      </xdr:nvSpPr>
      <xdr:spPr>
        <a:xfrm>
          <a:off x="15214111" y="163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105550</xdr:rowOff>
    </xdr:from>
    <xdr:to>
      <xdr:col>21</xdr:col>
      <xdr:colOff>212725</xdr:colOff>
      <xdr:row>96</xdr:row>
      <xdr:rowOff>35700</xdr:rowOff>
    </xdr:to>
    <xdr:sp macro="" textlink="">
      <xdr:nvSpPr>
        <xdr:cNvPr id="683" name="円/楕円 682"/>
        <xdr:cNvSpPr/>
      </xdr:nvSpPr>
      <xdr:spPr>
        <a:xfrm>
          <a:off x="14541500" y="163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52227</xdr:rowOff>
    </xdr:from>
    <xdr:ext cx="534377" cy="259045"/>
    <xdr:sp macro="" textlink="">
      <xdr:nvSpPr>
        <xdr:cNvPr id="684" name="テキスト ボックス 683"/>
        <xdr:cNvSpPr txBox="1"/>
      </xdr:nvSpPr>
      <xdr:spPr>
        <a:xfrm>
          <a:off x="14325111" y="161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119748</xdr:rowOff>
    </xdr:from>
    <xdr:to>
      <xdr:col>20</xdr:col>
      <xdr:colOff>9525</xdr:colOff>
      <xdr:row>97</xdr:row>
      <xdr:rowOff>49898</xdr:rowOff>
    </xdr:to>
    <xdr:sp macro="" textlink="">
      <xdr:nvSpPr>
        <xdr:cNvPr id="685" name="円/楕円 684"/>
        <xdr:cNvSpPr/>
      </xdr:nvSpPr>
      <xdr:spPr>
        <a:xfrm>
          <a:off x="13652500" y="165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66425</xdr:rowOff>
    </xdr:from>
    <xdr:ext cx="534377" cy="259045"/>
    <xdr:sp macro="" textlink="">
      <xdr:nvSpPr>
        <xdr:cNvPr id="686" name="テキスト ボックス 685"/>
        <xdr:cNvSpPr txBox="1"/>
      </xdr:nvSpPr>
      <xdr:spPr>
        <a:xfrm>
          <a:off x="13436111" y="163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7810</xdr:rowOff>
    </xdr:from>
    <xdr:to>
      <xdr:col>18</xdr:col>
      <xdr:colOff>492125</xdr:colOff>
      <xdr:row>97</xdr:row>
      <xdr:rowOff>109410</xdr:rowOff>
    </xdr:to>
    <xdr:sp macro="" textlink="">
      <xdr:nvSpPr>
        <xdr:cNvPr id="687" name="円/楕円 686"/>
        <xdr:cNvSpPr/>
      </xdr:nvSpPr>
      <xdr:spPr>
        <a:xfrm>
          <a:off x="12763500" y="166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125937</xdr:rowOff>
    </xdr:from>
    <xdr:ext cx="534377" cy="259045"/>
    <xdr:sp macro="" textlink="">
      <xdr:nvSpPr>
        <xdr:cNvPr id="688" name="テキスト ボックス 687"/>
        <xdr:cNvSpPr txBox="1"/>
      </xdr:nvSpPr>
      <xdr:spPr>
        <a:xfrm>
          <a:off x="12547111" y="164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50873</xdr:rowOff>
    </xdr:from>
    <xdr:to>
      <xdr:col>31</xdr:col>
      <xdr:colOff>34925</xdr:colOff>
      <xdr:row>39</xdr:row>
      <xdr:rowOff>98878</xdr:rowOff>
    </xdr:to>
    <xdr:cxnSp macro="">
      <xdr:nvCxnSpPr>
        <xdr:cNvPr id="722" name="直線コネクタ 721"/>
        <xdr:cNvCxnSpPr/>
      </xdr:nvCxnSpPr>
      <xdr:spPr>
        <a:xfrm>
          <a:off x="20434300" y="673742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100512</xdr:rowOff>
    </xdr:from>
    <xdr:to>
      <xdr:col>29</xdr:col>
      <xdr:colOff>517525</xdr:colOff>
      <xdr:row>39</xdr:row>
      <xdr:rowOff>50873</xdr:rowOff>
    </xdr:to>
    <xdr:cxnSp macro="">
      <xdr:nvCxnSpPr>
        <xdr:cNvPr id="725" name="直線コネクタ 724"/>
        <xdr:cNvCxnSpPr/>
      </xdr:nvCxnSpPr>
      <xdr:spPr>
        <a:xfrm>
          <a:off x="19545300" y="6615612"/>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55935</xdr:rowOff>
    </xdr:from>
    <xdr:to>
      <xdr:col>28</xdr:col>
      <xdr:colOff>314325</xdr:colOff>
      <xdr:row>38</xdr:row>
      <xdr:rowOff>100512</xdr:rowOff>
    </xdr:to>
    <xdr:cxnSp macro="">
      <xdr:nvCxnSpPr>
        <xdr:cNvPr id="728" name="直線コネクタ 727"/>
        <xdr:cNvCxnSpPr/>
      </xdr:nvCxnSpPr>
      <xdr:spPr>
        <a:xfrm>
          <a:off x="18656300" y="6571035"/>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73</xdr:rowOff>
    </xdr:from>
    <xdr:to>
      <xdr:col>29</xdr:col>
      <xdr:colOff>568325</xdr:colOff>
      <xdr:row>39</xdr:row>
      <xdr:rowOff>101673</xdr:rowOff>
    </xdr:to>
    <xdr:sp macro="" textlink="">
      <xdr:nvSpPr>
        <xdr:cNvPr id="742" name="円/楕円 741"/>
        <xdr:cNvSpPr/>
      </xdr:nvSpPr>
      <xdr:spPr>
        <a:xfrm>
          <a:off x="20383500" y="66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92800</xdr:rowOff>
    </xdr:from>
    <xdr:ext cx="378565" cy="259045"/>
    <xdr:sp macro="" textlink="">
      <xdr:nvSpPr>
        <xdr:cNvPr id="743" name="テキスト ボックス 742"/>
        <xdr:cNvSpPr txBox="1"/>
      </xdr:nvSpPr>
      <xdr:spPr>
        <a:xfrm>
          <a:off x="20245017" y="6779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49712</xdr:rowOff>
    </xdr:from>
    <xdr:to>
      <xdr:col>28</xdr:col>
      <xdr:colOff>365125</xdr:colOff>
      <xdr:row>38</xdr:row>
      <xdr:rowOff>151312</xdr:rowOff>
    </xdr:to>
    <xdr:sp macro="" textlink="">
      <xdr:nvSpPr>
        <xdr:cNvPr id="744" name="円/楕円 743"/>
        <xdr:cNvSpPr/>
      </xdr:nvSpPr>
      <xdr:spPr>
        <a:xfrm>
          <a:off x="19494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167838</xdr:rowOff>
    </xdr:from>
    <xdr:ext cx="469744" cy="259045"/>
    <xdr:sp macro="" textlink="">
      <xdr:nvSpPr>
        <xdr:cNvPr id="745" name="テキスト ボックス 744"/>
        <xdr:cNvSpPr txBox="1"/>
      </xdr:nvSpPr>
      <xdr:spPr>
        <a:xfrm>
          <a:off x="19310427" y="63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5135</xdr:rowOff>
    </xdr:from>
    <xdr:to>
      <xdr:col>27</xdr:col>
      <xdr:colOff>161925</xdr:colOff>
      <xdr:row>38</xdr:row>
      <xdr:rowOff>106735</xdr:rowOff>
    </xdr:to>
    <xdr:sp macro="" textlink="">
      <xdr:nvSpPr>
        <xdr:cNvPr id="746" name="円/楕円 745"/>
        <xdr:cNvSpPr/>
      </xdr:nvSpPr>
      <xdr:spPr>
        <a:xfrm>
          <a:off x="18605500" y="65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123262</xdr:rowOff>
    </xdr:from>
    <xdr:ext cx="469744" cy="259045"/>
    <xdr:sp macro="" textlink="">
      <xdr:nvSpPr>
        <xdr:cNvPr id="747" name="テキスト ボックス 746"/>
        <xdr:cNvSpPr txBox="1"/>
      </xdr:nvSpPr>
      <xdr:spPr>
        <a:xfrm>
          <a:off x="18421427" y="629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149244</xdr:rowOff>
    </xdr:from>
    <xdr:to>
      <xdr:col>32</xdr:col>
      <xdr:colOff>186689</xdr:colOff>
      <xdr:row>58</xdr:row>
      <xdr:rowOff>25400</xdr:rowOff>
    </xdr:to>
    <xdr:cxnSp macro="">
      <xdr:nvCxnSpPr>
        <xdr:cNvPr id="767" name="直線コネクタ 766"/>
        <xdr:cNvCxnSpPr/>
      </xdr:nvCxnSpPr>
      <xdr:spPr>
        <a:xfrm flipV="1">
          <a:off x="22159595" y="9064644"/>
          <a:ext cx="1269" cy="90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95921</xdr:rowOff>
    </xdr:from>
    <xdr:ext cx="534377" cy="259045"/>
    <xdr:sp macro="" textlink="">
      <xdr:nvSpPr>
        <xdr:cNvPr id="770" name="貸付金最大値テキスト"/>
        <xdr:cNvSpPr txBox="1"/>
      </xdr:nvSpPr>
      <xdr:spPr>
        <a:xfrm>
          <a:off x="22212300" y="88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52</xdr:row>
      <xdr:rowOff>149244</xdr:rowOff>
    </xdr:from>
    <xdr:to>
      <xdr:col>32</xdr:col>
      <xdr:colOff>276225</xdr:colOff>
      <xdr:row>52</xdr:row>
      <xdr:rowOff>149244</xdr:rowOff>
    </xdr:to>
    <xdr:cxnSp macro="">
      <xdr:nvCxnSpPr>
        <xdr:cNvPr id="771" name="直線コネクタ 770"/>
        <xdr:cNvCxnSpPr/>
      </xdr:nvCxnSpPr>
      <xdr:spPr>
        <a:xfrm>
          <a:off x="22072600" y="906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20542</xdr:rowOff>
    </xdr:from>
    <xdr:to>
      <xdr:col>32</xdr:col>
      <xdr:colOff>187325</xdr:colOff>
      <xdr:row>54</xdr:row>
      <xdr:rowOff>73063</xdr:rowOff>
    </xdr:to>
    <xdr:cxnSp macro="">
      <xdr:nvCxnSpPr>
        <xdr:cNvPr id="772" name="直線コネクタ 771"/>
        <xdr:cNvCxnSpPr/>
      </xdr:nvCxnSpPr>
      <xdr:spPr>
        <a:xfrm flipV="1">
          <a:off x="21323300" y="9278842"/>
          <a:ext cx="8382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55783</xdr:rowOff>
    </xdr:from>
    <xdr:ext cx="469744" cy="259045"/>
    <xdr:sp macro="" textlink="">
      <xdr:nvSpPr>
        <xdr:cNvPr id="773" name="貸付金平均値テキスト"/>
        <xdr:cNvSpPr txBox="1"/>
      </xdr:nvSpPr>
      <xdr:spPr>
        <a:xfrm>
          <a:off x="22212300" y="982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77356</xdr:rowOff>
    </xdr:from>
    <xdr:to>
      <xdr:col>32</xdr:col>
      <xdr:colOff>238125</xdr:colOff>
      <xdr:row>58</xdr:row>
      <xdr:rowOff>7506</xdr:rowOff>
    </xdr:to>
    <xdr:sp macro="" textlink="">
      <xdr:nvSpPr>
        <xdr:cNvPr id="774" name="フローチャート : 判断 773"/>
        <xdr:cNvSpPr/>
      </xdr:nvSpPr>
      <xdr:spPr>
        <a:xfrm>
          <a:off x="22110700" y="985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122841</xdr:rowOff>
    </xdr:from>
    <xdr:to>
      <xdr:col>31</xdr:col>
      <xdr:colOff>34925</xdr:colOff>
      <xdr:row>54</xdr:row>
      <xdr:rowOff>73063</xdr:rowOff>
    </xdr:to>
    <xdr:cxnSp macro="">
      <xdr:nvCxnSpPr>
        <xdr:cNvPr id="775" name="直線コネクタ 774"/>
        <xdr:cNvCxnSpPr/>
      </xdr:nvCxnSpPr>
      <xdr:spPr>
        <a:xfrm>
          <a:off x="20434300" y="8695341"/>
          <a:ext cx="889000" cy="63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64840</xdr:rowOff>
    </xdr:from>
    <xdr:to>
      <xdr:col>31</xdr:col>
      <xdr:colOff>85725</xdr:colOff>
      <xdr:row>57</xdr:row>
      <xdr:rowOff>166440</xdr:rowOff>
    </xdr:to>
    <xdr:sp macro="" textlink="">
      <xdr:nvSpPr>
        <xdr:cNvPr id="776" name="フローチャート : 判断 775"/>
        <xdr:cNvSpPr/>
      </xdr:nvSpPr>
      <xdr:spPr>
        <a:xfrm>
          <a:off x="21272500" y="983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157567</xdr:rowOff>
    </xdr:from>
    <xdr:ext cx="469744" cy="259045"/>
    <xdr:sp macro="" textlink="">
      <xdr:nvSpPr>
        <xdr:cNvPr id="777" name="テキスト ボックス 776"/>
        <xdr:cNvSpPr txBox="1"/>
      </xdr:nvSpPr>
      <xdr:spPr>
        <a:xfrm>
          <a:off x="21088427" y="99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122841</xdr:rowOff>
    </xdr:from>
    <xdr:to>
      <xdr:col>29</xdr:col>
      <xdr:colOff>517525</xdr:colOff>
      <xdr:row>54</xdr:row>
      <xdr:rowOff>39801</xdr:rowOff>
    </xdr:to>
    <xdr:cxnSp macro="">
      <xdr:nvCxnSpPr>
        <xdr:cNvPr id="778" name="直線コネクタ 777"/>
        <xdr:cNvCxnSpPr/>
      </xdr:nvCxnSpPr>
      <xdr:spPr>
        <a:xfrm flipV="1">
          <a:off x="19545300" y="8695341"/>
          <a:ext cx="889000" cy="60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53639</xdr:rowOff>
    </xdr:from>
    <xdr:to>
      <xdr:col>29</xdr:col>
      <xdr:colOff>568325</xdr:colOff>
      <xdr:row>57</xdr:row>
      <xdr:rowOff>155239</xdr:rowOff>
    </xdr:to>
    <xdr:sp macro="" textlink="">
      <xdr:nvSpPr>
        <xdr:cNvPr id="779" name="フローチャート : 判断 778"/>
        <xdr:cNvSpPr/>
      </xdr:nvSpPr>
      <xdr:spPr>
        <a:xfrm>
          <a:off x="20383500" y="9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146366</xdr:rowOff>
    </xdr:from>
    <xdr:ext cx="469744" cy="259045"/>
    <xdr:sp macro="" textlink="">
      <xdr:nvSpPr>
        <xdr:cNvPr id="780" name="テキスト ボックス 779"/>
        <xdr:cNvSpPr txBox="1"/>
      </xdr:nvSpPr>
      <xdr:spPr>
        <a:xfrm>
          <a:off x="20199427" y="991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9569</xdr:rowOff>
    </xdr:from>
    <xdr:to>
      <xdr:col>28</xdr:col>
      <xdr:colOff>314325</xdr:colOff>
      <xdr:row>54</xdr:row>
      <xdr:rowOff>39801</xdr:rowOff>
    </xdr:to>
    <xdr:cxnSp macro="">
      <xdr:nvCxnSpPr>
        <xdr:cNvPr id="781" name="直線コネクタ 780"/>
        <xdr:cNvCxnSpPr/>
      </xdr:nvCxnSpPr>
      <xdr:spPr>
        <a:xfrm>
          <a:off x="18656300" y="9267869"/>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43466</xdr:rowOff>
    </xdr:from>
    <xdr:to>
      <xdr:col>28</xdr:col>
      <xdr:colOff>365125</xdr:colOff>
      <xdr:row>57</xdr:row>
      <xdr:rowOff>145066</xdr:rowOff>
    </xdr:to>
    <xdr:sp macro="" textlink="">
      <xdr:nvSpPr>
        <xdr:cNvPr id="782" name="フローチャート : 判断 781"/>
        <xdr:cNvSpPr/>
      </xdr:nvSpPr>
      <xdr:spPr>
        <a:xfrm>
          <a:off x="19494500" y="98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136193</xdr:rowOff>
    </xdr:from>
    <xdr:ext cx="469744" cy="259045"/>
    <xdr:sp macro="" textlink="">
      <xdr:nvSpPr>
        <xdr:cNvPr id="783" name="テキスト ボックス 782"/>
        <xdr:cNvSpPr txBox="1"/>
      </xdr:nvSpPr>
      <xdr:spPr>
        <a:xfrm>
          <a:off x="19310427" y="9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32436</xdr:rowOff>
    </xdr:from>
    <xdr:to>
      <xdr:col>27</xdr:col>
      <xdr:colOff>161925</xdr:colOff>
      <xdr:row>57</xdr:row>
      <xdr:rowOff>134036</xdr:rowOff>
    </xdr:to>
    <xdr:sp macro="" textlink="">
      <xdr:nvSpPr>
        <xdr:cNvPr id="784" name="フローチャート : 判断 783"/>
        <xdr:cNvSpPr/>
      </xdr:nvSpPr>
      <xdr:spPr>
        <a:xfrm>
          <a:off x="18605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125163</xdr:rowOff>
    </xdr:from>
    <xdr:ext cx="469744" cy="259045"/>
    <xdr:sp macro="" textlink="">
      <xdr:nvSpPr>
        <xdr:cNvPr id="785" name="テキスト ボックス 784"/>
        <xdr:cNvSpPr txBox="1"/>
      </xdr:nvSpPr>
      <xdr:spPr>
        <a:xfrm>
          <a:off x="18421427"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141192</xdr:rowOff>
    </xdr:from>
    <xdr:to>
      <xdr:col>32</xdr:col>
      <xdr:colOff>238125</xdr:colOff>
      <xdr:row>54</xdr:row>
      <xdr:rowOff>71342</xdr:rowOff>
    </xdr:to>
    <xdr:sp macro="" textlink="">
      <xdr:nvSpPr>
        <xdr:cNvPr id="791" name="円/楕円 790"/>
        <xdr:cNvSpPr/>
      </xdr:nvSpPr>
      <xdr:spPr>
        <a:xfrm>
          <a:off x="22110700" y="92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164069</xdr:rowOff>
    </xdr:from>
    <xdr:ext cx="534377" cy="259045"/>
    <xdr:sp macro="" textlink="">
      <xdr:nvSpPr>
        <xdr:cNvPr id="792" name="貸付金該当値テキスト"/>
        <xdr:cNvSpPr txBox="1"/>
      </xdr:nvSpPr>
      <xdr:spPr>
        <a:xfrm>
          <a:off x="22212300" y="907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12,085</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22263</xdr:rowOff>
    </xdr:from>
    <xdr:to>
      <xdr:col>31</xdr:col>
      <xdr:colOff>85725</xdr:colOff>
      <xdr:row>54</xdr:row>
      <xdr:rowOff>123863</xdr:rowOff>
    </xdr:to>
    <xdr:sp macro="" textlink="">
      <xdr:nvSpPr>
        <xdr:cNvPr id="793" name="円/楕円 792"/>
        <xdr:cNvSpPr/>
      </xdr:nvSpPr>
      <xdr:spPr>
        <a:xfrm>
          <a:off x="21272500" y="92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140390</xdr:rowOff>
    </xdr:from>
    <xdr:ext cx="534377" cy="259045"/>
    <xdr:sp macro="" textlink="">
      <xdr:nvSpPr>
        <xdr:cNvPr id="794" name="テキスト ボックス 793"/>
        <xdr:cNvSpPr txBox="1"/>
      </xdr:nvSpPr>
      <xdr:spPr>
        <a:xfrm>
          <a:off x="21056111" y="905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72041</xdr:rowOff>
    </xdr:from>
    <xdr:to>
      <xdr:col>29</xdr:col>
      <xdr:colOff>568325</xdr:colOff>
      <xdr:row>51</xdr:row>
      <xdr:rowOff>2191</xdr:rowOff>
    </xdr:to>
    <xdr:sp macro="" textlink="">
      <xdr:nvSpPr>
        <xdr:cNvPr id="795" name="円/楕円 794"/>
        <xdr:cNvSpPr/>
      </xdr:nvSpPr>
      <xdr:spPr>
        <a:xfrm>
          <a:off x="20383500" y="86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18718</xdr:rowOff>
    </xdr:from>
    <xdr:ext cx="534377" cy="259045"/>
    <xdr:sp macro="" textlink="">
      <xdr:nvSpPr>
        <xdr:cNvPr id="796" name="テキスト ボックス 795"/>
        <xdr:cNvSpPr txBox="1"/>
      </xdr:nvSpPr>
      <xdr:spPr>
        <a:xfrm>
          <a:off x="20167111" y="841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22,295</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160451</xdr:rowOff>
    </xdr:from>
    <xdr:to>
      <xdr:col>28</xdr:col>
      <xdr:colOff>365125</xdr:colOff>
      <xdr:row>54</xdr:row>
      <xdr:rowOff>90601</xdr:rowOff>
    </xdr:to>
    <xdr:sp macro="" textlink="">
      <xdr:nvSpPr>
        <xdr:cNvPr id="797" name="円/楕円 796"/>
        <xdr:cNvSpPr/>
      </xdr:nvSpPr>
      <xdr:spPr>
        <a:xfrm>
          <a:off x="19494500" y="92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107128</xdr:rowOff>
    </xdr:from>
    <xdr:ext cx="534377" cy="259045"/>
    <xdr:sp macro="" textlink="">
      <xdr:nvSpPr>
        <xdr:cNvPr id="798" name="テキスト ボックス 797"/>
        <xdr:cNvSpPr txBox="1"/>
      </xdr:nvSpPr>
      <xdr:spPr>
        <a:xfrm>
          <a:off x="19278111" y="90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130219</xdr:rowOff>
    </xdr:from>
    <xdr:to>
      <xdr:col>27</xdr:col>
      <xdr:colOff>161925</xdr:colOff>
      <xdr:row>54</xdr:row>
      <xdr:rowOff>60369</xdr:rowOff>
    </xdr:to>
    <xdr:sp macro="" textlink="">
      <xdr:nvSpPr>
        <xdr:cNvPr id="799" name="円/楕円 798"/>
        <xdr:cNvSpPr/>
      </xdr:nvSpPr>
      <xdr:spPr>
        <a:xfrm>
          <a:off x="18605500" y="92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76896</xdr:rowOff>
    </xdr:from>
    <xdr:ext cx="534377" cy="259045"/>
    <xdr:sp macro="" textlink="">
      <xdr:nvSpPr>
        <xdr:cNvPr id="800" name="テキスト ボックス 799"/>
        <xdr:cNvSpPr txBox="1"/>
      </xdr:nvSpPr>
      <xdr:spPr>
        <a:xfrm>
          <a:off x="18389111" y="899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5" name="直線コネクタ 824"/>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6"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7" name="直線コネクタ 826"/>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28"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29" name="直線コネクタ 828"/>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98895</xdr:rowOff>
    </xdr:from>
    <xdr:to>
      <xdr:col>32</xdr:col>
      <xdr:colOff>187325</xdr:colOff>
      <xdr:row>74</xdr:row>
      <xdr:rowOff>141815</xdr:rowOff>
    </xdr:to>
    <xdr:cxnSp macro="">
      <xdr:nvCxnSpPr>
        <xdr:cNvPr id="830" name="直線コネクタ 829"/>
        <xdr:cNvCxnSpPr/>
      </xdr:nvCxnSpPr>
      <xdr:spPr>
        <a:xfrm flipV="1">
          <a:off x="21323300" y="12614745"/>
          <a:ext cx="838200" cy="2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1"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2" name="フローチャート : 判断 831"/>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141815</xdr:rowOff>
    </xdr:from>
    <xdr:to>
      <xdr:col>31</xdr:col>
      <xdr:colOff>34925</xdr:colOff>
      <xdr:row>75</xdr:row>
      <xdr:rowOff>8598</xdr:rowOff>
    </xdr:to>
    <xdr:cxnSp macro="">
      <xdr:nvCxnSpPr>
        <xdr:cNvPr id="833" name="直線コネクタ 832"/>
        <xdr:cNvCxnSpPr/>
      </xdr:nvCxnSpPr>
      <xdr:spPr>
        <a:xfrm flipV="1">
          <a:off x="20434300" y="12829115"/>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4" name="フローチャート : 判断 833"/>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5" name="テキスト ボックス 834"/>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166580</xdr:rowOff>
    </xdr:from>
    <xdr:to>
      <xdr:col>29</xdr:col>
      <xdr:colOff>517525</xdr:colOff>
      <xdr:row>75</xdr:row>
      <xdr:rowOff>8598</xdr:rowOff>
    </xdr:to>
    <xdr:cxnSp macro="">
      <xdr:nvCxnSpPr>
        <xdr:cNvPr id="836" name="直線コネクタ 835"/>
        <xdr:cNvCxnSpPr/>
      </xdr:nvCxnSpPr>
      <xdr:spPr>
        <a:xfrm>
          <a:off x="19545300" y="12853880"/>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7" name="フローチャート : 判断 836"/>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38" name="テキスト ボックス 837"/>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166580</xdr:rowOff>
    </xdr:from>
    <xdr:to>
      <xdr:col>28</xdr:col>
      <xdr:colOff>314325</xdr:colOff>
      <xdr:row>75</xdr:row>
      <xdr:rowOff>151454</xdr:rowOff>
    </xdr:to>
    <xdr:cxnSp macro="">
      <xdr:nvCxnSpPr>
        <xdr:cNvPr id="839" name="直線コネクタ 838"/>
        <xdr:cNvCxnSpPr/>
      </xdr:nvCxnSpPr>
      <xdr:spPr>
        <a:xfrm flipV="1">
          <a:off x="18656300" y="12853880"/>
          <a:ext cx="889000" cy="1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0" name="フローチャート : 判断 839"/>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1" name="テキスト ボックス 840"/>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2" name="フローチャート : 判断 841"/>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3" name="テキスト ボックス 842"/>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48095</xdr:rowOff>
    </xdr:from>
    <xdr:to>
      <xdr:col>32</xdr:col>
      <xdr:colOff>238125</xdr:colOff>
      <xdr:row>73</xdr:row>
      <xdr:rowOff>149695</xdr:rowOff>
    </xdr:to>
    <xdr:sp macro="" textlink="">
      <xdr:nvSpPr>
        <xdr:cNvPr id="849" name="円/楕円 848"/>
        <xdr:cNvSpPr/>
      </xdr:nvSpPr>
      <xdr:spPr>
        <a:xfrm>
          <a:off x="22110700" y="125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70972</xdr:rowOff>
    </xdr:from>
    <xdr:ext cx="534377" cy="259045"/>
    <xdr:sp macro="" textlink="">
      <xdr:nvSpPr>
        <xdr:cNvPr id="850" name="繰出金該当値テキスト"/>
        <xdr:cNvSpPr txBox="1"/>
      </xdr:nvSpPr>
      <xdr:spPr>
        <a:xfrm>
          <a:off x="22212300" y="1241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71,142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91015</xdr:rowOff>
    </xdr:from>
    <xdr:to>
      <xdr:col>31</xdr:col>
      <xdr:colOff>85725</xdr:colOff>
      <xdr:row>75</xdr:row>
      <xdr:rowOff>21165</xdr:rowOff>
    </xdr:to>
    <xdr:sp macro="" textlink="">
      <xdr:nvSpPr>
        <xdr:cNvPr id="851" name="円/楕円 850"/>
        <xdr:cNvSpPr/>
      </xdr:nvSpPr>
      <xdr:spPr>
        <a:xfrm>
          <a:off x="21272500" y="127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37692</xdr:rowOff>
    </xdr:from>
    <xdr:ext cx="534377" cy="259045"/>
    <xdr:sp macro="" textlink="">
      <xdr:nvSpPr>
        <xdr:cNvPr id="852" name="テキスト ボックス 851"/>
        <xdr:cNvSpPr txBox="1"/>
      </xdr:nvSpPr>
      <xdr:spPr>
        <a:xfrm>
          <a:off x="21056111" y="125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129248</xdr:rowOff>
    </xdr:from>
    <xdr:to>
      <xdr:col>29</xdr:col>
      <xdr:colOff>568325</xdr:colOff>
      <xdr:row>75</xdr:row>
      <xdr:rowOff>59398</xdr:rowOff>
    </xdr:to>
    <xdr:sp macro="" textlink="">
      <xdr:nvSpPr>
        <xdr:cNvPr id="853" name="円/楕円 852"/>
        <xdr:cNvSpPr/>
      </xdr:nvSpPr>
      <xdr:spPr>
        <a:xfrm>
          <a:off x="20383500" y="128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75925</xdr:rowOff>
    </xdr:from>
    <xdr:ext cx="534377" cy="259045"/>
    <xdr:sp macro="" textlink="">
      <xdr:nvSpPr>
        <xdr:cNvPr id="854" name="テキスト ボックス 853"/>
        <xdr:cNvSpPr txBox="1"/>
      </xdr:nvSpPr>
      <xdr:spPr>
        <a:xfrm>
          <a:off x="20167111" y="125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115780</xdr:rowOff>
    </xdr:from>
    <xdr:to>
      <xdr:col>28</xdr:col>
      <xdr:colOff>365125</xdr:colOff>
      <xdr:row>75</xdr:row>
      <xdr:rowOff>45930</xdr:rowOff>
    </xdr:to>
    <xdr:sp macro="" textlink="">
      <xdr:nvSpPr>
        <xdr:cNvPr id="855" name="円/楕円 854"/>
        <xdr:cNvSpPr/>
      </xdr:nvSpPr>
      <xdr:spPr>
        <a:xfrm>
          <a:off x="19494500" y="128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62457</xdr:rowOff>
    </xdr:from>
    <xdr:ext cx="534377" cy="259045"/>
    <xdr:sp macro="" textlink="">
      <xdr:nvSpPr>
        <xdr:cNvPr id="856" name="テキスト ボックス 855"/>
        <xdr:cNvSpPr txBox="1"/>
      </xdr:nvSpPr>
      <xdr:spPr>
        <a:xfrm>
          <a:off x="19278111" y="1257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100654</xdr:rowOff>
    </xdr:from>
    <xdr:to>
      <xdr:col>27</xdr:col>
      <xdr:colOff>161925</xdr:colOff>
      <xdr:row>76</xdr:row>
      <xdr:rowOff>30804</xdr:rowOff>
    </xdr:to>
    <xdr:sp macro="" textlink="">
      <xdr:nvSpPr>
        <xdr:cNvPr id="857" name="円/楕円 856"/>
        <xdr:cNvSpPr/>
      </xdr:nvSpPr>
      <xdr:spPr>
        <a:xfrm>
          <a:off x="18605500" y="129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47331</xdr:rowOff>
    </xdr:from>
    <xdr:ext cx="534377" cy="259045"/>
    <xdr:sp macro="" textlink="">
      <xdr:nvSpPr>
        <xdr:cNvPr id="858" name="テキスト ボックス 857"/>
        <xdr:cNvSpPr txBox="1"/>
      </xdr:nvSpPr>
      <xdr:spPr>
        <a:xfrm>
          <a:off x="18389111" y="127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性質別歳出の中で割合が大きかったのは、職員給与や議員報酬、退職給付費用などの人件費で、次に一部事務組合などへの繰出金、その他扶助費、公債費となっている。人件費については職員数の減等に伴い、前年度比</a:t>
          </a:r>
          <a:r>
            <a:rPr kumimoji="1" lang="en-US" altLang="ja-JP" sz="1300">
              <a:latin typeface="ＭＳ Ｐゴシック"/>
            </a:rPr>
            <a:t>1,686</a:t>
          </a:r>
          <a:r>
            <a:rPr kumimoji="1" lang="ja-JP" altLang="en-US" sz="1300">
              <a:latin typeface="ＭＳ Ｐゴシック"/>
            </a:rPr>
            <a:t>円の減となったが、当町は行政区域面積が広く、保育所・小学校などの施設数が多いといったいわゆるスケールデメリットが働いていることなどから類似団体平均に比べ高くなっている。繰出金は、農業集落排水事業・下水道事業（公共下水道）への繰出が増加したことなどにより前年度比</a:t>
          </a:r>
          <a:r>
            <a:rPr kumimoji="1" lang="en-US" altLang="ja-JP" sz="1300">
              <a:latin typeface="ＭＳ Ｐゴシック"/>
            </a:rPr>
            <a:t>11,253</a:t>
          </a:r>
          <a:r>
            <a:rPr kumimoji="1" lang="ja-JP" altLang="en-US" sz="1300">
              <a:latin typeface="ＭＳ Ｐゴシック"/>
            </a:rPr>
            <a:t>円の増となった。下水道事業への繰出金がさらに増加する見込みであることから、更なる悪化が危惧される。</a:t>
          </a:r>
          <a:r>
            <a:rPr kumimoji="1" lang="ja-JP" altLang="ja-JP" sz="1300">
              <a:solidFill>
                <a:schemeClr val="dk1"/>
              </a:solidFill>
              <a:effectLst/>
              <a:latin typeface="+mn-lt"/>
              <a:ea typeface="+mn-ea"/>
              <a:cs typeface="+mn-cs"/>
            </a:rPr>
            <a:t>今後、下水道事業などについては、経費の節減をはじめ、独立採算の原則に立ち返った料金の適正化を図るなどして、普通会計への負担軽減に努める必要がある。</a:t>
          </a:r>
          <a:r>
            <a:rPr kumimoji="1" lang="ja-JP" altLang="en-US" sz="1300">
              <a:solidFill>
                <a:schemeClr val="dk1"/>
              </a:solidFill>
              <a:effectLst/>
              <a:latin typeface="+mn-lt"/>
              <a:ea typeface="+mn-ea"/>
              <a:cs typeface="+mn-cs"/>
            </a:rPr>
            <a:t>扶助費は、</a:t>
          </a:r>
          <a:r>
            <a:rPr kumimoji="1" lang="ja-JP" altLang="ja-JP" sz="1300">
              <a:solidFill>
                <a:schemeClr val="dk1"/>
              </a:solidFill>
              <a:effectLst/>
              <a:latin typeface="+mn-lt"/>
              <a:ea typeface="+mn-ea"/>
              <a:cs typeface="+mn-cs"/>
            </a:rPr>
            <a:t>障害者支援費や障害者医療費助成などの対象者の増加</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保育所の公設民営化</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私立幼稚園から認定こども園への変更に伴う保育所運営事業費等で、前年度に比べ</a:t>
          </a:r>
          <a:r>
            <a:rPr kumimoji="1" lang="en-US" altLang="ja-JP" sz="1300">
              <a:solidFill>
                <a:schemeClr val="dk1"/>
              </a:solidFill>
              <a:effectLst/>
              <a:latin typeface="+mn-lt"/>
              <a:ea typeface="+mn-ea"/>
              <a:cs typeface="+mn-cs"/>
            </a:rPr>
            <a:t>7,169</a:t>
          </a:r>
          <a:r>
            <a:rPr kumimoji="1" lang="ja-JP" altLang="ja-JP" sz="1300">
              <a:solidFill>
                <a:schemeClr val="dk1"/>
              </a:solidFill>
              <a:effectLst/>
              <a:latin typeface="+mn-lt"/>
              <a:ea typeface="+mn-ea"/>
              <a:cs typeface="+mn-cs"/>
            </a:rPr>
            <a:t>円の増額となった。</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、高齢化社会の進展に伴い、社会保障関係経費の増加が避けられない中、本町においては、全国平均を上回るペースで高齢化が進んでいることから、今後さらに比率が上昇するものと考えられる。</a:t>
          </a:r>
          <a:r>
            <a:rPr kumimoji="1" lang="ja-JP" altLang="en-US" sz="1300">
              <a:solidFill>
                <a:schemeClr val="dk1"/>
              </a:solidFill>
              <a:effectLst/>
              <a:latin typeface="+mn-lt"/>
              <a:ea typeface="+mn-ea"/>
              <a:cs typeface="+mn-cs"/>
            </a:rPr>
            <a:t>公債費については、</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年度は減税補填債の償還額減により、前年度比▲</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百万円となった</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人口の変動に伴い、</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286</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額とな</a:t>
          </a:r>
          <a:r>
            <a:rPr kumimoji="1" lang="ja-JP" altLang="en-US" sz="1300">
              <a:solidFill>
                <a:schemeClr val="dk1"/>
              </a:solidFill>
              <a:effectLst/>
              <a:latin typeface="+mn-lt"/>
              <a:ea typeface="+mn-ea"/>
              <a:cs typeface="+mn-cs"/>
            </a:rPr>
            <a:t>った。</a:t>
          </a:r>
          <a:r>
            <a:rPr kumimoji="1" lang="ja-JP" altLang="ja-JP" sz="1300">
              <a:solidFill>
                <a:schemeClr val="dk1"/>
              </a:solidFill>
              <a:effectLst/>
              <a:latin typeface="+mn-lt"/>
              <a:ea typeface="+mn-ea"/>
              <a:cs typeface="+mn-cs"/>
            </a:rPr>
            <a:t>今後は、起債の峻別を図り、比率の平準化に努める。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26,752
26,567
307.29
11,874,115
11,614,389
179,358
7,400,720
12,963,697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133822</xdr:rowOff>
    </xdr:from>
    <xdr:to>
      <xdr:col>6</xdr:col>
      <xdr:colOff>511175</xdr:colOff>
      <xdr:row>34</xdr:row>
      <xdr:rowOff>59037</xdr:rowOff>
    </xdr:to>
    <xdr:cxnSp macro="">
      <xdr:nvCxnSpPr>
        <xdr:cNvPr id="63" name="直線コネクタ 62"/>
        <xdr:cNvCxnSpPr/>
      </xdr:nvCxnSpPr>
      <xdr:spPr>
        <a:xfrm flipV="1">
          <a:off x="3797300" y="5791672"/>
          <a:ext cx="8382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59037</xdr:rowOff>
    </xdr:from>
    <xdr:to>
      <xdr:col>5</xdr:col>
      <xdr:colOff>358775</xdr:colOff>
      <xdr:row>35</xdr:row>
      <xdr:rowOff>11357</xdr:rowOff>
    </xdr:to>
    <xdr:cxnSp macro="">
      <xdr:nvCxnSpPr>
        <xdr:cNvPr id="66" name="直線コネクタ 65"/>
        <xdr:cNvCxnSpPr/>
      </xdr:nvCxnSpPr>
      <xdr:spPr>
        <a:xfrm flipV="1">
          <a:off x="2908300" y="5888337"/>
          <a:ext cx="889000" cy="1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11357</xdr:rowOff>
    </xdr:from>
    <xdr:to>
      <xdr:col>4</xdr:col>
      <xdr:colOff>155575</xdr:colOff>
      <xdr:row>35</xdr:row>
      <xdr:rowOff>59690</xdr:rowOff>
    </xdr:to>
    <xdr:cxnSp macro="">
      <xdr:nvCxnSpPr>
        <xdr:cNvPr id="69" name="直線コネクタ 68"/>
        <xdr:cNvCxnSpPr/>
      </xdr:nvCxnSpPr>
      <xdr:spPr>
        <a:xfrm flipV="1">
          <a:off x="2019300" y="6012107"/>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17562</xdr:rowOff>
    </xdr:from>
    <xdr:to>
      <xdr:col>2</xdr:col>
      <xdr:colOff>638175</xdr:colOff>
      <xdr:row>35</xdr:row>
      <xdr:rowOff>59690</xdr:rowOff>
    </xdr:to>
    <xdr:cxnSp macro="">
      <xdr:nvCxnSpPr>
        <xdr:cNvPr id="72" name="直線コネクタ 71"/>
        <xdr:cNvCxnSpPr/>
      </xdr:nvCxnSpPr>
      <xdr:spPr>
        <a:xfrm>
          <a:off x="1130300" y="5846862"/>
          <a:ext cx="889000" cy="2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83022</xdr:rowOff>
    </xdr:from>
    <xdr:to>
      <xdr:col>6</xdr:col>
      <xdr:colOff>561975</xdr:colOff>
      <xdr:row>34</xdr:row>
      <xdr:rowOff>13172</xdr:rowOff>
    </xdr:to>
    <xdr:sp macro="" textlink="">
      <xdr:nvSpPr>
        <xdr:cNvPr id="82" name="円/楕円 81"/>
        <xdr:cNvSpPr/>
      </xdr:nvSpPr>
      <xdr:spPr>
        <a:xfrm>
          <a:off x="4584700" y="57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105899</xdr:rowOff>
    </xdr:from>
    <xdr:ext cx="469744" cy="259045"/>
    <xdr:sp macro="" textlink="">
      <xdr:nvSpPr>
        <xdr:cNvPr id="83" name="議会費該当値テキスト"/>
        <xdr:cNvSpPr txBox="1"/>
      </xdr:nvSpPr>
      <xdr:spPr>
        <a:xfrm>
          <a:off x="4686300" y="559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8237</xdr:rowOff>
    </xdr:from>
    <xdr:to>
      <xdr:col>5</xdr:col>
      <xdr:colOff>409575</xdr:colOff>
      <xdr:row>34</xdr:row>
      <xdr:rowOff>109837</xdr:rowOff>
    </xdr:to>
    <xdr:sp macro="" textlink="">
      <xdr:nvSpPr>
        <xdr:cNvPr id="84" name="円/楕円 83"/>
        <xdr:cNvSpPr/>
      </xdr:nvSpPr>
      <xdr:spPr>
        <a:xfrm>
          <a:off x="3746500" y="58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126364</xdr:rowOff>
    </xdr:from>
    <xdr:ext cx="469744" cy="259045"/>
    <xdr:sp macro="" textlink="">
      <xdr:nvSpPr>
        <xdr:cNvPr id="85" name="テキスト ボックス 84"/>
        <xdr:cNvSpPr txBox="1"/>
      </xdr:nvSpPr>
      <xdr:spPr>
        <a:xfrm>
          <a:off x="3562427" y="561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132007</xdr:rowOff>
    </xdr:from>
    <xdr:to>
      <xdr:col>4</xdr:col>
      <xdr:colOff>206375</xdr:colOff>
      <xdr:row>35</xdr:row>
      <xdr:rowOff>62157</xdr:rowOff>
    </xdr:to>
    <xdr:sp macro="" textlink="">
      <xdr:nvSpPr>
        <xdr:cNvPr id="86" name="円/楕円 85"/>
        <xdr:cNvSpPr/>
      </xdr:nvSpPr>
      <xdr:spPr>
        <a:xfrm>
          <a:off x="2857500" y="59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78684</xdr:rowOff>
    </xdr:from>
    <xdr:ext cx="469744" cy="259045"/>
    <xdr:sp macro="" textlink="">
      <xdr:nvSpPr>
        <xdr:cNvPr id="87" name="テキスト ボックス 86"/>
        <xdr:cNvSpPr txBox="1"/>
      </xdr:nvSpPr>
      <xdr:spPr>
        <a:xfrm>
          <a:off x="2673427" y="573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8890</xdr:rowOff>
    </xdr:from>
    <xdr:to>
      <xdr:col>3</xdr:col>
      <xdr:colOff>3175</xdr:colOff>
      <xdr:row>35</xdr:row>
      <xdr:rowOff>110490</xdr:rowOff>
    </xdr:to>
    <xdr:sp macro="" textlink="">
      <xdr:nvSpPr>
        <xdr:cNvPr id="88" name="円/楕円 87"/>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127017</xdr:rowOff>
    </xdr:from>
    <xdr:ext cx="469744" cy="259045"/>
    <xdr:sp macro="" textlink="">
      <xdr:nvSpPr>
        <xdr:cNvPr id="89" name="テキスト ボックス 88"/>
        <xdr:cNvSpPr txBox="1"/>
      </xdr:nvSpPr>
      <xdr:spPr>
        <a:xfrm>
          <a:off x="1784427"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138212</xdr:rowOff>
    </xdr:from>
    <xdr:to>
      <xdr:col>1</xdr:col>
      <xdr:colOff>485775</xdr:colOff>
      <xdr:row>34</xdr:row>
      <xdr:rowOff>68362</xdr:rowOff>
    </xdr:to>
    <xdr:sp macro="" textlink="">
      <xdr:nvSpPr>
        <xdr:cNvPr id="90" name="円/楕円 89"/>
        <xdr:cNvSpPr/>
      </xdr:nvSpPr>
      <xdr:spPr>
        <a:xfrm>
          <a:off x="1079500" y="57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84889</xdr:rowOff>
    </xdr:from>
    <xdr:ext cx="469744" cy="259045"/>
    <xdr:sp macro="" textlink="">
      <xdr:nvSpPr>
        <xdr:cNvPr id="91" name="テキスト ボックス 90"/>
        <xdr:cNvSpPr txBox="1"/>
      </xdr:nvSpPr>
      <xdr:spPr>
        <a:xfrm>
          <a:off x="895427" y="55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141156</xdr:rowOff>
    </xdr:from>
    <xdr:to>
      <xdr:col>6</xdr:col>
      <xdr:colOff>511175</xdr:colOff>
      <xdr:row>56</xdr:row>
      <xdr:rowOff>71242</xdr:rowOff>
    </xdr:to>
    <xdr:cxnSp macro="">
      <xdr:nvCxnSpPr>
        <xdr:cNvPr id="120" name="直線コネクタ 119"/>
        <xdr:cNvCxnSpPr/>
      </xdr:nvCxnSpPr>
      <xdr:spPr>
        <a:xfrm>
          <a:off x="3797300" y="9570906"/>
          <a:ext cx="8382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10464</xdr:rowOff>
    </xdr:from>
    <xdr:to>
      <xdr:col>5</xdr:col>
      <xdr:colOff>358775</xdr:colOff>
      <xdr:row>55</xdr:row>
      <xdr:rowOff>141156</xdr:rowOff>
    </xdr:to>
    <xdr:cxnSp macro="">
      <xdr:nvCxnSpPr>
        <xdr:cNvPr id="123" name="直線コネクタ 122"/>
        <xdr:cNvCxnSpPr/>
      </xdr:nvCxnSpPr>
      <xdr:spPr>
        <a:xfrm>
          <a:off x="2908300" y="9440214"/>
          <a:ext cx="889000" cy="1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10464</xdr:rowOff>
    </xdr:from>
    <xdr:to>
      <xdr:col>4</xdr:col>
      <xdr:colOff>155575</xdr:colOff>
      <xdr:row>55</xdr:row>
      <xdr:rowOff>78961</xdr:rowOff>
    </xdr:to>
    <xdr:cxnSp macro="">
      <xdr:nvCxnSpPr>
        <xdr:cNvPr id="126" name="直線コネクタ 125"/>
        <xdr:cNvCxnSpPr/>
      </xdr:nvCxnSpPr>
      <xdr:spPr>
        <a:xfrm flipV="1">
          <a:off x="2019300" y="9440214"/>
          <a:ext cx="889000" cy="6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72583</xdr:rowOff>
    </xdr:from>
    <xdr:to>
      <xdr:col>2</xdr:col>
      <xdr:colOff>638175</xdr:colOff>
      <xdr:row>55</xdr:row>
      <xdr:rowOff>78961</xdr:rowOff>
    </xdr:to>
    <xdr:cxnSp macro="">
      <xdr:nvCxnSpPr>
        <xdr:cNvPr id="129" name="直線コネクタ 128"/>
        <xdr:cNvCxnSpPr/>
      </xdr:nvCxnSpPr>
      <xdr:spPr>
        <a:xfrm>
          <a:off x="1130300" y="9502333"/>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20442</xdr:rowOff>
    </xdr:from>
    <xdr:to>
      <xdr:col>6</xdr:col>
      <xdr:colOff>561975</xdr:colOff>
      <xdr:row>56</xdr:row>
      <xdr:rowOff>122042</xdr:rowOff>
    </xdr:to>
    <xdr:sp macro="" textlink="">
      <xdr:nvSpPr>
        <xdr:cNvPr id="139" name="円/楕円 138"/>
        <xdr:cNvSpPr/>
      </xdr:nvSpPr>
      <xdr:spPr>
        <a:xfrm>
          <a:off x="4584700" y="962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43319</xdr:rowOff>
    </xdr:from>
    <xdr:ext cx="534377" cy="259045"/>
    <xdr:sp macro="" textlink="">
      <xdr:nvSpPr>
        <xdr:cNvPr id="140" name="総務費該当値テキスト"/>
        <xdr:cNvSpPr txBox="1"/>
      </xdr:nvSpPr>
      <xdr:spPr>
        <a:xfrm>
          <a:off x="4686300" y="947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90356</xdr:rowOff>
    </xdr:from>
    <xdr:to>
      <xdr:col>5</xdr:col>
      <xdr:colOff>409575</xdr:colOff>
      <xdr:row>56</xdr:row>
      <xdr:rowOff>20506</xdr:rowOff>
    </xdr:to>
    <xdr:sp macro="" textlink="">
      <xdr:nvSpPr>
        <xdr:cNvPr id="141" name="円/楕円 140"/>
        <xdr:cNvSpPr/>
      </xdr:nvSpPr>
      <xdr:spPr>
        <a:xfrm>
          <a:off x="3746500" y="95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37033</xdr:rowOff>
    </xdr:from>
    <xdr:ext cx="534377" cy="259045"/>
    <xdr:sp macro="" textlink="">
      <xdr:nvSpPr>
        <xdr:cNvPr id="142" name="テキスト ボックス 141"/>
        <xdr:cNvSpPr txBox="1"/>
      </xdr:nvSpPr>
      <xdr:spPr>
        <a:xfrm>
          <a:off x="3530111" y="92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131114</xdr:rowOff>
    </xdr:from>
    <xdr:to>
      <xdr:col>4</xdr:col>
      <xdr:colOff>206375</xdr:colOff>
      <xdr:row>55</xdr:row>
      <xdr:rowOff>61264</xdr:rowOff>
    </xdr:to>
    <xdr:sp macro="" textlink="">
      <xdr:nvSpPr>
        <xdr:cNvPr id="143" name="円/楕円 142"/>
        <xdr:cNvSpPr/>
      </xdr:nvSpPr>
      <xdr:spPr>
        <a:xfrm>
          <a:off x="2857500" y="9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77791</xdr:rowOff>
    </xdr:from>
    <xdr:ext cx="534377" cy="259045"/>
    <xdr:sp macro="" textlink="">
      <xdr:nvSpPr>
        <xdr:cNvPr id="144" name="テキスト ボックス 143"/>
        <xdr:cNvSpPr txBox="1"/>
      </xdr:nvSpPr>
      <xdr:spPr>
        <a:xfrm>
          <a:off x="2641111" y="91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28161</xdr:rowOff>
    </xdr:from>
    <xdr:to>
      <xdr:col>3</xdr:col>
      <xdr:colOff>3175</xdr:colOff>
      <xdr:row>55</xdr:row>
      <xdr:rowOff>129761</xdr:rowOff>
    </xdr:to>
    <xdr:sp macro="" textlink="">
      <xdr:nvSpPr>
        <xdr:cNvPr id="145" name="円/楕円 144"/>
        <xdr:cNvSpPr/>
      </xdr:nvSpPr>
      <xdr:spPr>
        <a:xfrm>
          <a:off x="1968500" y="94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146288</xdr:rowOff>
    </xdr:from>
    <xdr:ext cx="534377" cy="259045"/>
    <xdr:sp macro="" textlink="">
      <xdr:nvSpPr>
        <xdr:cNvPr id="146" name="テキスト ボックス 145"/>
        <xdr:cNvSpPr txBox="1"/>
      </xdr:nvSpPr>
      <xdr:spPr>
        <a:xfrm>
          <a:off x="1752111" y="92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21783</xdr:rowOff>
    </xdr:from>
    <xdr:to>
      <xdr:col>1</xdr:col>
      <xdr:colOff>485775</xdr:colOff>
      <xdr:row>55</xdr:row>
      <xdr:rowOff>123383</xdr:rowOff>
    </xdr:to>
    <xdr:sp macro="" textlink="">
      <xdr:nvSpPr>
        <xdr:cNvPr id="147" name="円/楕円 146"/>
        <xdr:cNvSpPr/>
      </xdr:nvSpPr>
      <xdr:spPr>
        <a:xfrm>
          <a:off x="1079500" y="94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139910</xdr:rowOff>
    </xdr:from>
    <xdr:ext cx="534377" cy="259045"/>
    <xdr:sp macro="" textlink="">
      <xdr:nvSpPr>
        <xdr:cNvPr id="148" name="テキスト ボックス 147"/>
        <xdr:cNvSpPr txBox="1"/>
      </xdr:nvSpPr>
      <xdr:spPr>
        <a:xfrm>
          <a:off x="863111" y="922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19586</xdr:rowOff>
    </xdr:from>
    <xdr:to>
      <xdr:col>6</xdr:col>
      <xdr:colOff>511175</xdr:colOff>
      <xdr:row>75</xdr:row>
      <xdr:rowOff>153949</xdr:rowOff>
    </xdr:to>
    <xdr:cxnSp macro="">
      <xdr:nvCxnSpPr>
        <xdr:cNvPr id="178" name="直線コネクタ 177"/>
        <xdr:cNvCxnSpPr/>
      </xdr:nvCxnSpPr>
      <xdr:spPr>
        <a:xfrm>
          <a:off x="3797300" y="12878336"/>
          <a:ext cx="838200" cy="1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19586</xdr:rowOff>
    </xdr:from>
    <xdr:to>
      <xdr:col>5</xdr:col>
      <xdr:colOff>358775</xdr:colOff>
      <xdr:row>76</xdr:row>
      <xdr:rowOff>61396</xdr:rowOff>
    </xdr:to>
    <xdr:cxnSp macro="">
      <xdr:nvCxnSpPr>
        <xdr:cNvPr id="181" name="直線コネクタ 180"/>
        <xdr:cNvCxnSpPr/>
      </xdr:nvCxnSpPr>
      <xdr:spPr>
        <a:xfrm flipV="1">
          <a:off x="2908300" y="12878336"/>
          <a:ext cx="889000" cy="2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61396</xdr:rowOff>
    </xdr:from>
    <xdr:to>
      <xdr:col>4</xdr:col>
      <xdr:colOff>155575</xdr:colOff>
      <xdr:row>76</xdr:row>
      <xdr:rowOff>110356</xdr:rowOff>
    </xdr:to>
    <xdr:cxnSp macro="">
      <xdr:nvCxnSpPr>
        <xdr:cNvPr id="184" name="直線コネクタ 183"/>
        <xdr:cNvCxnSpPr/>
      </xdr:nvCxnSpPr>
      <xdr:spPr>
        <a:xfrm flipV="1">
          <a:off x="2019300" y="13091596"/>
          <a:ext cx="889000" cy="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89263</xdr:rowOff>
    </xdr:from>
    <xdr:to>
      <xdr:col>2</xdr:col>
      <xdr:colOff>638175</xdr:colOff>
      <xdr:row>76</xdr:row>
      <xdr:rowOff>110356</xdr:rowOff>
    </xdr:to>
    <xdr:cxnSp macro="">
      <xdr:nvCxnSpPr>
        <xdr:cNvPr id="187" name="直線コネクタ 186"/>
        <xdr:cNvCxnSpPr/>
      </xdr:nvCxnSpPr>
      <xdr:spPr>
        <a:xfrm>
          <a:off x="1130300" y="13119463"/>
          <a:ext cx="889000" cy="2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103150</xdr:rowOff>
    </xdr:from>
    <xdr:to>
      <xdr:col>6</xdr:col>
      <xdr:colOff>561975</xdr:colOff>
      <xdr:row>76</xdr:row>
      <xdr:rowOff>33300</xdr:rowOff>
    </xdr:to>
    <xdr:sp macro="" textlink="">
      <xdr:nvSpPr>
        <xdr:cNvPr id="197" name="円/楕円 196"/>
        <xdr:cNvSpPr/>
      </xdr:nvSpPr>
      <xdr:spPr>
        <a:xfrm>
          <a:off x="4584700" y="12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126027</xdr:rowOff>
    </xdr:from>
    <xdr:ext cx="599010" cy="259045"/>
    <xdr:sp macro="" textlink="">
      <xdr:nvSpPr>
        <xdr:cNvPr id="198" name="民生費該当値テキスト"/>
        <xdr:cNvSpPr txBox="1"/>
      </xdr:nvSpPr>
      <xdr:spPr>
        <a:xfrm>
          <a:off x="4686300" y="1281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125,630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140236</xdr:rowOff>
    </xdr:from>
    <xdr:to>
      <xdr:col>5</xdr:col>
      <xdr:colOff>409575</xdr:colOff>
      <xdr:row>75</xdr:row>
      <xdr:rowOff>70386</xdr:rowOff>
    </xdr:to>
    <xdr:sp macro="" textlink="">
      <xdr:nvSpPr>
        <xdr:cNvPr id="199" name="円/楕円 198"/>
        <xdr:cNvSpPr/>
      </xdr:nvSpPr>
      <xdr:spPr>
        <a:xfrm>
          <a:off x="3746500" y="128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86913</xdr:rowOff>
    </xdr:from>
    <xdr:ext cx="599010" cy="259045"/>
    <xdr:sp macro="" textlink="">
      <xdr:nvSpPr>
        <xdr:cNvPr id="200" name="テキスト ボックス 199"/>
        <xdr:cNvSpPr txBox="1"/>
      </xdr:nvSpPr>
      <xdr:spPr>
        <a:xfrm>
          <a:off x="3497794" y="126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10596</xdr:rowOff>
    </xdr:from>
    <xdr:to>
      <xdr:col>4</xdr:col>
      <xdr:colOff>206375</xdr:colOff>
      <xdr:row>76</xdr:row>
      <xdr:rowOff>112196</xdr:rowOff>
    </xdr:to>
    <xdr:sp macro="" textlink="">
      <xdr:nvSpPr>
        <xdr:cNvPr id="201" name="円/楕円 200"/>
        <xdr:cNvSpPr/>
      </xdr:nvSpPr>
      <xdr:spPr>
        <a:xfrm>
          <a:off x="2857500" y="130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128724</xdr:rowOff>
    </xdr:from>
    <xdr:ext cx="599010" cy="259045"/>
    <xdr:sp macro="" textlink="">
      <xdr:nvSpPr>
        <xdr:cNvPr id="202" name="テキスト ボックス 201"/>
        <xdr:cNvSpPr txBox="1"/>
      </xdr:nvSpPr>
      <xdr:spPr>
        <a:xfrm>
          <a:off x="2608794" y="1281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59556</xdr:rowOff>
    </xdr:from>
    <xdr:to>
      <xdr:col>3</xdr:col>
      <xdr:colOff>3175</xdr:colOff>
      <xdr:row>76</xdr:row>
      <xdr:rowOff>161156</xdr:rowOff>
    </xdr:to>
    <xdr:sp macro="" textlink="">
      <xdr:nvSpPr>
        <xdr:cNvPr id="203" name="円/楕円 202"/>
        <xdr:cNvSpPr/>
      </xdr:nvSpPr>
      <xdr:spPr>
        <a:xfrm>
          <a:off x="1968500" y="130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6232</xdr:rowOff>
    </xdr:from>
    <xdr:ext cx="599010" cy="259045"/>
    <xdr:sp macro="" textlink="">
      <xdr:nvSpPr>
        <xdr:cNvPr id="204" name="テキスト ボックス 203"/>
        <xdr:cNvSpPr txBox="1"/>
      </xdr:nvSpPr>
      <xdr:spPr>
        <a:xfrm>
          <a:off x="1719794" y="1286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38463</xdr:rowOff>
    </xdr:from>
    <xdr:to>
      <xdr:col>1</xdr:col>
      <xdr:colOff>485775</xdr:colOff>
      <xdr:row>76</xdr:row>
      <xdr:rowOff>140063</xdr:rowOff>
    </xdr:to>
    <xdr:sp macro="" textlink="">
      <xdr:nvSpPr>
        <xdr:cNvPr id="205" name="円/楕円 204"/>
        <xdr:cNvSpPr/>
      </xdr:nvSpPr>
      <xdr:spPr>
        <a:xfrm>
          <a:off x="1079500" y="130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156591</xdr:rowOff>
    </xdr:from>
    <xdr:ext cx="599010" cy="259045"/>
    <xdr:sp macro="" textlink="">
      <xdr:nvSpPr>
        <xdr:cNvPr id="206" name="テキスト ボックス 205"/>
        <xdr:cNvSpPr txBox="1"/>
      </xdr:nvSpPr>
      <xdr:spPr>
        <a:xfrm>
          <a:off x="830794" y="1284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90029</xdr:rowOff>
    </xdr:from>
    <xdr:to>
      <xdr:col>6</xdr:col>
      <xdr:colOff>511175</xdr:colOff>
      <xdr:row>99</xdr:row>
      <xdr:rowOff>130539</xdr:rowOff>
    </xdr:to>
    <xdr:cxnSp macro="">
      <xdr:nvCxnSpPr>
        <xdr:cNvPr id="238" name="直線コネクタ 237"/>
        <xdr:cNvCxnSpPr/>
      </xdr:nvCxnSpPr>
      <xdr:spPr>
        <a:xfrm flipV="1">
          <a:off x="3797300" y="17063579"/>
          <a:ext cx="838200" cy="4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121983</xdr:rowOff>
    </xdr:from>
    <xdr:to>
      <xdr:col>5</xdr:col>
      <xdr:colOff>358775</xdr:colOff>
      <xdr:row>99</xdr:row>
      <xdr:rowOff>130539</xdr:rowOff>
    </xdr:to>
    <xdr:cxnSp macro="">
      <xdr:nvCxnSpPr>
        <xdr:cNvPr id="241" name="直線コネクタ 240"/>
        <xdr:cNvCxnSpPr/>
      </xdr:nvCxnSpPr>
      <xdr:spPr>
        <a:xfrm>
          <a:off x="2908300" y="1709553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97768</xdr:rowOff>
    </xdr:from>
    <xdr:to>
      <xdr:col>4</xdr:col>
      <xdr:colOff>155575</xdr:colOff>
      <xdr:row>99</xdr:row>
      <xdr:rowOff>121983</xdr:rowOff>
    </xdr:to>
    <xdr:cxnSp macro="">
      <xdr:nvCxnSpPr>
        <xdr:cNvPr id="244" name="直線コネクタ 243"/>
        <xdr:cNvCxnSpPr/>
      </xdr:nvCxnSpPr>
      <xdr:spPr>
        <a:xfrm>
          <a:off x="2019300" y="17071318"/>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88674</xdr:rowOff>
    </xdr:from>
    <xdr:to>
      <xdr:col>2</xdr:col>
      <xdr:colOff>638175</xdr:colOff>
      <xdr:row>99</xdr:row>
      <xdr:rowOff>97768</xdr:rowOff>
    </xdr:to>
    <xdr:cxnSp macro="">
      <xdr:nvCxnSpPr>
        <xdr:cNvPr id="247" name="直線コネクタ 246"/>
        <xdr:cNvCxnSpPr/>
      </xdr:nvCxnSpPr>
      <xdr:spPr>
        <a:xfrm>
          <a:off x="1130300" y="17062224"/>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39229</xdr:rowOff>
    </xdr:from>
    <xdr:to>
      <xdr:col>6</xdr:col>
      <xdr:colOff>561975</xdr:colOff>
      <xdr:row>99</xdr:row>
      <xdr:rowOff>140829</xdr:rowOff>
    </xdr:to>
    <xdr:sp macro="" textlink="">
      <xdr:nvSpPr>
        <xdr:cNvPr id="257" name="円/楕円 256"/>
        <xdr:cNvSpPr/>
      </xdr:nvSpPr>
      <xdr:spPr>
        <a:xfrm>
          <a:off x="4584700" y="170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125606</xdr:rowOff>
    </xdr:from>
    <xdr:ext cx="534377" cy="259045"/>
    <xdr:sp macro="" textlink="">
      <xdr:nvSpPr>
        <xdr:cNvPr id="258" name="衛生費該当値テキスト"/>
        <xdr:cNvSpPr txBox="1"/>
      </xdr:nvSpPr>
      <xdr:spPr>
        <a:xfrm>
          <a:off x="4686300" y="169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20,542</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79739</xdr:rowOff>
    </xdr:from>
    <xdr:to>
      <xdr:col>5</xdr:col>
      <xdr:colOff>409575</xdr:colOff>
      <xdr:row>100</xdr:row>
      <xdr:rowOff>9889</xdr:rowOff>
    </xdr:to>
    <xdr:sp macro="" textlink="">
      <xdr:nvSpPr>
        <xdr:cNvPr id="259" name="円/楕円 258"/>
        <xdr:cNvSpPr/>
      </xdr:nvSpPr>
      <xdr:spPr>
        <a:xfrm>
          <a:off x="3746500" y="170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100</xdr:row>
      <xdr:rowOff>1016</xdr:rowOff>
    </xdr:from>
    <xdr:ext cx="534377" cy="259045"/>
    <xdr:sp macro="" textlink="">
      <xdr:nvSpPr>
        <xdr:cNvPr id="260" name="テキスト ボックス 259"/>
        <xdr:cNvSpPr txBox="1"/>
      </xdr:nvSpPr>
      <xdr:spPr>
        <a:xfrm>
          <a:off x="3530111" y="171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71183</xdr:rowOff>
    </xdr:from>
    <xdr:to>
      <xdr:col>4</xdr:col>
      <xdr:colOff>206375</xdr:colOff>
      <xdr:row>100</xdr:row>
      <xdr:rowOff>1333</xdr:rowOff>
    </xdr:to>
    <xdr:sp macro="" textlink="">
      <xdr:nvSpPr>
        <xdr:cNvPr id="261" name="円/楕円 260"/>
        <xdr:cNvSpPr/>
      </xdr:nvSpPr>
      <xdr:spPr>
        <a:xfrm>
          <a:off x="2857500" y="170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163910</xdr:rowOff>
    </xdr:from>
    <xdr:ext cx="534377" cy="259045"/>
    <xdr:sp macro="" textlink="">
      <xdr:nvSpPr>
        <xdr:cNvPr id="262" name="テキスト ボックス 261"/>
        <xdr:cNvSpPr txBox="1"/>
      </xdr:nvSpPr>
      <xdr:spPr>
        <a:xfrm>
          <a:off x="2641111" y="171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46968</xdr:rowOff>
    </xdr:from>
    <xdr:to>
      <xdr:col>3</xdr:col>
      <xdr:colOff>3175</xdr:colOff>
      <xdr:row>99</xdr:row>
      <xdr:rowOff>148568</xdr:rowOff>
    </xdr:to>
    <xdr:sp macro="" textlink="">
      <xdr:nvSpPr>
        <xdr:cNvPr id="263" name="円/楕円 262"/>
        <xdr:cNvSpPr/>
      </xdr:nvSpPr>
      <xdr:spPr>
        <a:xfrm>
          <a:off x="1968500" y="170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139695</xdr:rowOff>
    </xdr:from>
    <xdr:ext cx="534377" cy="259045"/>
    <xdr:sp macro="" textlink="">
      <xdr:nvSpPr>
        <xdr:cNvPr id="264" name="テキスト ボックス 263"/>
        <xdr:cNvSpPr txBox="1"/>
      </xdr:nvSpPr>
      <xdr:spPr>
        <a:xfrm>
          <a:off x="1752111" y="171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37874</xdr:rowOff>
    </xdr:from>
    <xdr:to>
      <xdr:col>1</xdr:col>
      <xdr:colOff>485775</xdr:colOff>
      <xdr:row>99</xdr:row>
      <xdr:rowOff>139474</xdr:rowOff>
    </xdr:to>
    <xdr:sp macro="" textlink="">
      <xdr:nvSpPr>
        <xdr:cNvPr id="265" name="円/楕円 264"/>
        <xdr:cNvSpPr/>
      </xdr:nvSpPr>
      <xdr:spPr>
        <a:xfrm>
          <a:off x="1079500" y="17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130601</xdr:rowOff>
    </xdr:from>
    <xdr:ext cx="534377" cy="259045"/>
    <xdr:sp macro="" textlink="">
      <xdr:nvSpPr>
        <xdr:cNvPr id="266" name="テキスト ボックス 265"/>
        <xdr:cNvSpPr txBox="1"/>
      </xdr:nvSpPr>
      <xdr:spPr>
        <a:xfrm>
          <a:off x="863111" y="1710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97409</xdr:rowOff>
    </xdr:from>
    <xdr:to>
      <xdr:col>15</xdr:col>
      <xdr:colOff>180975</xdr:colOff>
      <xdr:row>35</xdr:row>
      <xdr:rowOff>46736</xdr:rowOff>
    </xdr:to>
    <xdr:cxnSp macro="">
      <xdr:nvCxnSpPr>
        <xdr:cNvPr id="295" name="直線コネクタ 294"/>
        <xdr:cNvCxnSpPr/>
      </xdr:nvCxnSpPr>
      <xdr:spPr>
        <a:xfrm>
          <a:off x="9639300" y="5412359"/>
          <a:ext cx="838200" cy="6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97409</xdr:rowOff>
    </xdr:from>
    <xdr:to>
      <xdr:col>14</xdr:col>
      <xdr:colOff>28575</xdr:colOff>
      <xdr:row>31</xdr:row>
      <xdr:rowOff>138938</xdr:rowOff>
    </xdr:to>
    <xdr:cxnSp macro="">
      <xdr:nvCxnSpPr>
        <xdr:cNvPr id="298" name="直線コネクタ 297"/>
        <xdr:cNvCxnSpPr/>
      </xdr:nvCxnSpPr>
      <xdr:spPr>
        <a:xfrm flipV="1">
          <a:off x="8750300" y="5412359"/>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138938</xdr:rowOff>
    </xdr:from>
    <xdr:to>
      <xdr:col>12</xdr:col>
      <xdr:colOff>511175</xdr:colOff>
      <xdr:row>33</xdr:row>
      <xdr:rowOff>146177</xdr:rowOff>
    </xdr:to>
    <xdr:cxnSp macro="">
      <xdr:nvCxnSpPr>
        <xdr:cNvPr id="301" name="直線コネクタ 300"/>
        <xdr:cNvCxnSpPr/>
      </xdr:nvCxnSpPr>
      <xdr:spPr>
        <a:xfrm flipV="1">
          <a:off x="7861300" y="5453888"/>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133985</xdr:rowOff>
    </xdr:from>
    <xdr:to>
      <xdr:col>11</xdr:col>
      <xdr:colOff>307975</xdr:colOff>
      <xdr:row>33</xdr:row>
      <xdr:rowOff>146177</xdr:rowOff>
    </xdr:to>
    <xdr:cxnSp macro="">
      <xdr:nvCxnSpPr>
        <xdr:cNvPr id="304" name="直線コネクタ 303"/>
        <xdr:cNvCxnSpPr/>
      </xdr:nvCxnSpPr>
      <xdr:spPr>
        <a:xfrm>
          <a:off x="6972300" y="5448935"/>
          <a:ext cx="889000" cy="3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167386</xdr:rowOff>
    </xdr:from>
    <xdr:to>
      <xdr:col>15</xdr:col>
      <xdr:colOff>231775</xdr:colOff>
      <xdr:row>35</xdr:row>
      <xdr:rowOff>97536</xdr:rowOff>
    </xdr:to>
    <xdr:sp macro="" textlink="">
      <xdr:nvSpPr>
        <xdr:cNvPr id="314" name="円/楕円 313"/>
        <xdr:cNvSpPr/>
      </xdr:nvSpPr>
      <xdr:spPr>
        <a:xfrm>
          <a:off x="104267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18813</xdr:rowOff>
    </xdr:from>
    <xdr:ext cx="469744" cy="259045"/>
    <xdr:sp macro="" textlink="">
      <xdr:nvSpPr>
        <xdr:cNvPr id="315" name="労働費該当値テキスト"/>
        <xdr:cNvSpPr txBox="1"/>
      </xdr:nvSpPr>
      <xdr:spPr>
        <a:xfrm>
          <a:off x="10528300"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46609</xdr:rowOff>
    </xdr:from>
    <xdr:to>
      <xdr:col>14</xdr:col>
      <xdr:colOff>79375</xdr:colOff>
      <xdr:row>31</xdr:row>
      <xdr:rowOff>148209</xdr:rowOff>
    </xdr:to>
    <xdr:sp macro="" textlink="">
      <xdr:nvSpPr>
        <xdr:cNvPr id="316" name="円/楕円 315"/>
        <xdr:cNvSpPr/>
      </xdr:nvSpPr>
      <xdr:spPr>
        <a:xfrm>
          <a:off x="95885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29</xdr:row>
      <xdr:rowOff>164736</xdr:rowOff>
    </xdr:from>
    <xdr:ext cx="469744" cy="259045"/>
    <xdr:sp macro="" textlink="">
      <xdr:nvSpPr>
        <xdr:cNvPr id="317" name="テキスト ボックス 316"/>
        <xdr:cNvSpPr txBox="1"/>
      </xdr:nvSpPr>
      <xdr:spPr>
        <a:xfrm>
          <a:off x="9404427" y="51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88138</xdr:rowOff>
    </xdr:from>
    <xdr:to>
      <xdr:col>12</xdr:col>
      <xdr:colOff>561975</xdr:colOff>
      <xdr:row>32</xdr:row>
      <xdr:rowOff>18288</xdr:rowOff>
    </xdr:to>
    <xdr:sp macro="" textlink="">
      <xdr:nvSpPr>
        <xdr:cNvPr id="318" name="円/楕円 317"/>
        <xdr:cNvSpPr/>
      </xdr:nvSpPr>
      <xdr:spPr>
        <a:xfrm>
          <a:off x="8699500" y="54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34815</xdr:rowOff>
    </xdr:from>
    <xdr:ext cx="469744" cy="259045"/>
    <xdr:sp macro="" textlink="">
      <xdr:nvSpPr>
        <xdr:cNvPr id="319" name="テキスト ボックス 318"/>
        <xdr:cNvSpPr txBox="1"/>
      </xdr:nvSpPr>
      <xdr:spPr>
        <a:xfrm>
          <a:off x="8515427" y="517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95377</xdr:rowOff>
    </xdr:from>
    <xdr:to>
      <xdr:col>11</xdr:col>
      <xdr:colOff>358775</xdr:colOff>
      <xdr:row>34</xdr:row>
      <xdr:rowOff>25527</xdr:rowOff>
    </xdr:to>
    <xdr:sp macro="" textlink="">
      <xdr:nvSpPr>
        <xdr:cNvPr id="320" name="円/楕円 319"/>
        <xdr:cNvSpPr/>
      </xdr:nvSpPr>
      <xdr:spPr>
        <a:xfrm>
          <a:off x="7810500" y="5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42054</xdr:rowOff>
    </xdr:from>
    <xdr:ext cx="469744" cy="259045"/>
    <xdr:sp macro="" textlink="">
      <xdr:nvSpPr>
        <xdr:cNvPr id="321" name="テキスト ボックス 320"/>
        <xdr:cNvSpPr txBox="1"/>
      </xdr:nvSpPr>
      <xdr:spPr>
        <a:xfrm>
          <a:off x="7626427" y="552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83185</xdr:rowOff>
    </xdr:from>
    <xdr:to>
      <xdr:col>10</xdr:col>
      <xdr:colOff>155575</xdr:colOff>
      <xdr:row>32</xdr:row>
      <xdr:rowOff>13335</xdr:rowOff>
    </xdr:to>
    <xdr:sp macro="" textlink="">
      <xdr:nvSpPr>
        <xdr:cNvPr id="322" name="円/楕円 321"/>
        <xdr:cNvSpPr/>
      </xdr:nvSpPr>
      <xdr:spPr>
        <a:xfrm>
          <a:off x="6921500" y="53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29862</xdr:rowOff>
    </xdr:from>
    <xdr:ext cx="469744" cy="259045"/>
    <xdr:sp macro="" textlink="">
      <xdr:nvSpPr>
        <xdr:cNvPr id="323" name="テキスト ボックス 322"/>
        <xdr:cNvSpPr txBox="1"/>
      </xdr:nvSpPr>
      <xdr:spPr>
        <a:xfrm>
          <a:off x="6737427" y="51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147564</xdr:rowOff>
    </xdr:from>
    <xdr:to>
      <xdr:col>15</xdr:col>
      <xdr:colOff>180975</xdr:colOff>
      <xdr:row>56</xdr:row>
      <xdr:rowOff>13056</xdr:rowOff>
    </xdr:to>
    <xdr:cxnSp macro="">
      <xdr:nvCxnSpPr>
        <xdr:cNvPr id="350" name="直線コネクタ 349"/>
        <xdr:cNvCxnSpPr/>
      </xdr:nvCxnSpPr>
      <xdr:spPr>
        <a:xfrm flipV="1">
          <a:off x="9639300" y="9405864"/>
          <a:ext cx="838200" cy="20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148570</xdr:rowOff>
    </xdr:from>
    <xdr:to>
      <xdr:col>14</xdr:col>
      <xdr:colOff>28575</xdr:colOff>
      <xdr:row>56</xdr:row>
      <xdr:rowOff>13056</xdr:rowOff>
    </xdr:to>
    <xdr:cxnSp macro="">
      <xdr:nvCxnSpPr>
        <xdr:cNvPr id="353" name="直線コネクタ 352"/>
        <xdr:cNvCxnSpPr/>
      </xdr:nvCxnSpPr>
      <xdr:spPr>
        <a:xfrm>
          <a:off x="8750300" y="9406870"/>
          <a:ext cx="889000" cy="20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148570</xdr:rowOff>
    </xdr:from>
    <xdr:to>
      <xdr:col>12</xdr:col>
      <xdr:colOff>511175</xdr:colOff>
      <xdr:row>56</xdr:row>
      <xdr:rowOff>28784</xdr:rowOff>
    </xdr:to>
    <xdr:cxnSp macro="">
      <xdr:nvCxnSpPr>
        <xdr:cNvPr id="356" name="直線コネクタ 355"/>
        <xdr:cNvCxnSpPr/>
      </xdr:nvCxnSpPr>
      <xdr:spPr>
        <a:xfrm flipV="1">
          <a:off x="7861300" y="9406870"/>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28784</xdr:rowOff>
    </xdr:from>
    <xdr:to>
      <xdr:col>11</xdr:col>
      <xdr:colOff>307975</xdr:colOff>
      <xdr:row>56</xdr:row>
      <xdr:rowOff>72949</xdr:rowOff>
    </xdr:to>
    <xdr:cxnSp macro="">
      <xdr:nvCxnSpPr>
        <xdr:cNvPr id="359" name="直線コネクタ 358"/>
        <xdr:cNvCxnSpPr/>
      </xdr:nvCxnSpPr>
      <xdr:spPr>
        <a:xfrm flipV="1">
          <a:off x="6972300" y="9629984"/>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96764</xdr:rowOff>
    </xdr:from>
    <xdr:to>
      <xdr:col>15</xdr:col>
      <xdr:colOff>231775</xdr:colOff>
      <xdr:row>55</xdr:row>
      <xdr:rowOff>26914</xdr:rowOff>
    </xdr:to>
    <xdr:sp macro="" textlink="">
      <xdr:nvSpPr>
        <xdr:cNvPr id="369" name="円/楕円 368"/>
        <xdr:cNvSpPr/>
      </xdr:nvSpPr>
      <xdr:spPr>
        <a:xfrm>
          <a:off x="10426700" y="93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119641</xdr:rowOff>
    </xdr:from>
    <xdr:ext cx="534377" cy="259045"/>
    <xdr:sp macro="" textlink="">
      <xdr:nvSpPr>
        <xdr:cNvPr id="370" name="農林水産業費該当値テキスト"/>
        <xdr:cNvSpPr txBox="1"/>
      </xdr:nvSpPr>
      <xdr:spPr>
        <a:xfrm>
          <a:off x="10528300"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29,656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133706</xdr:rowOff>
    </xdr:from>
    <xdr:to>
      <xdr:col>14</xdr:col>
      <xdr:colOff>79375</xdr:colOff>
      <xdr:row>56</xdr:row>
      <xdr:rowOff>63856</xdr:rowOff>
    </xdr:to>
    <xdr:sp macro="" textlink="">
      <xdr:nvSpPr>
        <xdr:cNvPr id="371" name="円/楕円 370"/>
        <xdr:cNvSpPr/>
      </xdr:nvSpPr>
      <xdr:spPr>
        <a:xfrm>
          <a:off x="9588500" y="95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80383</xdr:rowOff>
    </xdr:from>
    <xdr:ext cx="534377" cy="259045"/>
    <xdr:sp macro="" textlink="">
      <xdr:nvSpPr>
        <xdr:cNvPr id="372" name="テキスト ボックス 371"/>
        <xdr:cNvSpPr txBox="1"/>
      </xdr:nvSpPr>
      <xdr:spPr>
        <a:xfrm>
          <a:off x="9372111" y="933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97770</xdr:rowOff>
    </xdr:from>
    <xdr:to>
      <xdr:col>12</xdr:col>
      <xdr:colOff>561975</xdr:colOff>
      <xdr:row>55</xdr:row>
      <xdr:rowOff>27920</xdr:rowOff>
    </xdr:to>
    <xdr:sp macro="" textlink="">
      <xdr:nvSpPr>
        <xdr:cNvPr id="373" name="円/楕円 372"/>
        <xdr:cNvSpPr/>
      </xdr:nvSpPr>
      <xdr:spPr>
        <a:xfrm>
          <a:off x="8699500" y="93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44447</xdr:rowOff>
    </xdr:from>
    <xdr:ext cx="534377" cy="259045"/>
    <xdr:sp macro="" textlink="">
      <xdr:nvSpPr>
        <xdr:cNvPr id="374" name="テキスト ボックス 373"/>
        <xdr:cNvSpPr txBox="1"/>
      </xdr:nvSpPr>
      <xdr:spPr>
        <a:xfrm>
          <a:off x="8483111" y="91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149434</xdr:rowOff>
    </xdr:from>
    <xdr:to>
      <xdr:col>11</xdr:col>
      <xdr:colOff>358775</xdr:colOff>
      <xdr:row>56</xdr:row>
      <xdr:rowOff>79584</xdr:rowOff>
    </xdr:to>
    <xdr:sp macro="" textlink="">
      <xdr:nvSpPr>
        <xdr:cNvPr id="375" name="円/楕円 374"/>
        <xdr:cNvSpPr/>
      </xdr:nvSpPr>
      <xdr:spPr>
        <a:xfrm>
          <a:off x="7810500" y="95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96111</xdr:rowOff>
    </xdr:from>
    <xdr:ext cx="534377" cy="259045"/>
    <xdr:sp macro="" textlink="">
      <xdr:nvSpPr>
        <xdr:cNvPr id="376" name="テキスト ボックス 375"/>
        <xdr:cNvSpPr txBox="1"/>
      </xdr:nvSpPr>
      <xdr:spPr>
        <a:xfrm>
          <a:off x="7594111" y="93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22149</xdr:rowOff>
    </xdr:from>
    <xdr:to>
      <xdr:col>10</xdr:col>
      <xdr:colOff>155575</xdr:colOff>
      <xdr:row>56</xdr:row>
      <xdr:rowOff>123749</xdr:rowOff>
    </xdr:to>
    <xdr:sp macro="" textlink="">
      <xdr:nvSpPr>
        <xdr:cNvPr id="377" name="円/楕円 376"/>
        <xdr:cNvSpPr/>
      </xdr:nvSpPr>
      <xdr:spPr>
        <a:xfrm>
          <a:off x="6921500" y="96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140276</xdr:rowOff>
    </xdr:from>
    <xdr:ext cx="534377" cy="259045"/>
    <xdr:sp macro="" textlink="">
      <xdr:nvSpPr>
        <xdr:cNvPr id="378" name="テキスト ボックス 377"/>
        <xdr:cNvSpPr txBox="1"/>
      </xdr:nvSpPr>
      <xdr:spPr>
        <a:xfrm>
          <a:off x="6705111" y="93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160312</xdr:rowOff>
    </xdr:from>
    <xdr:to>
      <xdr:col>15</xdr:col>
      <xdr:colOff>180340</xdr:colOff>
      <xdr:row>79</xdr:row>
      <xdr:rowOff>42202</xdr:rowOff>
    </xdr:to>
    <xdr:cxnSp macro="">
      <xdr:nvCxnSpPr>
        <xdr:cNvPr id="402" name="直線コネクタ 401"/>
        <xdr:cNvCxnSpPr/>
      </xdr:nvCxnSpPr>
      <xdr:spPr>
        <a:xfrm flipV="1">
          <a:off x="10475595" y="12333262"/>
          <a:ext cx="127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46029</xdr:rowOff>
    </xdr:from>
    <xdr:ext cx="313932" cy="259045"/>
    <xdr:sp macro="" textlink="">
      <xdr:nvSpPr>
        <xdr:cNvPr id="403" name="商工費最小値テキスト"/>
        <xdr:cNvSpPr txBox="1"/>
      </xdr:nvSpPr>
      <xdr:spPr>
        <a:xfrm>
          <a:off x="10528300" y="13590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79</xdr:row>
      <xdr:rowOff>42202</xdr:rowOff>
    </xdr:from>
    <xdr:to>
      <xdr:col>15</xdr:col>
      <xdr:colOff>269875</xdr:colOff>
      <xdr:row>79</xdr:row>
      <xdr:rowOff>42202</xdr:rowOff>
    </xdr:to>
    <xdr:cxnSp macro="">
      <xdr:nvCxnSpPr>
        <xdr:cNvPr id="404" name="直線コネクタ 403"/>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106989</xdr:rowOff>
    </xdr:from>
    <xdr:ext cx="534377" cy="259045"/>
    <xdr:sp macro="" textlink="">
      <xdr:nvSpPr>
        <xdr:cNvPr id="405" name="商工費最大値テキスト"/>
        <xdr:cNvSpPr txBox="1"/>
      </xdr:nvSpPr>
      <xdr:spPr>
        <a:xfrm>
          <a:off x="10528300" y="121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71</xdr:row>
      <xdr:rowOff>160312</xdr:rowOff>
    </xdr:from>
    <xdr:to>
      <xdr:col>15</xdr:col>
      <xdr:colOff>269875</xdr:colOff>
      <xdr:row>71</xdr:row>
      <xdr:rowOff>160312</xdr:rowOff>
    </xdr:to>
    <xdr:cxnSp macro="">
      <xdr:nvCxnSpPr>
        <xdr:cNvPr id="406" name="直線コネクタ 405"/>
        <xdr:cNvCxnSpPr/>
      </xdr:nvCxnSpPr>
      <xdr:spPr>
        <a:xfrm>
          <a:off x="10388600" y="1233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160312</xdr:rowOff>
    </xdr:from>
    <xdr:to>
      <xdr:col>15</xdr:col>
      <xdr:colOff>180975</xdr:colOff>
      <xdr:row>75</xdr:row>
      <xdr:rowOff>67691</xdr:rowOff>
    </xdr:to>
    <xdr:cxnSp macro="">
      <xdr:nvCxnSpPr>
        <xdr:cNvPr id="407" name="直線コネクタ 406"/>
        <xdr:cNvCxnSpPr/>
      </xdr:nvCxnSpPr>
      <xdr:spPr>
        <a:xfrm flipV="1">
          <a:off x="9639300" y="12333262"/>
          <a:ext cx="838200" cy="59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66260</xdr:rowOff>
    </xdr:from>
    <xdr:ext cx="469744" cy="259045"/>
    <xdr:sp macro="" textlink="">
      <xdr:nvSpPr>
        <xdr:cNvPr id="408" name="商工費平均値テキスト"/>
        <xdr:cNvSpPr txBox="1"/>
      </xdr:nvSpPr>
      <xdr:spPr>
        <a:xfrm>
          <a:off x="10528300" y="132679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87833</xdr:rowOff>
    </xdr:from>
    <xdr:to>
      <xdr:col>15</xdr:col>
      <xdr:colOff>231775</xdr:colOff>
      <xdr:row>78</xdr:row>
      <xdr:rowOff>17983</xdr:rowOff>
    </xdr:to>
    <xdr:sp macro="" textlink="">
      <xdr:nvSpPr>
        <xdr:cNvPr id="409" name="フローチャート : 判断 408"/>
        <xdr:cNvSpPr/>
      </xdr:nvSpPr>
      <xdr:spPr>
        <a:xfrm>
          <a:off x="104267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114440</xdr:rowOff>
    </xdr:from>
    <xdr:to>
      <xdr:col>14</xdr:col>
      <xdr:colOff>28575</xdr:colOff>
      <xdr:row>75</xdr:row>
      <xdr:rowOff>67691</xdr:rowOff>
    </xdr:to>
    <xdr:cxnSp macro="">
      <xdr:nvCxnSpPr>
        <xdr:cNvPr id="410" name="直線コネクタ 409"/>
        <xdr:cNvCxnSpPr/>
      </xdr:nvCxnSpPr>
      <xdr:spPr>
        <a:xfrm>
          <a:off x="8750300" y="12801740"/>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126315</xdr:rowOff>
    </xdr:from>
    <xdr:to>
      <xdr:col>14</xdr:col>
      <xdr:colOff>79375</xdr:colOff>
      <xdr:row>78</xdr:row>
      <xdr:rowOff>56465</xdr:rowOff>
    </xdr:to>
    <xdr:sp macro="" textlink="">
      <xdr:nvSpPr>
        <xdr:cNvPr id="411" name="フローチャート : 判断 410"/>
        <xdr:cNvSpPr/>
      </xdr:nvSpPr>
      <xdr:spPr>
        <a:xfrm>
          <a:off x="9588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47592</xdr:rowOff>
    </xdr:from>
    <xdr:ext cx="469744" cy="259045"/>
    <xdr:sp macro="" textlink="">
      <xdr:nvSpPr>
        <xdr:cNvPr id="412" name="テキスト ボックス 411"/>
        <xdr:cNvSpPr txBox="1"/>
      </xdr:nvSpPr>
      <xdr:spPr>
        <a:xfrm>
          <a:off x="9404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119735</xdr:rowOff>
    </xdr:from>
    <xdr:to>
      <xdr:col>12</xdr:col>
      <xdr:colOff>511175</xdr:colOff>
      <xdr:row>74</xdr:row>
      <xdr:rowOff>114440</xdr:rowOff>
    </xdr:to>
    <xdr:cxnSp macro="">
      <xdr:nvCxnSpPr>
        <xdr:cNvPr id="413" name="直線コネクタ 412"/>
        <xdr:cNvCxnSpPr/>
      </xdr:nvCxnSpPr>
      <xdr:spPr>
        <a:xfrm>
          <a:off x="7861300" y="12121235"/>
          <a:ext cx="889000" cy="6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116636</xdr:rowOff>
    </xdr:from>
    <xdr:to>
      <xdr:col>12</xdr:col>
      <xdr:colOff>561975</xdr:colOff>
      <xdr:row>78</xdr:row>
      <xdr:rowOff>46786</xdr:rowOff>
    </xdr:to>
    <xdr:sp macro="" textlink="">
      <xdr:nvSpPr>
        <xdr:cNvPr id="414" name="フローチャート : 判断 413"/>
        <xdr:cNvSpPr/>
      </xdr:nvSpPr>
      <xdr:spPr>
        <a:xfrm>
          <a:off x="8699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37913</xdr:rowOff>
    </xdr:from>
    <xdr:ext cx="469744" cy="259045"/>
    <xdr:sp macro="" textlink="">
      <xdr:nvSpPr>
        <xdr:cNvPr id="415" name="テキスト ボックス 414"/>
        <xdr:cNvSpPr txBox="1"/>
      </xdr:nvSpPr>
      <xdr:spPr>
        <a:xfrm>
          <a:off x="8515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119735</xdr:rowOff>
    </xdr:from>
    <xdr:to>
      <xdr:col>11</xdr:col>
      <xdr:colOff>307975</xdr:colOff>
      <xdr:row>72</xdr:row>
      <xdr:rowOff>123355</xdr:rowOff>
    </xdr:to>
    <xdr:cxnSp macro="">
      <xdr:nvCxnSpPr>
        <xdr:cNvPr id="416" name="直線コネクタ 415"/>
        <xdr:cNvCxnSpPr/>
      </xdr:nvCxnSpPr>
      <xdr:spPr>
        <a:xfrm flipV="1">
          <a:off x="6972300" y="12121235"/>
          <a:ext cx="889000" cy="3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142469</xdr:rowOff>
    </xdr:from>
    <xdr:to>
      <xdr:col>11</xdr:col>
      <xdr:colOff>358775</xdr:colOff>
      <xdr:row>78</xdr:row>
      <xdr:rowOff>72619</xdr:rowOff>
    </xdr:to>
    <xdr:sp macro="" textlink="">
      <xdr:nvSpPr>
        <xdr:cNvPr id="417" name="フローチャート : 判断 416"/>
        <xdr:cNvSpPr/>
      </xdr:nvSpPr>
      <xdr:spPr>
        <a:xfrm>
          <a:off x="7810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63746</xdr:rowOff>
    </xdr:from>
    <xdr:ext cx="469744" cy="259045"/>
    <xdr:sp macro="" textlink="">
      <xdr:nvSpPr>
        <xdr:cNvPr id="418" name="テキスト ボックス 417"/>
        <xdr:cNvSpPr txBox="1"/>
      </xdr:nvSpPr>
      <xdr:spPr>
        <a:xfrm>
          <a:off x="7626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142354</xdr:rowOff>
    </xdr:from>
    <xdr:to>
      <xdr:col>10</xdr:col>
      <xdr:colOff>155575</xdr:colOff>
      <xdr:row>78</xdr:row>
      <xdr:rowOff>72504</xdr:rowOff>
    </xdr:to>
    <xdr:sp macro="" textlink="">
      <xdr:nvSpPr>
        <xdr:cNvPr id="419" name="フローチャート : 判断 418"/>
        <xdr:cNvSpPr/>
      </xdr:nvSpPr>
      <xdr:spPr>
        <a:xfrm>
          <a:off x="6921500" y="1334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63631</xdr:rowOff>
    </xdr:from>
    <xdr:ext cx="469744" cy="259045"/>
    <xdr:sp macro="" textlink="">
      <xdr:nvSpPr>
        <xdr:cNvPr id="420" name="テキスト ボックス 419"/>
        <xdr:cNvSpPr txBox="1"/>
      </xdr:nvSpPr>
      <xdr:spPr>
        <a:xfrm>
          <a:off x="6737427" y="134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109512</xdr:rowOff>
    </xdr:from>
    <xdr:to>
      <xdr:col>15</xdr:col>
      <xdr:colOff>231775</xdr:colOff>
      <xdr:row>72</xdr:row>
      <xdr:rowOff>39662</xdr:rowOff>
    </xdr:to>
    <xdr:sp macro="" textlink="">
      <xdr:nvSpPr>
        <xdr:cNvPr id="426" name="円/楕円 425"/>
        <xdr:cNvSpPr/>
      </xdr:nvSpPr>
      <xdr:spPr>
        <a:xfrm>
          <a:off x="10426700" y="122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62539</xdr:rowOff>
    </xdr:from>
    <xdr:ext cx="534377" cy="259045"/>
    <xdr:sp macro="" textlink="">
      <xdr:nvSpPr>
        <xdr:cNvPr id="427" name="商工費該当値テキスト"/>
        <xdr:cNvSpPr txBox="1"/>
      </xdr:nvSpPr>
      <xdr:spPr>
        <a:xfrm>
          <a:off x="10528300" y="1223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16891</xdr:rowOff>
    </xdr:from>
    <xdr:to>
      <xdr:col>14</xdr:col>
      <xdr:colOff>79375</xdr:colOff>
      <xdr:row>75</xdr:row>
      <xdr:rowOff>118491</xdr:rowOff>
    </xdr:to>
    <xdr:sp macro="" textlink="">
      <xdr:nvSpPr>
        <xdr:cNvPr id="428" name="円/楕円 427"/>
        <xdr:cNvSpPr/>
      </xdr:nvSpPr>
      <xdr:spPr>
        <a:xfrm>
          <a:off x="9588500" y="128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135018</xdr:rowOff>
    </xdr:from>
    <xdr:ext cx="534377" cy="259045"/>
    <xdr:sp macro="" textlink="">
      <xdr:nvSpPr>
        <xdr:cNvPr id="429" name="テキスト ボックス 428"/>
        <xdr:cNvSpPr txBox="1"/>
      </xdr:nvSpPr>
      <xdr:spPr>
        <a:xfrm>
          <a:off x="9372111" y="126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63640</xdr:rowOff>
    </xdr:from>
    <xdr:to>
      <xdr:col>12</xdr:col>
      <xdr:colOff>561975</xdr:colOff>
      <xdr:row>74</xdr:row>
      <xdr:rowOff>165240</xdr:rowOff>
    </xdr:to>
    <xdr:sp macro="" textlink="">
      <xdr:nvSpPr>
        <xdr:cNvPr id="430" name="円/楕円 429"/>
        <xdr:cNvSpPr/>
      </xdr:nvSpPr>
      <xdr:spPr>
        <a:xfrm>
          <a:off x="8699500" y="127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10317</xdr:rowOff>
    </xdr:from>
    <xdr:ext cx="534377" cy="259045"/>
    <xdr:sp macro="" textlink="">
      <xdr:nvSpPr>
        <xdr:cNvPr id="431" name="テキスト ボックス 430"/>
        <xdr:cNvSpPr txBox="1"/>
      </xdr:nvSpPr>
      <xdr:spPr>
        <a:xfrm>
          <a:off x="8483111" y="125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68935</xdr:rowOff>
    </xdr:from>
    <xdr:to>
      <xdr:col>11</xdr:col>
      <xdr:colOff>358775</xdr:colOff>
      <xdr:row>70</xdr:row>
      <xdr:rowOff>170535</xdr:rowOff>
    </xdr:to>
    <xdr:sp macro="" textlink="">
      <xdr:nvSpPr>
        <xdr:cNvPr id="432" name="円/楕円 431"/>
        <xdr:cNvSpPr/>
      </xdr:nvSpPr>
      <xdr:spPr>
        <a:xfrm>
          <a:off x="7810500" y="120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15612</xdr:rowOff>
    </xdr:from>
    <xdr:ext cx="534377" cy="259045"/>
    <xdr:sp macro="" textlink="">
      <xdr:nvSpPr>
        <xdr:cNvPr id="433" name="テキスト ボックス 432"/>
        <xdr:cNvSpPr txBox="1"/>
      </xdr:nvSpPr>
      <xdr:spPr>
        <a:xfrm>
          <a:off x="7594111" y="118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38,524</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72555</xdr:rowOff>
    </xdr:from>
    <xdr:to>
      <xdr:col>10</xdr:col>
      <xdr:colOff>155575</xdr:colOff>
      <xdr:row>73</xdr:row>
      <xdr:rowOff>2705</xdr:rowOff>
    </xdr:to>
    <xdr:sp macro="" textlink="">
      <xdr:nvSpPr>
        <xdr:cNvPr id="434" name="円/楕円 433"/>
        <xdr:cNvSpPr/>
      </xdr:nvSpPr>
      <xdr:spPr>
        <a:xfrm>
          <a:off x="6921500" y="124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19232</xdr:rowOff>
    </xdr:from>
    <xdr:ext cx="534377" cy="259045"/>
    <xdr:sp macro="" textlink="">
      <xdr:nvSpPr>
        <xdr:cNvPr id="435" name="テキスト ボックス 434"/>
        <xdr:cNvSpPr txBox="1"/>
      </xdr:nvSpPr>
      <xdr:spPr>
        <a:xfrm>
          <a:off x="6705111" y="121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9" name="直線コネクタ 458"/>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60"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61" name="直線コネクタ 460"/>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2"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3" name="直線コネクタ 462"/>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151257</xdr:rowOff>
    </xdr:from>
    <xdr:to>
      <xdr:col>15</xdr:col>
      <xdr:colOff>180975</xdr:colOff>
      <xdr:row>95</xdr:row>
      <xdr:rowOff>109562</xdr:rowOff>
    </xdr:to>
    <xdr:cxnSp macro="">
      <xdr:nvCxnSpPr>
        <xdr:cNvPr id="464" name="直線コネクタ 463"/>
        <xdr:cNvCxnSpPr/>
      </xdr:nvCxnSpPr>
      <xdr:spPr>
        <a:xfrm>
          <a:off x="9639300" y="16267557"/>
          <a:ext cx="838200" cy="1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5"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6" name="フローチャート : 判断 465"/>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89700</xdr:rowOff>
    </xdr:from>
    <xdr:to>
      <xdr:col>14</xdr:col>
      <xdr:colOff>28575</xdr:colOff>
      <xdr:row>94</xdr:row>
      <xdr:rowOff>151257</xdr:rowOff>
    </xdr:to>
    <xdr:cxnSp macro="">
      <xdr:nvCxnSpPr>
        <xdr:cNvPr id="467" name="直線コネクタ 466"/>
        <xdr:cNvCxnSpPr/>
      </xdr:nvCxnSpPr>
      <xdr:spPr>
        <a:xfrm>
          <a:off x="8750300" y="16206000"/>
          <a:ext cx="8890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8" name="フローチャート : 判断 467"/>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9" name="テキスト ボックス 468"/>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89700</xdr:rowOff>
    </xdr:from>
    <xdr:to>
      <xdr:col>12</xdr:col>
      <xdr:colOff>511175</xdr:colOff>
      <xdr:row>95</xdr:row>
      <xdr:rowOff>133350</xdr:rowOff>
    </xdr:to>
    <xdr:cxnSp macro="">
      <xdr:nvCxnSpPr>
        <xdr:cNvPr id="470" name="直線コネクタ 469"/>
        <xdr:cNvCxnSpPr/>
      </xdr:nvCxnSpPr>
      <xdr:spPr>
        <a:xfrm flipV="1">
          <a:off x="7861300" y="16206000"/>
          <a:ext cx="889000" cy="2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71" name="フローチャート : 判断 470"/>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2" name="テキスト ボックス 471"/>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81877</xdr:rowOff>
    </xdr:from>
    <xdr:to>
      <xdr:col>11</xdr:col>
      <xdr:colOff>307975</xdr:colOff>
      <xdr:row>95</xdr:row>
      <xdr:rowOff>133350</xdr:rowOff>
    </xdr:to>
    <xdr:cxnSp macro="">
      <xdr:nvCxnSpPr>
        <xdr:cNvPr id="473" name="直線コネクタ 472"/>
        <xdr:cNvCxnSpPr/>
      </xdr:nvCxnSpPr>
      <xdr:spPr>
        <a:xfrm>
          <a:off x="6972300" y="16369627"/>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4" name="フローチャート : 判断 473"/>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5" name="テキスト ボックス 474"/>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6" name="フローチャート : 判断 475"/>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7" name="テキスト ボックス 476"/>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58762</xdr:rowOff>
    </xdr:from>
    <xdr:to>
      <xdr:col>15</xdr:col>
      <xdr:colOff>231775</xdr:colOff>
      <xdr:row>95</xdr:row>
      <xdr:rowOff>160362</xdr:rowOff>
    </xdr:to>
    <xdr:sp macro="" textlink="">
      <xdr:nvSpPr>
        <xdr:cNvPr id="483" name="円/楕円 482"/>
        <xdr:cNvSpPr/>
      </xdr:nvSpPr>
      <xdr:spPr>
        <a:xfrm>
          <a:off x="10426700" y="163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81639</xdr:rowOff>
    </xdr:from>
    <xdr:ext cx="534377" cy="259045"/>
    <xdr:sp macro="" textlink="">
      <xdr:nvSpPr>
        <xdr:cNvPr id="484" name="土木費該当値テキスト"/>
        <xdr:cNvSpPr txBox="1"/>
      </xdr:nvSpPr>
      <xdr:spPr>
        <a:xfrm>
          <a:off x="10528300" y="161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100457</xdr:rowOff>
    </xdr:from>
    <xdr:to>
      <xdr:col>14</xdr:col>
      <xdr:colOff>79375</xdr:colOff>
      <xdr:row>95</xdr:row>
      <xdr:rowOff>30607</xdr:rowOff>
    </xdr:to>
    <xdr:sp macro="" textlink="">
      <xdr:nvSpPr>
        <xdr:cNvPr id="485" name="円/楕円 484"/>
        <xdr:cNvSpPr/>
      </xdr:nvSpPr>
      <xdr:spPr>
        <a:xfrm>
          <a:off x="9588500" y="162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47134</xdr:rowOff>
    </xdr:from>
    <xdr:ext cx="534377" cy="259045"/>
    <xdr:sp macro="" textlink="">
      <xdr:nvSpPr>
        <xdr:cNvPr id="486" name="テキスト ボックス 485"/>
        <xdr:cNvSpPr txBox="1"/>
      </xdr:nvSpPr>
      <xdr:spPr>
        <a:xfrm>
          <a:off x="9372111" y="1599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38900</xdr:rowOff>
    </xdr:from>
    <xdr:to>
      <xdr:col>12</xdr:col>
      <xdr:colOff>561975</xdr:colOff>
      <xdr:row>94</xdr:row>
      <xdr:rowOff>140500</xdr:rowOff>
    </xdr:to>
    <xdr:sp macro="" textlink="">
      <xdr:nvSpPr>
        <xdr:cNvPr id="487" name="円/楕円 486"/>
        <xdr:cNvSpPr/>
      </xdr:nvSpPr>
      <xdr:spPr>
        <a:xfrm>
          <a:off x="8699500" y="161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157027</xdr:rowOff>
    </xdr:from>
    <xdr:ext cx="534377" cy="259045"/>
    <xdr:sp macro="" textlink="">
      <xdr:nvSpPr>
        <xdr:cNvPr id="488" name="テキスト ボックス 487"/>
        <xdr:cNvSpPr txBox="1"/>
      </xdr:nvSpPr>
      <xdr:spPr>
        <a:xfrm>
          <a:off x="8483111" y="159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82550</xdr:rowOff>
    </xdr:from>
    <xdr:to>
      <xdr:col>11</xdr:col>
      <xdr:colOff>358775</xdr:colOff>
      <xdr:row>96</xdr:row>
      <xdr:rowOff>12700</xdr:rowOff>
    </xdr:to>
    <xdr:sp macro="" textlink="">
      <xdr:nvSpPr>
        <xdr:cNvPr id="489" name="円/楕円 488"/>
        <xdr:cNvSpPr/>
      </xdr:nvSpPr>
      <xdr:spPr>
        <a:xfrm>
          <a:off x="7810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29227</xdr:rowOff>
    </xdr:from>
    <xdr:ext cx="534377" cy="259045"/>
    <xdr:sp macro="" textlink="">
      <xdr:nvSpPr>
        <xdr:cNvPr id="490" name="テキスト ボックス 489"/>
        <xdr:cNvSpPr txBox="1"/>
      </xdr:nvSpPr>
      <xdr:spPr>
        <a:xfrm>
          <a:off x="7594111" y="161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31077</xdr:rowOff>
    </xdr:from>
    <xdr:to>
      <xdr:col>10</xdr:col>
      <xdr:colOff>155575</xdr:colOff>
      <xdr:row>95</xdr:row>
      <xdr:rowOff>132677</xdr:rowOff>
    </xdr:to>
    <xdr:sp macro="" textlink="">
      <xdr:nvSpPr>
        <xdr:cNvPr id="491" name="円/楕円 490"/>
        <xdr:cNvSpPr/>
      </xdr:nvSpPr>
      <xdr:spPr>
        <a:xfrm>
          <a:off x="6921500" y="163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149204</xdr:rowOff>
    </xdr:from>
    <xdr:ext cx="534377" cy="259045"/>
    <xdr:sp macro="" textlink="">
      <xdr:nvSpPr>
        <xdr:cNvPr id="492" name="テキスト ボックス 491"/>
        <xdr:cNvSpPr txBox="1"/>
      </xdr:nvSpPr>
      <xdr:spPr>
        <a:xfrm>
          <a:off x="6705111" y="160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9" name="直線コネクタ 518"/>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20"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21" name="直線コネクタ 520"/>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2"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3" name="直線コネクタ 522"/>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21285</xdr:rowOff>
    </xdr:from>
    <xdr:to>
      <xdr:col>23</xdr:col>
      <xdr:colOff>517525</xdr:colOff>
      <xdr:row>38</xdr:row>
      <xdr:rowOff>169516</xdr:rowOff>
    </xdr:to>
    <xdr:cxnSp macro="">
      <xdr:nvCxnSpPr>
        <xdr:cNvPr id="524" name="直線コネクタ 523"/>
        <xdr:cNvCxnSpPr/>
      </xdr:nvCxnSpPr>
      <xdr:spPr>
        <a:xfrm>
          <a:off x="15481300" y="6022035"/>
          <a:ext cx="838200" cy="6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5"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6" name="フローチャート : 判断 525"/>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21285</xdr:rowOff>
    </xdr:from>
    <xdr:to>
      <xdr:col>22</xdr:col>
      <xdr:colOff>365125</xdr:colOff>
      <xdr:row>38</xdr:row>
      <xdr:rowOff>49730</xdr:rowOff>
    </xdr:to>
    <xdr:cxnSp macro="">
      <xdr:nvCxnSpPr>
        <xdr:cNvPr id="527" name="直線コネクタ 526"/>
        <xdr:cNvCxnSpPr/>
      </xdr:nvCxnSpPr>
      <xdr:spPr>
        <a:xfrm flipV="1">
          <a:off x="14592300" y="6022035"/>
          <a:ext cx="889000" cy="5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8" name="フローチャート : 判断 527"/>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9" name="テキスト ボックス 528"/>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49730</xdr:rowOff>
    </xdr:from>
    <xdr:to>
      <xdr:col>21</xdr:col>
      <xdr:colOff>161925</xdr:colOff>
      <xdr:row>39</xdr:row>
      <xdr:rowOff>72002</xdr:rowOff>
    </xdr:to>
    <xdr:cxnSp macro="">
      <xdr:nvCxnSpPr>
        <xdr:cNvPr id="530" name="直線コネクタ 529"/>
        <xdr:cNvCxnSpPr/>
      </xdr:nvCxnSpPr>
      <xdr:spPr>
        <a:xfrm flipV="1">
          <a:off x="13703300" y="6564830"/>
          <a:ext cx="889000" cy="19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31" name="フローチャート : 判断 530"/>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2" name="テキスト ボックス 531"/>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4990</xdr:rowOff>
    </xdr:from>
    <xdr:to>
      <xdr:col>19</xdr:col>
      <xdr:colOff>644525</xdr:colOff>
      <xdr:row>39</xdr:row>
      <xdr:rowOff>72002</xdr:rowOff>
    </xdr:to>
    <xdr:cxnSp macro="">
      <xdr:nvCxnSpPr>
        <xdr:cNvPr id="533" name="直線コネクタ 532"/>
        <xdr:cNvCxnSpPr/>
      </xdr:nvCxnSpPr>
      <xdr:spPr>
        <a:xfrm>
          <a:off x="12814300" y="6691540"/>
          <a:ext cx="889000" cy="6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4" name="フローチャート : 判断 533"/>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5" name="テキスト ボックス 534"/>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6" name="フローチャート : 判断 535"/>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7" name="テキスト ボックス 536"/>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118716</xdr:rowOff>
    </xdr:from>
    <xdr:to>
      <xdr:col>23</xdr:col>
      <xdr:colOff>568325</xdr:colOff>
      <xdr:row>39</xdr:row>
      <xdr:rowOff>48866</xdr:rowOff>
    </xdr:to>
    <xdr:sp macro="" textlink="">
      <xdr:nvSpPr>
        <xdr:cNvPr id="543" name="円/楕円 542"/>
        <xdr:cNvSpPr/>
      </xdr:nvSpPr>
      <xdr:spPr>
        <a:xfrm>
          <a:off x="16268700" y="66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97143</xdr:rowOff>
    </xdr:from>
    <xdr:ext cx="534377" cy="259045"/>
    <xdr:sp macro="" textlink="">
      <xdr:nvSpPr>
        <xdr:cNvPr id="544" name="消防費該当値テキスト"/>
        <xdr:cNvSpPr txBox="1"/>
      </xdr:nvSpPr>
      <xdr:spPr>
        <a:xfrm>
          <a:off x="16370300" y="661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141935</xdr:rowOff>
    </xdr:from>
    <xdr:to>
      <xdr:col>22</xdr:col>
      <xdr:colOff>415925</xdr:colOff>
      <xdr:row>35</xdr:row>
      <xdr:rowOff>72085</xdr:rowOff>
    </xdr:to>
    <xdr:sp macro="" textlink="">
      <xdr:nvSpPr>
        <xdr:cNvPr id="545" name="円/楕円 544"/>
        <xdr:cNvSpPr/>
      </xdr:nvSpPr>
      <xdr:spPr>
        <a:xfrm>
          <a:off x="15430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88612</xdr:rowOff>
    </xdr:from>
    <xdr:ext cx="534377" cy="259045"/>
    <xdr:sp macro="" textlink="">
      <xdr:nvSpPr>
        <xdr:cNvPr id="546" name="テキスト ボックス 545"/>
        <xdr:cNvSpPr txBox="1"/>
      </xdr:nvSpPr>
      <xdr:spPr>
        <a:xfrm>
          <a:off x="15214111" y="57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170380</xdr:rowOff>
    </xdr:from>
    <xdr:to>
      <xdr:col>21</xdr:col>
      <xdr:colOff>212725</xdr:colOff>
      <xdr:row>38</xdr:row>
      <xdr:rowOff>100530</xdr:rowOff>
    </xdr:to>
    <xdr:sp macro="" textlink="">
      <xdr:nvSpPr>
        <xdr:cNvPr id="547" name="円/楕円 546"/>
        <xdr:cNvSpPr/>
      </xdr:nvSpPr>
      <xdr:spPr>
        <a:xfrm>
          <a:off x="14541500" y="65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117057</xdr:rowOff>
    </xdr:from>
    <xdr:ext cx="534377" cy="259045"/>
    <xdr:sp macro="" textlink="">
      <xdr:nvSpPr>
        <xdr:cNvPr id="548" name="テキスト ボックス 547"/>
        <xdr:cNvSpPr txBox="1"/>
      </xdr:nvSpPr>
      <xdr:spPr>
        <a:xfrm>
          <a:off x="14325111" y="62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21202</xdr:rowOff>
    </xdr:from>
    <xdr:to>
      <xdr:col>20</xdr:col>
      <xdr:colOff>9525</xdr:colOff>
      <xdr:row>39</xdr:row>
      <xdr:rowOff>122802</xdr:rowOff>
    </xdr:to>
    <xdr:sp macro="" textlink="">
      <xdr:nvSpPr>
        <xdr:cNvPr id="549" name="円/楕円 548"/>
        <xdr:cNvSpPr/>
      </xdr:nvSpPr>
      <xdr:spPr>
        <a:xfrm>
          <a:off x="13652500" y="67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113929</xdr:rowOff>
    </xdr:from>
    <xdr:ext cx="534377" cy="259045"/>
    <xdr:sp macro="" textlink="">
      <xdr:nvSpPr>
        <xdr:cNvPr id="550" name="テキスト ボックス 549"/>
        <xdr:cNvSpPr txBox="1"/>
      </xdr:nvSpPr>
      <xdr:spPr>
        <a:xfrm>
          <a:off x="13436111" y="68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125640</xdr:rowOff>
    </xdr:from>
    <xdr:to>
      <xdr:col>18</xdr:col>
      <xdr:colOff>492125</xdr:colOff>
      <xdr:row>39</xdr:row>
      <xdr:rowOff>55790</xdr:rowOff>
    </xdr:to>
    <xdr:sp macro="" textlink="">
      <xdr:nvSpPr>
        <xdr:cNvPr id="551" name="円/楕円 550"/>
        <xdr:cNvSpPr/>
      </xdr:nvSpPr>
      <xdr:spPr>
        <a:xfrm>
          <a:off x="12763500" y="66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46917</xdr:rowOff>
    </xdr:from>
    <xdr:ext cx="534377" cy="259045"/>
    <xdr:sp macro="" textlink="">
      <xdr:nvSpPr>
        <xdr:cNvPr id="552" name="テキスト ボックス 551"/>
        <xdr:cNvSpPr txBox="1"/>
      </xdr:nvSpPr>
      <xdr:spPr>
        <a:xfrm>
          <a:off x="12547111" y="673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7" name="直線コネクタ 576"/>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8"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9" name="直線コネクタ 578"/>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80"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81" name="直線コネクタ 580"/>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147307</xdr:rowOff>
    </xdr:from>
    <xdr:to>
      <xdr:col>23</xdr:col>
      <xdr:colOff>517525</xdr:colOff>
      <xdr:row>58</xdr:row>
      <xdr:rowOff>137503</xdr:rowOff>
    </xdr:to>
    <xdr:cxnSp macro="">
      <xdr:nvCxnSpPr>
        <xdr:cNvPr id="582" name="直線コネクタ 581"/>
        <xdr:cNvCxnSpPr/>
      </xdr:nvCxnSpPr>
      <xdr:spPr>
        <a:xfrm>
          <a:off x="15481300" y="9919957"/>
          <a:ext cx="838200" cy="1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3"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4" name="フローチャート : 判断 583"/>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152121</xdr:rowOff>
    </xdr:from>
    <xdr:to>
      <xdr:col>22</xdr:col>
      <xdr:colOff>365125</xdr:colOff>
      <xdr:row>57</xdr:row>
      <xdr:rowOff>147307</xdr:rowOff>
    </xdr:to>
    <xdr:cxnSp macro="">
      <xdr:nvCxnSpPr>
        <xdr:cNvPr id="585" name="直線コネクタ 584"/>
        <xdr:cNvCxnSpPr/>
      </xdr:nvCxnSpPr>
      <xdr:spPr>
        <a:xfrm>
          <a:off x="14592300" y="9410421"/>
          <a:ext cx="889000" cy="50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152121</xdr:rowOff>
    </xdr:from>
    <xdr:to>
      <xdr:col>21</xdr:col>
      <xdr:colOff>161925</xdr:colOff>
      <xdr:row>56</xdr:row>
      <xdr:rowOff>120828</xdr:rowOff>
    </xdr:to>
    <xdr:cxnSp macro="">
      <xdr:nvCxnSpPr>
        <xdr:cNvPr id="588" name="直線コネクタ 587"/>
        <xdr:cNvCxnSpPr/>
      </xdr:nvCxnSpPr>
      <xdr:spPr>
        <a:xfrm flipV="1">
          <a:off x="13703300" y="9410421"/>
          <a:ext cx="889000" cy="3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45021</xdr:rowOff>
    </xdr:from>
    <xdr:to>
      <xdr:col>19</xdr:col>
      <xdr:colOff>644525</xdr:colOff>
      <xdr:row>56</xdr:row>
      <xdr:rowOff>120828</xdr:rowOff>
    </xdr:to>
    <xdr:cxnSp macro="">
      <xdr:nvCxnSpPr>
        <xdr:cNvPr id="591" name="直線コネクタ 590"/>
        <xdr:cNvCxnSpPr/>
      </xdr:nvCxnSpPr>
      <xdr:spPr>
        <a:xfrm>
          <a:off x="12814300" y="9474771"/>
          <a:ext cx="889000" cy="24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86703</xdr:rowOff>
    </xdr:from>
    <xdr:to>
      <xdr:col>23</xdr:col>
      <xdr:colOff>568325</xdr:colOff>
      <xdr:row>59</xdr:row>
      <xdr:rowOff>16853</xdr:rowOff>
    </xdr:to>
    <xdr:sp macro="" textlink="">
      <xdr:nvSpPr>
        <xdr:cNvPr id="601" name="円/楕円 600"/>
        <xdr:cNvSpPr/>
      </xdr:nvSpPr>
      <xdr:spPr>
        <a:xfrm>
          <a:off x="16268700" y="100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65130</xdr:rowOff>
    </xdr:from>
    <xdr:ext cx="534377" cy="259045"/>
    <xdr:sp macro="" textlink="">
      <xdr:nvSpPr>
        <xdr:cNvPr id="602" name="教育費該当値テキスト"/>
        <xdr:cNvSpPr txBox="1"/>
      </xdr:nvSpPr>
      <xdr:spPr>
        <a:xfrm>
          <a:off x="16370300" y="100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96507</xdr:rowOff>
    </xdr:from>
    <xdr:to>
      <xdr:col>22</xdr:col>
      <xdr:colOff>415925</xdr:colOff>
      <xdr:row>58</xdr:row>
      <xdr:rowOff>26657</xdr:rowOff>
    </xdr:to>
    <xdr:sp macro="" textlink="">
      <xdr:nvSpPr>
        <xdr:cNvPr id="603" name="円/楕円 602"/>
        <xdr:cNvSpPr/>
      </xdr:nvSpPr>
      <xdr:spPr>
        <a:xfrm>
          <a:off x="15430500" y="98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43184</xdr:rowOff>
    </xdr:from>
    <xdr:ext cx="534377" cy="259045"/>
    <xdr:sp macro="" textlink="">
      <xdr:nvSpPr>
        <xdr:cNvPr id="604" name="テキスト ボックス 603"/>
        <xdr:cNvSpPr txBox="1"/>
      </xdr:nvSpPr>
      <xdr:spPr>
        <a:xfrm>
          <a:off x="15214111" y="96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101321</xdr:rowOff>
    </xdr:from>
    <xdr:to>
      <xdr:col>21</xdr:col>
      <xdr:colOff>212725</xdr:colOff>
      <xdr:row>55</xdr:row>
      <xdr:rowOff>31471</xdr:rowOff>
    </xdr:to>
    <xdr:sp macro="" textlink="">
      <xdr:nvSpPr>
        <xdr:cNvPr id="605" name="円/楕円 604"/>
        <xdr:cNvSpPr/>
      </xdr:nvSpPr>
      <xdr:spPr>
        <a:xfrm>
          <a:off x="14541500" y="93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47998</xdr:rowOff>
    </xdr:from>
    <xdr:ext cx="534377" cy="259045"/>
    <xdr:sp macro="" textlink="">
      <xdr:nvSpPr>
        <xdr:cNvPr id="606" name="テキスト ボックス 605"/>
        <xdr:cNvSpPr txBox="1"/>
      </xdr:nvSpPr>
      <xdr:spPr>
        <a:xfrm>
          <a:off x="14325111" y="91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89,022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70028</xdr:rowOff>
    </xdr:from>
    <xdr:to>
      <xdr:col>20</xdr:col>
      <xdr:colOff>9525</xdr:colOff>
      <xdr:row>57</xdr:row>
      <xdr:rowOff>178</xdr:rowOff>
    </xdr:to>
    <xdr:sp macro="" textlink="">
      <xdr:nvSpPr>
        <xdr:cNvPr id="607" name="円/楕円 606"/>
        <xdr:cNvSpPr/>
      </xdr:nvSpPr>
      <xdr:spPr>
        <a:xfrm>
          <a:off x="13652500" y="96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16705</xdr:rowOff>
    </xdr:from>
    <xdr:ext cx="534377" cy="259045"/>
    <xdr:sp macro="" textlink="">
      <xdr:nvSpPr>
        <xdr:cNvPr id="608" name="テキスト ボックス 607"/>
        <xdr:cNvSpPr txBox="1"/>
      </xdr:nvSpPr>
      <xdr:spPr>
        <a:xfrm>
          <a:off x="13436111" y="94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165671</xdr:rowOff>
    </xdr:from>
    <xdr:to>
      <xdr:col>18</xdr:col>
      <xdr:colOff>492125</xdr:colOff>
      <xdr:row>55</xdr:row>
      <xdr:rowOff>95821</xdr:rowOff>
    </xdr:to>
    <xdr:sp macro="" textlink="">
      <xdr:nvSpPr>
        <xdr:cNvPr id="609" name="円/楕円 608"/>
        <xdr:cNvSpPr/>
      </xdr:nvSpPr>
      <xdr:spPr>
        <a:xfrm>
          <a:off x="12763500" y="942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112348</xdr:rowOff>
    </xdr:from>
    <xdr:ext cx="534377" cy="259045"/>
    <xdr:sp macro="" textlink="">
      <xdr:nvSpPr>
        <xdr:cNvPr id="610" name="テキスト ボックス 609"/>
        <xdr:cNvSpPr txBox="1"/>
      </xdr:nvSpPr>
      <xdr:spPr>
        <a:xfrm>
          <a:off x="12547111" y="919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4" name="直線コネクタ 633"/>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7"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8" name="直線コネクタ 637"/>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34620</xdr:rowOff>
    </xdr:from>
    <xdr:to>
      <xdr:col>23</xdr:col>
      <xdr:colOff>517525</xdr:colOff>
      <xdr:row>79</xdr:row>
      <xdr:rowOff>39497</xdr:rowOff>
    </xdr:to>
    <xdr:cxnSp macro="">
      <xdr:nvCxnSpPr>
        <xdr:cNvPr id="639" name="直線コネクタ 638"/>
        <xdr:cNvCxnSpPr/>
      </xdr:nvCxnSpPr>
      <xdr:spPr>
        <a:xfrm>
          <a:off x="15481300" y="13579170"/>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40"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41" name="フローチャート : 判断 640"/>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21361</xdr:rowOff>
    </xdr:from>
    <xdr:to>
      <xdr:col>22</xdr:col>
      <xdr:colOff>365125</xdr:colOff>
      <xdr:row>79</xdr:row>
      <xdr:rowOff>34620</xdr:rowOff>
    </xdr:to>
    <xdr:cxnSp macro="">
      <xdr:nvCxnSpPr>
        <xdr:cNvPr id="642" name="直線コネクタ 641"/>
        <xdr:cNvCxnSpPr/>
      </xdr:nvCxnSpPr>
      <xdr:spPr>
        <a:xfrm>
          <a:off x="14592300" y="1356591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3" name="フローチャート : 判断 642"/>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4" name="テキスト ボックス 643"/>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147929</xdr:rowOff>
    </xdr:from>
    <xdr:to>
      <xdr:col>21</xdr:col>
      <xdr:colOff>161925</xdr:colOff>
      <xdr:row>79</xdr:row>
      <xdr:rowOff>21361</xdr:rowOff>
    </xdr:to>
    <xdr:cxnSp macro="">
      <xdr:nvCxnSpPr>
        <xdr:cNvPr id="645" name="直線コネクタ 644"/>
        <xdr:cNvCxnSpPr/>
      </xdr:nvCxnSpPr>
      <xdr:spPr>
        <a:xfrm>
          <a:off x="13703300" y="13521029"/>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6" name="フローチャート : 判断 645"/>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7" name="テキスト ボックス 646"/>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147929</xdr:rowOff>
    </xdr:from>
    <xdr:to>
      <xdr:col>19</xdr:col>
      <xdr:colOff>644525</xdr:colOff>
      <xdr:row>79</xdr:row>
      <xdr:rowOff>5893</xdr:rowOff>
    </xdr:to>
    <xdr:cxnSp macro="">
      <xdr:nvCxnSpPr>
        <xdr:cNvPr id="648" name="直線コネクタ 647"/>
        <xdr:cNvCxnSpPr/>
      </xdr:nvCxnSpPr>
      <xdr:spPr>
        <a:xfrm flipV="1">
          <a:off x="12814300" y="13521029"/>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9" name="フローチャート : 判断 648"/>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50" name="テキスト ボックス 649"/>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51" name="フローチャート : 判断 650"/>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2" name="テキスト ボックス 651"/>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160147</xdr:rowOff>
    </xdr:from>
    <xdr:to>
      <xdr:col>23</xdr:col>
      <xdr:colOff>568325</xdr:colOff>
      <xdr:row>79</xdr:row>
      <xdr:rowOff>90297</xdr:rowOff>
    </xdr:to>
    <xdr:sp macro="" textlink="">
      <xdr:nvSpPr>
        <xdr:cNvPr id="658" name="円/楕円 657"/>
        <xdr:cNvSpPr/>
      </xdr:nvSpPr>
      <xdr:spPr>
        <a:xfrm>
          <a:off x="162687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75074</xdr:rowOff>
    </xdr:from>
    <xdr:ext cx="313932" cy="259045"/>
    <xdr:sp macro="" textlink="">
      <xdr:nvSpPr>
        <xdr:cNvPr id="659" name="災害復旧費該当値テキスト"/>
        <xdr:cNvSpPr txBox="1"/>
      </xdr:nvSpPr>
      <xdr:spPr>
        <a:xfrm>
          <a:off x="16370300" y="13448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155270</xdr:rowOff>
    </xdr:from>
    <xdr:to>
      <xdr:col>22</xdr:col>
      <xdr:colOff>415925</xdr:colOff>
      <xdr:row>79</xdr:row>
      <xdr:rowOff>85420</xdr:rowOff>
    </xdr:to>
    <xdr:sp macro="" textlink="">
      <xdr:nvSpPr>
        <xdr:cNvPr id="660" name="円/楕円 659"/>
        <xdr:cNvSpPr/>
      </xdr:nvSpPr>
      <xdr:spPr>
        <a:xfrm>
          <a:off x="15430500" y="135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76547</xdr:rowOff>
    </xdr:from>
    <xdr:ext cx="378565" cy="259045"/>
    <xdr:sp macro="" textlink="">
      <xdr:nvSpPr>
        <xdr:cNvPr id="661" name="テキスト ボックス 660"/>
        <xdr:cNvSpPr txBox="1"/>
      </xdr:nvSpPr>
      <xdr:spPr>
        <a:xfrm>
          <a:off x="15292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142011</xdr:rowOff>
    </xdr:from>
    <xdr:to>
      <xdr:col>21</xdr:col>
      <xdr:colOff>212725</xdr:colOff>
      <xdr:row>79</xdr:row>
      <xdr:rowOff>72161</xdr:rowOff>
    </xdr:to>
    <xdr:sp macro="" textlink="">
      <xdr:nvSpPr>
        <xdr:cNvPr id="662" name="円/楕円 661"/>
        <xdr:cNvSpPr/>
      </xdr:nvSpPr>
      <xdr:spPr>
        <a:xfrm>
          <a:off x="14541500" y="135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63288</xdr:rowOff>
    </xdr:from>
    <xdr:ext cx="378565" cy="259045"/>
    <xdr:sp macro="" textlink="">
      <xdr:nvSpPr>
        <xdr:cNvPr id="663" name="テキスト ボックス 662"/>
        <xdr:cNvSpPr txBox="1"/>
      </xdr:nvSpPr>
      <xdr:spPr>
        <a:xfrm>
          <a:off x="14403017" y="13607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97129</xdr:rowOff>
    </xdr:from>
    <xdr:to>
      <xdr:col>20</xdr:col>
      <xdr:colOff>9525</xdr:colOff>
      <xdr:row>79</xdr:row>
      <xdr:rowOff>27279</xdr:rowOff>
    </xdr:to>
    <xdr:sp macro="" textlink="">
      <xdr:nvSpPr>
        <xdr:cNvPr id="664" name="円/楕円 663"/>
        <xdr:cNvSpPr/>
      </xdr:nvSpPr>
      <xdr:spPr>
        <a:xfrm>
          <a:off x="13652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18406</xdr:rowOff>
    </xdr:from>
    <xdr:ext cx="378565" cy="259045"/>
    <xdr:sp macro="" textlink="">
      <xdr:nvSpPr>
        <xdr:cNvPr id="665" name="テキスト ボックス 664"/>
        <xdr:cNvSpPr txBox="1"/>
      </xdr:nvSpPr>
      <xdr:spPr>
        <a:xfrm>
          <a:off x="13514017" y="13562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126543</xdr:rowOff>
    </xdr:from>
    <xdr:to>
      <xdr:col>18</xdr:col>
      <xdr:colOff>492125</xdr:colOff>
      <xdr:row>79</xdr:row>
      <xdr:rowOff>56693</xdr:rowOff>
    </xdr:to>
    <xdr:sp macro="" textlink="">
      <xdr:nvSpPr>
        <xdr:cNvPr id="666" name="円/楕円 665"/>
        <xdr:cNvSpPr/>
      </xdr:nvSpPr>
      <xdr:spPr>
        <a:xfrm>
          <a:off x="12763500" y="134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47820</xdr:rowOff>
    </xdr:from>
    <xdr:ext cx="378565" cy="259045"/>
    <xdr:sp macro="" textlink="">
      <xdr:nvSpPr>
        <xdr:cNvPr id="667" name="テキスト ボックス 666"/>
        <xdr:cNvSpPr txBox="1"/>
      </xdr:nvSpPr>
      <xdr:spPr>
        <a:xfrm>
          <a:off x="12625017" y="1359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3" name="直線コネクタ 692"/>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4"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5" name="直線コネクタ 694"/>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6"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7" name="直線コネクタ 696"/>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36095</xdr:rowOff>
    </xdr:from>
    <xdr:to>
      <xdr:col>23</xdr:col>
      <xdr:colOff>517525</xdr:colOff>
      <xdr:row>94</xdr:row>
      <xdr:rowOff>40765</xdr:rowOff>
    </xdr:to>
    <xdr:cxnSp macro="">
      <xdr:nvCxnSpPr>
        <xdr:cNvPr id="698" name="直線コネクタ 697"/>
        <xdr:cNvCxnSpPr/>
      </xdr:nvCxnSpPr>
      <xdr:spPr>
        <a:xfrm flipV="1">
          <a:off x="15481300" y="16152395"/>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9"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700" name="フローチャート : 判断 699"/>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40765</xdr:rowOff>
    </xdr:from>
    <xdr:to>
      <xdr:col>22</xdr:col>
      <xdr:colOff>365125</xdr:colOff>
      <xdr:row>94</xdr:row>
      <xdr:rowOff>123665</xdr:rowOff>
    </xdr:to>
    <xdr:cxnSp macro="">
      <xdr:nvCxnSpPr>
        <xdr:cNvPr id="701" name="直線コネクタ 700"/>
        <xdr:cNvCxnSpPr/>
      </xdr:nvCxnSpPr>
      <xdr:spPr>
        <a:xfrm flipV="1">
          <a:off x="14592300" y="16157065"/>
          <a:ext cx="8890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123665</xdr:rowOff>
    </xdr:from>
    <xdr:to>
      <xdr:col>21</xdr:col>
      <xdr:colOff>161925</xdr:colOff>
      <xdr:row>94</xdr:row>
      <xdr:rowOff>162413</xdr:rowOff>
    </xdr:to>
    <xdr:cxnSp macro="">
      <xdr:nvCxnSpPr>
        <xdr:cNvPr id="704" name="直線コネクタ 703"/>
        <xdr:cNvCxnSpPr/>
      </xdr:nvCxnSpPr>
      <xdr:spPr>
        <a:xfrm flipV="1">
          <a:off x="13703300" y="16239965"/>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6" name="テキスト ボックス 705"/>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162413</xdr:rowOff>
    </xdr:from>
    <xdr:to>
      <xdr:col>19</xdr:col>
      <xdr:colOff>644525</xdr:colOff>
      <xdr:row>95</xdr:row>
      <xdr:rowOff>31507</xdr:rowOff>
    </xdr:to>
    <xdr:cxnSp macro="">
      <xdr:nvCxnSpPr>
        <xdr:cNvPr id="707" name="直線コネクタ 706"/>
        <xdr:cNvCxnSpPr/>
      </xdr:nvCxnSpPr>
      <xdr:spPr>
        <a:xfrm flipV="1">
          <a:off x="12814300" y="16278713"/>
          <a:ext cx="889000" cy="4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9" name="テキスト ボックス 708"/>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1" name="テキスト ボックス 710"/>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156745</xdr:rowOff>
    </xdr:from>
    <xdr:to>
      <xdr:col>23</xdr:col>
      <xdr:colOff>568325</xdr:colOff>
      <xdr:row>94</xdr:row>
      <xdr:rowOff>86895</xdr:rowOff>
    </xdr:to>
    <xdr:sp macro="" textlink="">
      <xdr:nvSpPr>
        <xdr:cNvPr id="717" name="円/楕円 716"/>
        <xdr:cNvSpPr/>
      </xdr:nvSpPr>
      <xdr:spPr>
        <a:xfrm>
          <a:off x="16268700" y="161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8172</xdr:rowOff>
    </xdr:from>
    <xdr:ext cx="534377" cy="259045"/>
    <xdr:sp macro="" textlink="">
      <xdr:nvSpPr>
        <xdr:cNvPr id="718" name="公債費該当値テキスト"/>
        <xdr:cNvSpPr txBox="1"/>
      </xdr:nvSpPr>
      <xdr:spPr>
        <a:xfrm>
          <a:off x="16370300" y="1595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56,345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161415</xdr:rowOff>
    </xdr:from>
    <xdr:to>
      <xdr:col>22</xdr:col>
      <xdr:colOff>415925</xdr:colOff>
      <xdr:row>94</xdr:row>
      <xdr:rowOff>91565</xdr:rowOff>
    </xdr:to>
    <xdr:sp macro="" textlink="">
      <xdr:nvSpPr>
        <xdr:cNvPr id="719" name="円/楕円 718"/>
        <xdr:cNvSpPr/>
      </xdr:nvSpPr>
      <xdr:spPr>
        <a:xfrm>
          <a:off x="15430500" y="161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108092</xdr:rowOff>
    </xdr:from>
    <xdr:ext cx="534377" cy="259045"/>
    <xdr:sp macro="" textlink="">
      <xdr:nvSpPr>
        <xdr:cNvPr id="720" name="テキスト ボックス 719"/>
        <xdr:cNvSpPr txBox="1"/>
      </xdr:nvSpPr>
      <xdr:spPr>
        <a:xfrm>
          <a:off x="15214111" y="1588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72865</xdr:rowOff>
    </xdr:from>
    <xdr:to>
      <xdr:col>21</xdr:col>
      <xdr:colOff>212725</xdr:colOff>
      <xdr:row>95</xdr:row>
      <xdr:rowOff>3015</xdr:rowOff>
    </xdr:to>
    <xdr:sp macro="" textlink="">
      <xdr:nvSpPr>
        <xdr:cNvPr id="721" name="円/楕円 720"/>
        <xdr:cNvSpPr/>
      </xdr:nvSpPr>
      <xdr:spPr>
        <a:xfrm>
          <a:off x="14541500" y="161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19542</xdr:rowOff>
    </xdr:from>
    <xdr:ext cx="534377" cy="259045"/>
    <xdr:sp macro="" textlink="">
      <xdr:nvSpPr>
        <xdr:cNvPr id="722" name="テキスト ボックス 721"/>
        <xdr:cNvSpPr txBox="1"/>
      </xdr:nvSpPr>
      <xdr:spPr>
        <a:xfrm>
          <a:off x="14325111" y="159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111613</xdr:rowOff>
    </xdr:from>
    <xdr:to>
      <xdr:col>20</xdr:col>
      <xdr:colOff>9525</xdr:colOff>
      <xdr:row>95</xdr:row>
      <xdr:rowOff>41763</xdr:rowOff>
    </xdr:to>
    <xdr:sp macro="" textlink="">
      <xdr:nvSpPr>
        <xdr:cNvPr id="723" name="円/楕円 722"/>
        <xdr:cNvSpPr/>
      </xdr:nvSpPr>
      <xdr:spPr>
        <a:xfrm>
          <a:off x="13652500" y="162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58290</xdr:rowOff>
    </xdr:from>
    <xdr:ext cx="534377" cy="259045"/>
    <xdr:sp macro="" textlink="">
      <xdr:nvSpPr>
        <xdr:cNvPr id="724" name="テキスト ボックス 723"/>
        <xdr:cNvSpPr txBox="1"/>
      </xdr:nvSpPr>
      <xdr:spPr>
        <a:xfrm>
          <a:off x="13436111" y="1600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152157</xdr:rowOff>
    </xdr:from>
    <xdr:to>
      <xdr:col>18</xdr:col>
      <xdr:colOff>492125</xdr:colOff>
      <xdr:row>95</xdr:row>
      <xdr:rowOff>82307</xdr:rowOff>
    </xdr:to>
    <xdr:sp macro="" textlink="">
      <xdr:nvSpPr>
        <xdr:cNvPr id="725" name="円/楕円 724"/>
        <xdr:cNvSpPr/>
      </xdr:nvSpPr>
      <xdr:spPr>
        <a:xfrm>
          <a:off x="12763500" y="162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98834</xdr:rowOff>
    </xdr:from>
    <xdr:ext cx="534377" cy="259045"/>
    <xdr:sp macro="" textlink="">
      <xdr:nvSpPr>
        <xdr:cNvPr id="726" name="テキスト ボックス 725"/>
        <xdr:cNvSpPr txBox="1"/>
      </xdr:nvSpPr>
      <xdr:spPr>
        <a:xfrm>
          <a:off x="12547111" y="160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50" name="直線コネクタ 749"/>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3"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4" name="直線コネクタ 753"/>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6"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7" name="フローチャート : 判断 756"/>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9" name="フローチャート : 判断 758"/>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60" name="テキスト ボックス 759"/>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2" name="フローチャート : 判断 761"/>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3" name="テキスト ボックス 762"/>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5" name="フローチャート : 判断 764"/>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6" name="テキスト ボックス 765"/>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7" name="フローチャート : 判断 766"/>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8" name="テキスト ボックス 767"/>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5"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目的</a:t>
          </a:r>
          <a:r>
            <a:rPr kumimoji="1" lang="ja-JP" altLang="ja-JP" sz="1300">
              <a:solidFill>
                <a:schemeClr val="dk1"/>
              </a:solidFill>
              <a:effectLst/>
              <a:latin typeface="+mn-lt"/>
              <a:ea typeface="+mn-ea"/>
              <a:cs typeface="+mn-cs"/>
            </a:rPr>
            <a:t>別歳出の中で割合が大きかったのは、</a:t>
          </a:r>
          <a:r>
            <a:rPr kumimoji="1" lang="ja-JP" altLang="en-US" sz="1300">
              <a:solidFill>
                <a:schemeClr val="dk1"/>
              </a:solidFill>
              <a:effectLst/>
              <a:latin typeface="+mn-lt"/>
              <a:ea typeface="+mn-ea"/>
              <a:cs typeface="+mn-cs"/>
            </a:rPr>
            <a:t>高齢者福祉や児童福祉、障害者福祉などの民生</a:t>
          </a:r>
          <a:r>
            <a:rPr kumimoji="1" lang="ja-JP" altLang="ja-JP" sz="1300">
              <a:solidFill>
                <a:schemeClr val="dk1"/>
              </a:solidFill>
              <a:effectLst/>
              <a:latin typeface="+mn-lt"/>
              <a:ea typeface="+mn-ea"/>
              <a:cs typeface="+mn-cs"/>
            </a:rPr>
            <a:t>費で、次</a:t>
          </a:r>
          <a:r>
            <a:rPr kumimoji="1" lang="ja-JP" altLang="en-US" sz="1300">
              <a:solidFill>
                <a:schemeClr val="dk1"/>
              </a:solidFill>
              <a:effectLst/>
              <a:latin typeface="+mn-lt"/>
              <a:ea typeface="+mn-ea"/>
              <a:cs typeface="+mn-cs"/>
            </a:rPr>
            <a:t>に総務費</a:t>
          </a:r>
          <a:r>
            <a:rPr kumimoji="1" lang="ja-JP" altLang="ja-JP" sz="1300">
              <a:solidFill>
                <a:schemeClr val="dk1"/>
              </a:solidFill>
              <a:effectLst/>
              <a:latin typeface="+mn-lt"/>
              <a:ea typeface="+mn-ea"/>
              <a:cs typeface="+mn-cs"/>
            </a:rPr>
            <a:t>、その他</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土木</a:t>
          </a:r>
          <a:r>
            <a:rPr kumimoji="1" lang="ja-JP" altLang="ja-JP" sz="1300">
              <a:solidFill>
                <a:schemeClr val="dk1"/>
              </a:solidFill>
              <a:effectLst/>
              <a:latin typeface="+mn-lt"/>
              <a:ea typeface="+mn-ea"/>
              <a:cs typeface="+mn-cs"/>
            </a:rPr>
            <a:t>費となっている</a:t>
          </a:r>
          <a:r>
            <a:rPr kumimoji="1" lang="ja-JP" altLang="en-US" sz="1300">
              <a:solidFill>
                <a:schemeClr val="dk1"/>
              </a:solidFill>
              <a:effectLst/>
              <a:latin typeface="+mn-lt"/>
              <a:ea typeface="+mn-ea"/>
              <a:cs typeface="+mn-cs"/>
            </a:rPr>
            <a:t>。民生費については、かがやき保育園建設事業の完了に伴い、前年度比</a:t>
          </a:r>
          <a:r>
            <a:rPr kumimoji="1" lang="en-US" altLang="ja-JP" sz="1300">
              <a:solidFill>
                <a:schemeClr val="dk1"/>
              </a:solidFill>
              <a:effectLst/>
              <a:latin typeface="+mn-lt"/>
              <a:ea typeface="+mn-ea"/>
              <a:cs typeface="+mn-cs"/>
            </a:rPr>
            <a:t>17,633</a:t>
          </a:r>
          <a:r>
            <a:rPr kumimoji="1" lang="ja-JP" altLang="en-US" sz="1300">
              <a:solidFill>
                <a:schemeClr val="dk1"/>
              </a:solidFill>
              <a:effectLst/>
              <a:latin typeface="+mn-lt"/>
              <a:ea typeface="+mn-ea"/>
              <a:cs typeface="+mn-cs"/>
            </a:rPr>
            <a:t>円の減となったが、高齢化が進んでいることから、</a:t>
          </a:r>
          <a:r>
            <a:rPr kumimoji="1" lang="ja-JP" altLang="ja-JP" sz="1300">
              <a:solidFill>
                <a:schemeClr val="dk1"/>
              </a:solidFill>
              <a:effectLst/>
              <a:latin typeface="+mn-lt"/>
              <a:ea typeface="+mn-ea"/>
              <a:cs typeface="+mn-cs"/>
            </a:rPr>
            <a:t>国民健康保険事業や後期高齢者医療事業への繰出金が増加し、</a:t>
          </a:r>
          <a:r>
            <a:rPr kumimoji="1" lang="ja-JP" altLang="en-US" sz="1300">
              <a:solidFill>
                <a:schemeClr val="dk1"/>
              </a:solidFill>
              <a:effectLst/>
              <a:latin typeface="+mn-lt"/>
              <a:ea typeface="+mn-ea"/>
              <a:cs typeface="+mn-cs"/>
            </a:rPr>
            <a:t>今後は比率が上昇するものと考えられる。総務費については、財政調整基金積立金事業や減債基金積立金事業、公有財産整備基金積立金事業の減に伴い前年度比</a:t>
          </a:r>
          <a:r>
            <a:rPr kumimoji="1" lang="en-US" altLang="ja-JP" sz="1300">
              <a:solidFill>
                <a:schemeClr val="dk1"/>
              </a:solidFill>
              <a:effectLst/>
              <a:latin typeface="+mn-lt"/>
              <a:ea typeface="+mn-ea"/>
              <a:cs typeface="+mn-cs"/>
            </a:rPr>
            <a:t>13,325</a:t>
          </a:r>
          <a:r>
            <a:rPr kumimoji="1" lang="ja-JP" altLang="en-US" sz="1300">
              <a:solidFill>
                <a:schemeClr val="dk1"/>
              </a:solidFill>
              <a:effectLst/>
              <a:latin typeface="+mn-lt"/>
              <a:ea typeface="+mn-ea"/>
              <a:cs typeface="+mn-cs"/>
            </a:rPr>
            <a:t>円の減となり、土木費について、暖冬による除雪対策事業費の減などに伴い前年度比</a:t>
          </a:r>
          <a:r>
            <a:rPr kumimoji="1" lang="en-US" altLang="ja-JP" sz="1300">
              <a:solidFill>
                <a:schemeClr val="dk1"/>
              </a:solidFill>
              <a:effectLst/>
              <a:latin typeface="+mn-lt"/>
              <a:ea typeface="+mn-ea"/>
              <a:cs typeface="+mn-cs"/>
            </a:rPr>
            <a:t>10,217</a:t>
          </a:r>
          <a:r>
            <a:rPr kumimoji="1" lang="ja-JP" altLang="en-US" sz="1300">
              <a:solidFill>
                <a:schemeClr val="dk1"/>
              </a:solidFill>
              <a:effectLst/>
              <a:latin typeface="+mn-lt"/>
              <a:ea typeface="+mn-ea"/>
              <a:cs typeface="+mn-cs"/>
            </a:rPr>
            <a:t>円の減となった。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その他、類似団体と比較しコストが高いものとしては、商工費や労働費、農林水産業費があげられる。商工費については、企業団地造成に伴う特別会計への繰出金や企業誘致に係る助成金の増、また地域雇用創出基金への積立金の増に伴い前年度比</a:t>
          </a:r>
          <a:r>
            <a:rPr kumimoji="1" lang="en-US" altLang="ja-JP" sz="1300">
              <a:solidFill>
                <a:schemeClr val="dk1"/>
              </a:solidFill>
              <a:effectLst/>
              <a:latin typeface="+mn-lt"/>
              <a:ea typeface="+mn-ea"/>
              <a:cs typeface="+mn-cs"/>
            </a:rPr>
            <a:t>15,560</a:t>
          </a:r>
          <a:r>
            <a:rPr kumimoji="1" lang="ja-JP" altLang="en-US" sz="1300">
              <a:solidFill>
                <a:schemeClr val="dk1"/>
              </a:solidFill>
              <a:effectLst/>
              <a:latin typeface="+mn-lt"/>
              <a:ea typeface="+mn-ea"/>
              <a:cs typeface="+mn-cs"/>
            </a:rPr>
            <a:t>円の増加となっており、継続して</a:t>
          </a:r>
          <a:r>
            <a:rPr kumimoji="1" lang="ja-JP" altLang="ja-JP" sz="1300">
              <a:solidFill>
                <a:schemeClr val="dk1"/>
              </a:solidFill>
              <a:effectLst/>
              <a:latin typeface="+mn-lt"/>
              <a:ea typeface="+mn-ea"/>
              <a:cs typeface="+mn-cs"/>
            </a:rPr>
            <a:t>企業誘致等の推進による産業集積の形成・活性化と地域経済の基盤強化を図</a:t>
          </a:r>
          <a:r>
            <a:rPr kumimoji="1" lang="ja-JP" altLang="en-US" sz="1300">
              <a:solidFill>
                <a:schemeClr val="dk1"/>
              </a:solidFill>
              <a:effectLst/>
              <a:latin typeface="+mn-lt"/>
              <a:ea typeface="+mn-ea"/>
              <a:cs typeface="+mn-cs"/>
            </a:rPr>
            <a:t>っている。農林水産業費については、農地維持活動や資源向上活動へ支援する多面的機能支払支援事業の増や吉峰パークゴルフ場整備事業の増により、前年度比</a:t>
          </a:r>
          <a:r>
            <a:rPr kumimoji="1" lang="en-US" altLang="ja-JP" sz="1300">
              <a:solidFill>
                <a:schemeClr val="dk1"/>
              </a:solidFill>
              <a:effectLst/>
              <a:latin typeface="+mn-lt"/>
              <a:ea typeface="+mn-ea"/>
              <a:cs typeface="+mn-cs"/>
            </a:rPr>
            <a:t>9,116</a:t>
          </a:r>
          <a:r>
            <a:rPr kumimoji="1" lang="ja-JP" altLang="en-US" sz="1300">
              <a:solidFill>
                <a:schemeClr val="dk1"/>
              </a:solidFill>
              <a:effectLst/>
              <a:latin typeface="+mn-lt"/>
              <a:ea typeface="+mn-ea"/>
              <a:cs typeface="+mn-cs"/>
            </a:rPr>
            <a:t>円の増となった。</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実質収支については、</a:t>
          </a:r>
          <a:r>
            <a:rPr kumimoji="1" lang="ja-JP" altLang="en-US" sz="1100">
              <a:solidFill>
                <a:schemeClr val="dk1"/>
              </a:solidFill>
              <a:effectLst/>
              <a:latin typeface="+mn-lt"/>
              <a:ea typeface="+mn-ea"/>
              <a:cs typeface="+mn-cs"/>
            </a:rPr>
            <a:t>形式収支が</a:t>
          </a:r>
          <a:r>
            <a:rPr kumimoji="1" lang="en-US" altLang="ja-JP" sz="1100">
              <a:solidFill>
                <a:schemeClr val="dk1"/>
              </a:solidFill>
              <a:effectLst/>
              <a:latin typeface="+mn-lt"/>
              <a:ea typeface="+mn-ea"/>
              <a:cs typeface="+mn-cs"/>
            </a:rPr>
            <a:t>94</a:t>
          </a:r>
          <a:r>
            <a:rPr kumimoji="1" lang="ja-JP" altLang="en-US" sz="1100">
              <a:solidFill>
                <a:schemeClr val="dk1"/>
              </a:solidFill>
              <a:effectLst/>
              <a:latin typeface="+mn-lt"/>
              <a:ea typeface="+mn-ea"/>
              <a:cs typeface="+mn-cs"/>
            </a:rPr>
            <a:t>百万円減少し、翌年度に繰り越すべき財源が</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百万円減額となった</a:t>
          </a:r>
          <a:r>
            <a:rPr kumimoji="1" lang="ja-JP" altLang="ja-JP" sz="1100">
              <a:solidFill>
                <a:schemeClr val="dk1"/>
              </a:solidFill>
              <a:effectLst/>
              <a:latin typeface="+mn-lt"/>
              <a:ea typeface="+mn-ea"/>
              <a:cs typeface="+mn-cs"/>
            </a:rPr>
            <a:t>ことにより、実質収支比率は</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％減少した。実質単年度収支については、除雪経費等の</a:t>
          </a:r>
          <a:r>
            <a:rPr kumimoji="1" lang="ja-JP" altLang="en-US" sz="1100">
              <a:solidFill>
                <a:schemeClr val="dk1"/>
              </a:solidFill>
              <a:effectLst/>
              <a:latin typeface="+mn-lt"/>
              <a:ea typeface="+mn-ea"/>
              <a:cs typeface="+mn-cs"/>
            </a:rPr>
            <a:t>減（▲</a:t>
          </a:r>
          <a:r>
            <a:rPr kumimoji="1" lang="en-US" altLang="ja-JP" sz="1100">
              <a:solidFill>
                <a:schemeClr val="dk1"/>
              </a:solidFill>
              <a:effectLst/>
              <a:latin typeface="+mn-lt"/>
              <a:ea typeface="+mn-ea"/>
              <a:cs typeface="+mn-cs"/>
            </a:rPr>
            <a:t>129</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もあり、</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がない</a:t>
          </a:r>
          <a:r>
            <a:rPr kumimoji="1" lang="ja-JP" altLang="ja-JP" sz="1100">
              <a:solidFill>
                <a:schemeClr val="dk1"/>
              </a:solidFill>
              <a:effectLst/>
              <a:latin typeface="+mn-lt"/>
              <a:ea typeface="+mn-ea"/>
              <a:cs typeface="+mn-cs"/>
            </a:rPr>
            <a:t>ことから、前年度比</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百万の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となり、実質単年度収支比率は</a:t>
          </a:r>
          <a:r>
            <a:rPr kumimoji="1" lang="en-US" altLang="ja-JP" sz="1100">
              <a:solidFill>
                <a:schemeClr val="dk1"/>
              </a:solidFill>
              <a:effectLst/>
              <a:latin typeface="+mn-lt"/>
              <a:ea typeface="+mn-ea"/>
              <a:cs typeface="+mn-cs"/>
            </a:rPr>
            <a:t>3.33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年度の国民健康保険事業特別会計における歳</a:t>
          </a:r>
          <a:r>
            <a:rPr kumimoji="1" lang="ja-JP" altLang="en-US" sz="1400">
              <a:solidFill>
                <a:schemeClr val="dk1"/>
              </a:solidFill>
              <a:effectLst/>
              <a:latin typeface="+mn-lt"/>
              <a:ea typeface="+mn-ea"/>
              <a:cs typeface="+mn-cs"/>
            </a:rPr>
            <a:t>出</a:t>
          </a:r>
          <a:r>
            <a:rPr kumimoji="1" lang="ja-JP" altLang="ja-JP" sz="1400">
              <a:solidFill>
                <a:schemeClr val="dk1"/>
              </a:solidFill>
              <a:effectLst/>
              <a:latin typeface="+mn-lt"/>
              <a:ea typeface="+mn-ea"/>
              <a:cs typeface="+mn-cs"/>
            </a:rPr>
            <a:t>については、共同事業拠出金などが増額となったことから、前年度に比べ</a:t>
          </a:r>
          <a:r>
            <a:rPr kumimoji="1" lang="en-US" altLang="ja-JP" sz="1400">
              <a:solidFill>
                <a:schemeClr val="dk1"/>
              </a:solidFill>
              <a:effectLst/>
              <a:latin typeface="+mn-lt"/>
              <a:ea typeface="+mn-ea"/>
              <a:cs typeface="+mn-cs"/>
            </a:rPr>
            <a:t>204</a:t>
          </a:r>
          <a:r>
            <a:rPr kumimoji="1" lang="ja-JP" altLang="ja-JP" sz="1400">
              <a:solidFill>
                <a:schemeClr val="dk1"/>
              </a:solidFill>
              <a:effectLst/>
              <a:latin typeface="+mn-lt"/>
              <a:ea typeface="+mn-ea"/>
              <a:cs typeface="+mn-cs"/>
            </a:rPr>
            <a:t>百万円の増額</a:t>
          </a:r>
          <a:r>
            <a:rPr kumimoji="1" lang="ja-JP" altLang="en-US" sz="1400">
              <a:solidFill>
                <a:schemeClr val="dk1"/>
              </a:solidFill>
              <a:effectLst/>
              <a:latin typeface="+mn-lt"/>
              <a:ea typeface="+mn-ea"/>
              <a:cs typeface="+mn-cs"/>
            </a:rPr>
            <a:t>となった。</a:t>
          </a:r>
          <a:r>
            <a:rPr kumimoji="1" lang="ja-JP" altLang="ja-JP" sz="1400">
              <a:solidFill>
                <a:schemeClr val="dk1"/>
              </a:solidFill>
              <a:effectLst/>
              <a:latin typeface="+mn-lt"/>
              <a:ea typeface="+mn-ea"/>
              <a:cs typeface="+mn-cs"/>
            </a:rPr>
            <a:t>一方、歳</a:t>
          </a:r>
          <a:r>
            <a:rPr kumimoji="1" lang="ja-JP" altLang="en-US" sz="1400">
              <a:solidFill>
                <a:schemeClr val="dk1"/>
              </a:solidFill>
              <a:effectLst/>
              <a:latin typeface="+mn-lt"/>
              <a:ea typeface="+mn-ea"/>
              <a:cs typeface="+mn-cs"/>
            </a:rPr>
            <a:t>入</a:t>
          </a:r>
          <a:r>
            <a:rPr kumimoji="1" lang="ja-JP" altLang="ja-JP" sz="1400">
              <a:solidFill>
                <a:schemeClr val="dk1"/>
              </a:solidFill>
              <a:effectLst/>
              <a:latin typeface="+mn-lt"/>
              <a:ea typeface="+mn-ea"/>
              <a:cs typeface="+mn-cs"/>
            </a:rPr>
            <a:t>総額については、療養給付費交付金や国庫支出金、保険料が減額になったものの、共同事業交付金や前期高齢者交付金などが増額となり、歳入総額としては、前年度に比べ</a:t>
          </a:r>
          <a:r>
            <a:rPr kumimoji="1" lang="en-US" altLang="ja-JP" sz="1400">
              <a:solidFill>
                <a:schemeClr val="dk1"/>
              </a:solidFill>
              <a:effectLst/>
              <a:latin typeface="+mn-lt"/>
              <a:ea typeface="+mn-ea"/>
              <a:cs typeface="+mn-cs"/>
            </a:rPr>
            <a:t>238</a:t>
          </a:r>
          <a:r>
            <a:rPr kumimoji="1" lang="ja-JP" altLang="ja-JP" sz="1400">
              <a:solidFill>
                <a:schemeClr val="dk1"/>
              </a:solidFill>
              <a:effectLst/>
              <a:latin typeface="+mn-lt"/>
              <a:ea typeface="+mn-ea"/>
              <a:cs typeface="+mn-cs"/>
            </a:rPr>
            <a:t>百万円の増額となり、実質収支としては、前年度に比べ</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百万円の増額となった。</a:t>
          </a:r>
          <a:endParaRPr lang="ja-JP" altLang="ja-JP" sz="1400">
            <a:effectLst/>
          </a:endParaRPr>
        </a:p>
        <a:p>
          <a:r>
            <a:rPr kumimoji="1" lang="ja-JP" altLang="ja-JP" sz="1400">
              <a:solidFill>
                <a:schemeClr val="dk1"/>
              </a:solidFill>
              <a:effectLst/>
              <a:latin typeface="+mn-lt"/>
              <a:ea typeface="+mn-ea"/>
              <a:cs typeface="+mn-cs"/>
            </a:rPr>
            <a:t>　一般会計については、歳入歳出差引額は</a:t>
          </a:r>
          <a:r>
            <a:rPr kumimoji="1" lang="en-US" altLang="ja-JP" sz="1400">
              <a:solidFill>
                <a:schemeClr val="dk1"/>
              </a:solidFill>
              <a:effectLst/>
              <a:latin typeface="+mn-lt"/>
              <a:ea typeface="+mn-ea"/>
              <a:cs typeface="+mn-cs"/>
            </a:rPr>
            <a:t>336</a:t>
          </a:r>
          <a:r>
            <a:rPr kumimoji="1" lang="ja-JP" altLang="ja-JP" sz="1400">
              <a:solidFill>
                <a:schemeClr val="dk1"/>
              </a:solidFill>
              <a:effectLst/>
              <a:latin typeface="+mn-lt"/>
              <a:ea typeface="+mn-ea"/>
              <a:cs typeface="+mn-cs"/>
            </a:rPr>
            <a:t>百万円あるものの、年度末近くでの国の補正予算に対応した事業等の繰越に伴い、実質収支は</a:t>
          </a:r>
          <a:r>
            <a:rPr kumimoji="1" lang="en-US" altLang="ja-JP" sz="1400">
              <a:solidFill>
                <a:schemeClr val="dk1"/>
              </a:solidFill>
              <a:effectLst/>
              <a:latin typeface="+mn-lt"/>
              <a:ea typeface="+mn-ea"/>
              <a:cs typeface="+mn-cs"/>
            </a:rPr>
            <a:t>256</a:t>
          </a:r>
          <a:r>
            <a:rPr kumimoji="1" lang="ja-JP" altLang="ja-JP" sz="1400">
              <a:solidFill>
                <a:schemeClr val="dk1"/>
              </a:solidFill>
              <a:effectLst/>
              <a:latin typeface="+mn-lt"/>
              <a:ea typeface="+mn-ea"/>
              <a:cs typeface="+mn-cs"/>
            </a:rPr>
            <a:t>百万円の黒字となった。</a:t>
          </a:r>
          <a:endParaRPr lang="ja-JP" altLang="ja-JP" sz="1400">
            <a:effectLst/>
          </a:endParaRPr>
        </a:p>
        <a:p>
          <a:r>
            <a:rPr kumimoji="1" lang="ja-JP" altLang="ja-JP" sz="1400">
              <a:solidFill>
                <a:schemeClr val="dk1"/>
              </a:solidFill>
              <a:effectLst/>
              <a:latin typeface="+mn-lt"/>
              <a:ea typeface="+mn-ea"/>
              <a:cs typeface="+mn-cs"/>
            </a:rPr>
            <a:t>　町の全会計で見てみると実質赤字はないが、今後も町税の徴収率向上に向けた取組はもちろん、企業誘致や地域活性化施策の推進等、自主財源の確保に努める。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11874115</v>
      </c>
      <c r="BO4" s="409"/>
      <c r="BP4" s="409"/>
      <c r="BQ4" s="409"/>
      <c r="BR4" s="409"/>
      <c r="BS4" s="409"/>
      <c r="BT4" s="409"/>
      <c r="BU4" s="410"/>
      <c r="BV4" s="408">
        <v>13369390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2.4</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11614389</v>
      </c>
      <c r="BO5" s="414"/>
      <c r="BP5" s="414"/>
      <c r="BQ5" s="414"/>
      <c r="BR5" s="414"/>
      <c r="BS5" s="414"/>
      <c r="BT5" s="414"/>
      <c r="BU5" s="415"/>
      <c r="BV5" s="413">
        <v>13014589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88.3</v>
      </c>
      <c r="CU5" s="384"/>
      <c r="CV5" s="384"/>
      <c r="CW5" s="384"/>
      <c r="CX5" s="384"/>
      <c r="CY5" s="384"/>
      <c r="CZ5" s="384"/>
      <c r="DA5" s="385"/>
      <c r="DB5" s="383">
        <v>88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259726</v>
      </c>
      <c r="BO6" s="414"/>
      <c r="BP6" s="414"/>
      <c r="BQ6" s="414"/>
      <c r="BR6" s="414"/>
      <c r="BS6" s="414"/>
      <c r="BT6" s="414"/>
      <c r="BU6" s="415"/>
      <c r="BV6" s="413">
        <v>354801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93.9</v>
      </c>
      <c r="CU6" s="560"/>
      <c r="CV6" s="560"/>
      <c r="CW6" s="560"/>
      <c r="CX6" s="560"/>
      <c r="CY6" s="560"/>
      <c r="CZ6" s="560"/>
      <c r="DA6" s="561"/>
      <c r="DB6" s="559">
        <v>94.2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80368</v>
      </c>
      <c r="BO7" s="414"/>
      <c r="BP7" s="414"/>
      <c r="BQ7" s="414"/>
      <c r="BR7" s="414"/>
      <c r="BS7" s="414"/>
      <c r="BT7" s="414"/>
      <c r="BU7" s="415"/>
      <c r="BV7" s="413">
        <v>102250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7400720</v>
      </c>
      <c r="CU7" s="414"/>
      <c r="CV7" s="414"/>
      <c r="CW7" s="414"/>
      <c r="CX7" s="414"/>
      <c r="CY7" s="414"/>
      <c r="CZ7" s="414"/>
      <c r="DA7" s="415"/>
      <c r="DB7" s="413">
        <v>7199041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179358</v>
      </c>
      <c r="BO8" s="414"/>
      <c r="BP8" s="414"/>
      <c r="BQ8" s="414"/>
      <c r="BR8" s="414"/>
      <c r="BS8" s="414"/>
      <c r="BT8" s="414"/>
      <c r="BU8" s="415"/>
      <c r="BV8" s="413">
        <v>252551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0.45</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26317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-73193</v>
      </c>
      <c r="BO9" s="414"/>
      <c r="BP9" s="414"/>
      <c r="BQ9" s="414"/>
      <c r="BR9" s="414"/>
      <c r="BS9" s="414"/>
      <c r="BT9" s="414"/>
      <c r="BU9" s="415"/>
      <c r="BV9" s="413">
        <v>-264685</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17.2</v>
      </c>
      <c r="CU9" s="384"/>
      <c r="CV9" s="384"/>
      <c r="CW9" s="384"/>
      <c r="CX9" s="384"/>
      <c r="CY9" s="384"/>
      <c r="CZ9" s="384"/>
      <c r="DA9" s="385"/>
      <c r="DB9" s="383">
        <v>15.9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27466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100289</v>
      </c>
      <c r="BO10" s="414"/>
      <c r="BP10" s="414"/>
      <c r="BQ10" s="414"/>
      <c r="BR10" s="414"/>
      <c r="BS10" s="414"/>
      <c r="BT10" s="414"/>
      <c r="BU10" s="415"/>
      <c r="BV10" s="413">
        <v>190288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26752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138400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26567</v>
      </c>
      <c r="S13" s="515"/>
      <c r="T13" s="515"/>
      <c r="U13" s="515"/>
      <c r="V13" s="516"/>
      <c r="W13" s="502" t="s">
        <v>121</v>
      </c>
      <c r="X13" s="426"/>
      <c r="Y13" s="426"/>
      <c r="Z13" s="426"/>
      <c r="AA13" s="426"/>
      <c r="AB13" s="427"/>
      <c r="AC13" s="389">
        <v>917</v>
      </c>
      <c r="AD13" s="390"/>
      <c r="AE13" s="390"/>
      <c r="AF13" s="390"/>
      <c r="AG13" s="391"/>
      <c r="AH13" s="389">
        <v>1200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27096</v>
      </c>
      <c r="BO13" s="414"/>
      <c r="BP13" s="414"/>
      <c r="BQ13" s="414"/>
      <c r="BR13" s="414"/>
      <c r="BS13" s="414"/>
      <c r="BT13" s="414"/>
      <c r="BU13" s="415"/>
      <c r="BV13" s="413">
        <v>-212797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14.8</v>
      </c>
      <c r="CU13" s="384"/>
      <c r="CV13" s="384"/>
      <c r="CW13" s="384"/>
      <c r="CX13" s="384"/>
      <c r="CY13" s="384"/>
      <c r="CZ13" s="384"/>
      <c r="DA13" s="385"/>
      <c r="DB13" s="383">
        <v>14.1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26983</v>
      </c>
      <c r="S14" s="515"/>
      <c r="T14" s="515"/>
      <c r="U14" s="515"/>
      <c r="V14" s="516"/>
      <c r="W14" s="517"/>
      <c r="X14" s="429"/>
      <c r="Y14" s="429"/>
      <c r="Z14" s="429"/>
      <c r="AA14" s="429"/>
      <c r="AB14" s="430"/>
      <c r="AC14" s="507">
        <v>6.5</v>
      </c>
      <c r="AD14" s="508"/>
      <c r="AE14" s="508"/>
      <c r="AF14" s="508"/>
      <c r="AG14" s="509"/>
      <c r="AH14" s="507">
        <v>7.9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165.4</v>
      </c>
      <c r="CU14" s="486"/>
      <c r="CV14" s="486"/>
      <c r="CW14" s="486"/>
      <c r="CX14" s="486"/>
      <c r="CY14" s="486"/>
      <c r="CZ14" s="486"/>
      <c r="DA14" s="487"/>
      <c r="DB14" s="518">
        <v>188.9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26809</v>
      </c>
      <c r="S15" s="515"/>
      <c r="T15" s="515"/>
      <c r="U15" s="515"/>
      <c r="V15" s="516"/>
      <c r="W15" s="502" t="s">
        <v>128</v>
      </c>
      <c r="X15" s="426"/>
      <c r="Y15" s="426"/>
      <c r="Z15" s="426"/>
      <c r="AA15" s="426"/>
      <c r="AB15" s="427"/>
      <c r="AC15" s="389">
        <v>4496</v>
      </c>
      <c r="AD15" s="390"/>
      <c r="AE15" s="390"/>
      <c r="AF15" s="390"/>
      <c r="AG15" s="391"/>
      <c r="AH15" s="389">
        <v>5100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2829317</v>
      </c>
      <c r="BO15" s="409"/>
      <c r="BP15" s="409"/>
      <c r="BQ15" s="409"/>
      <c r="BR15" s="409"/>
      <c r="BS15" s="409"/>
      <c r="BT15" s="409"/>
      <c r="BU15" s="410"/>
      <c r="BV15" s="408">
        <v>2664493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31.9</v>
      </c>
      <c r="AD16" s="508"/>
      <c r="AE16" s="508"/>
      <c r="AF16" s="508"/>
      <c r="AG16" s="509"/>
      <c r="AH16" s="507">
        <v>33.4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6226093</v>
      </c>
      <c r="BO16" s="414"/>
      <c r="BP16" s="414"/>
      <c r="BQ16" s="414"/>
      <c r="BR16" s="414"/>
      <c r="BS16" s="414"/>
      <c r="BT16" s="414"/>
      <c r="BU16" s="415"/>
      <c r="BV16" s="413">
        <v>5976853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8660</v>
      </c>
      <c r="AD17" s="390"/>
      <c r="AE17" s="390"/>
      <c r="AF17" s="390"/>
      <c r="AG17" s="391"/>
      <c r="AH17" s="389">
        <v>8924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3545931</v>
      </c>
      <c r="BO17" s="414"/>
      <c r="BP17" s="414"/>
      <c r="BQ17" s="414"/>
      <c r="BR17" s="414"/>
      <c r="BS17" s="414"/>
      <c r="BT17" s="414"/>
      <c r="BU17" s="415"/>
      <c r="BV17" s="413">
        <v>3375423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307.29000000000002</v>
      </c>
      <c r="M18" s="478"/>
      <c r="N18" s="478"/>
      <c r="O18" s="478"/>
      <c r="P18" s="478"/>
      <c r="Q18" s="478"/>
      <c r="R18" s="479"/>
      <c r="S18" s="479"/>
      <c r="T18" s="479"/>
      <c r="U18" s="479"/>
      <c r="V18" s="480"/>
      <c r="W18" s="494"/>
      <c r="X18" s="495"/>
      <c r="Y18" s="495"/>
      <c r="Z18" s="495"/>
      <c r="AA18" s="495"/>
      <c r="AB18" s="503"/>
      <c r="AC18" s="377">
        <v>61.5</v>
      </c>
      <c r="AD18" s="378"/>
      <c r="AE18" s="378"/>
      <c r="AF18" s="378"/>
      <c r="AG18" s="481"/>
      <c r="AH18" s="377">
        <v>58.5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6790740</v>
      </c>
      <c r="BO18" s="414"/>
      <c r="BP18" s="414"/>
      <c r="BQ18" s="414"/>
      <c r="BR18" s="414"/>
      <c r="BS18" s="414"/>
      <c r="BT18" s="414"/>
      <c r="BU18" s="415"/>
      <c r="BV18" s="413">
        <v>6578772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86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8399401</v>
      </c>
      <c r="BO19" s="414"/>
      <c r="BP19" s="414"/>
      <c r="BQ19" s="414"/>
      <c r="BR19" s="414"/>
      <c r="BS19" s="414"/>
      <c r="BT19" s="414"/>
      <c r="BU19" s="415"/>
      <c r="BV19" s="413">
        <v>9074029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9159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12963697</v>
      </c>
      <c r="BO23" s="414"/>
      <c r="BP23" s="414"/>
      <c r="BQ23" s="414"/>
      <c r="BR23" s="414"/>
      <c r="BS23" s="414"/>
      <c r="BT23" s="414"/>
      <c r="BU23" s="415"/>
      <c r="BV23" s="413">
        <v>13607545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8230</v>
      </c>
      <c r="R24" s="390"/>
      <c r="S24" s="390"/>
      <c r="T24" s="390"/>
      <c r="U24" s="390"/>
      <c r="V24" s="391"/>
      <c r="W24" s="455"/>
      <c r="X24" s="446"/>
      <c r="Y24" s="447"/>
      <c r="Z24" s="386" t="s">
        <v>151</v>
      </c>
      <c r="AA24" s="387"/>
      <c r="AB24" s="387"/>
      <c r="AC24" s="387"/>
      <c r="AD24" s="387"/>
      <c r="AE24" s="387"/>
      <c r="AF24" s="387"/>
      <c r="AG24" s="388"/>
      <c r="AH24" s="389">
        <v>235</v>
      </c>
      <c r="AI24" s="390"/>
      <c r="AJ24" s="390"/>
      <c r="AK24" s="390"/>
      <c r="AL24" s="391"/>
      <c r="AM24" s="389">
        <v>718865</v>
      </c>
      <c r="AN24" s="390"/>
      <c r="AO24" s="390"/>
      <c r="AP24" s="390"/>
      <c r="AQ24" s="390"/>
      <c r="AR24" s="391"/>
      <c r="AS24" s="389">
        <v>3059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10916632</v>
      </c>
      <c r="BO24" s="414"/>
      <c r="BP24" s="414"/>
      <c r="BQ24" s="414"/>
      <c r="BR24" s="414"/>
      <c r="BS24" s="414"/>
      <c r="BT24" s="414"/>
      <c r="BU24" s="415"/>
      <c r="BV24" s="413">
        <v>11381762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6840</v>
      </c>
      <c r="R25" s="390"/>
      <c r="S25" s="390"/>
      <c r="T25" s="390"/>
      <c r="U25" s="390"/>
      <c r="V25" s="391"/>
      <c r="W25" s="455"/>
      <c r="X25" s="446"/>
      <c r="Y25" s="447"/>
      <c r="Z25" s="386" t="s">
        <v>154</v>
      </c>
      <c r="AA25" s="387"/>
      <c r="AB25" s="387"/>
      <c r="AC25" s="387"/>
      <c r="AD25" s="387"/>
      <c r="AE25" s="387"/>
      <c r="AF25" s="387"/>
      <c r="AG25" s="388"/>
      <c r="AH25" s="389">
        <v>33</v>
      </c>
      <c r="AI25" s="390"/>
      <c r="AJ25" s="390"/>
      <c r="AK25" s="390"/>
      <c r="AL25" s="391"/>
      <c r="AM25" s="389">
        <v>96393</v>
      </c>
      <c r="AN25" s="390"/>
      <c r="AO25" s="390"/>
      <c r="AP25" s="390"/>
      <c r="AQ25" s="390"/>
      <c r="AR25" s="391"/>
      <c r="AS25" s="389">
        <v>2921</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582232</v>
      </c>
      <c r="BO25" s="409"/>
      <c r="BP25" s="409"/>
      <c r="BQ25" s="409"/>
      <c r="BR25" s="409"/>
      <c r="BS25" s="409"/>
      <c r="BT25" s="409"/>
      <c r="BU25" s="410"/>
      <c r="BV25" s="408">
        <v>842833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6050</v>
      </c>
      <c r="R26" s="390"/>
      <c r="S26" s="390"/>
      <c r="T26" s="390"/>
      <c r="U26" s="390"/>
      <c r="V26" s="391"/>
      <c r="W26" s="455"/>
      <c r="X26" s="446"/>
      <c r="Y26" s="447"/>
      <c r="Z26" s="386" t="s">
        <v>157</v>
      </c>
      <c r="AA26" s="468"/>
      <c r="AB26" s="468"/>
      <c r="AC26" s="468"/>
      <c r="AD26" s="468"/>
      <c r="AE26" s="468"/>
      <c r="AF26" s="468"/>
      <c r="AG26" s="469"/>
      <c r="AH26" s="389">
        <v>30</v>
      </c>
      <c r="AI26" s="390"/>
      <c r="AJ26" s="390"/>
      <c r="AK26" s="390"/>
      <c r="AL26" s="391"/>
      <c r="AM26" s="389">
        <v>93780</v>
      </c>
      <c r="AN26" s="390"/>
      <c r="AO26" s="390"/>
      <c r="AP26" s="390"/>
      <c r="AQ26" s="390"/>
      <c r="AR26" s="391"/>
      <c r="AS26" s="389">
        <v>3126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3600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239070</v>
      </c>
      <c r="BO27" s="417"/>
      <c r="BP27" s="417"/>
      <c r="BQ27" s="417"/>
      <c r="BR27" s="417"/>
      <c r="BS27" s="417"/>
      <c r="BT27" s="417"/>
      <c r="BU27" s="418"/>
      <c r="BV27" s="416">
        <v>238940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3100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1010505</v>
      </c>
      <c r="BO28" s="409"/>
      <c r="BP28" s="409"/>
      <c r="BQ28" s="409"/>
      <c r="BR28" s="409"/>
      <c r="BS28" s="409"/>
      <c r="BT28" s="409"/>
      <c r="BU28" s="410"/>
      <c r="BV28" s="408">
        <v>910216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12</v>
      </c>
      <c r="M29" s="390"/>
      <c r="N29" s="390"/>
      <c r="O29" s="390"/>
      <c r="P29" s="391"/>
      <c r="Q29" s="389">
        <v>2900</v>
      </c>
      <c r="R29" s="390"/>
      <c r="S29" s="390"/>
      <c r="T29" s="390"/>
      <c r="U29" s="390"/>
      <c r="V29" s="391"/>
      <c r="W29" s="456"/>
      <c r="X29" s="457"/>
      <c r="Y29" s="458"/>
      <c r="Z29" s="386" t="s">
        <v>167</v>
      </c>
      <c r="AA29" s="387"/>
      <c r="AB29" s="387"/>
      <c r="AC29" s="387"/>
      <c r="AD29" s="387"/>
      <c r="AE29" s="387"/>
      <c r="AF29" s="387"/>
      <c r="AG29" s="388"/>
      <c r="AH29" s="389">
        <v>235</v>
      </c>
      <c r="AI29" s="390"/>
      <c r="AJ29" s="390"/>
      <c r="AK29" s="390"/>
      <c r="AL29" s="391"/>
      <c r="AM29" s="389">
        <v>718865</v>
      </c>
      <c r="AN29" s="390"/>
      <c r="AO29" s="390"/>
      <c r="AP29" s="390"/>
      <c r="AQ29" s="390"/>
      <c r="AR29" s="391"/>
      <c r="AS29" s="389">
        <v>3059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702920</v>
      </c>
      <c r="BO29" s="414"/>
      <c r="BP29" s="414"/>
      <c r="BQ29" s="414"/>
      <c r="BR29" s="414"/>
      <c r="BS29" s="414"/>
      <c r="BT29" s="414"/>
      <c r="BU29" s="415"/>
      <c r="BV29" s="413">
        <v>662753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1807550</v>
      </c>
      <c r="BO30" s="417"/>
      <c r="BP30" s="417"/>
      <c r="BQ30" s="417"/>
      <c r="BR30" s="417"/>
      <c r="BS30" s="417"/>
      <c r="BT30" s="417"/>
      <c r="BU30" s="418"/>
      <c r="BV30" s="416">
        <v>1727327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富山地区広域圏事務組合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たてやま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墓地公園特別会計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地域開発事業特別会計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富山県市町村会館管理組合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立山町土地開発公社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滑川中新川地区広域情報事務組合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富山県市町村総合事務組合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富山県後期高齢者医療広域連合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　[後期高齢者医療事業特別会計]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常願寺川右岸水防市町村組合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中新川広域行政事務組合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533</v>
      </c>
      <c r="D34" s="1181"/>
      <c r="E34" s="1182"/>
      <c r="F34" s="32">
        <v>0.02</v>
      </c>
      <c r="G34" s="33">
        <v>0.02</v>
      </c>
      <c r="H34" s="33">
        <v>0.02</v>
      </c>
      <c r="I34" s="33" t="s">
        <v>534</v>
      </c>
      <c r="J34" s="34" t="s">
        <v>535</v>
      </c>
      <c r="K34" s="22"/>
      <c r="L34" s="22"/>
      <c r="M34" s="22"/>
      <c r="N34" s="22"/>
      <c r="O34" s="22"/>
      <c r="P34" s="22"/>
    </row>
    <row r="35" spans="1:16" ht="39" customHeight="1">
      <c r="A35" s="22"/>
      <c r="B35" s="35"/>
      <c r="C35" s="1175" t="s">
        <v>536</v>
      </c>
      <c r="D35" s="1176"/>
      <c r="E35" s="1177"/>
      <c r="F35" s="36">
        <v>8.44</v>
      </c>
      <c r="G35" s="37">
        <v>9.07</v>
      </c>
      <c r="H35" s="37">
        <v>9.74</v>
      </c>
      <c r="I35" s="37">
        <v>8.07</v>
      </c>
      <c r="J35" s="38">
        <v>8.74</v>
      </c>
      <c r="K35" s="22"/>
      <c r="L35" s="22"/>
      <c r="M35" s="22"/>
      <c r="N35" s="22"/>
      <c r="O35" s="22"/>
      <c r="P35" s="22"/>
    </row>
    <row r="36" spans="1:16" ht="39" customHeight="1">
      <c r="A36" s="22"/>
      <c r="B36" s="35"/>
      <c r="C36" s="1175" t="s">
        <v>537</v>
      </c>
      <c r="D36" s="1176"/>
      <c r="E36" s="1177"/>
      <c r="F36" s="36">
        <v>0</v>
      </c>
      <c r="G36" s="37">
        <v>0.46</v>
      </c>
      <c r="H36" s="37">
        <v>0</v>
      </c>
      <c r="I36" s="37">
        <v>0.73</v>
      </c>
      <c r="J36" s="38">
        <v>8.3699999999999992</v>
      </c>
      <c r="K36" s="22"/>
      <c r="L36" s="22"/>
      <c r="M36" s="22"/>
      <c r="N36" s="22"/>
      <c r="O36" s="22"/>
      <c r="P36" s="22"/>
    </row>
    <row r="37" spans="1:16" ht="39" customHeight="1">
      <c r="A37" s="22"/>
      <c r="B37" s="35"/>
      <c r="C37" s="1175" t="s">
        <v>538</v>
      </c>
      <c r="D37" s="1176"/>
      <c r="E37" s="1177"/>
      <c r="F37" s="36">
        <v>3.22</v>
      </c>
      <c r="G37" s="37">
        <v>4.4400000000000004</v>
      </c>
      <c r="H37" s="37">
        <v>8.1</v>
      </c>
      <c r="I37" s="37">
        <v>4.47</v>
      </c>
      <c r="J37" s="38">
        <v>3.44</v>
      </c>
      <c r="K37" s="22"/>
      <c r="L37" s="22"/>
      <c r="M37" s="22"/>
      <c r="N37" s="22"/>
      <c r="O37" s="22"/>
      <c r="P37" s="22"/>
    </row>
    <row r="38" spans="1:16" ht="39" customHeight="1">
      <c r="A38" s="22"/>
      <c r="B38" s="35"/>
      <c r="C38" s="1175" t="s">
        <v>539</v>
      </c>
      <c r="D38" s="1176"/>
      <c r="E38" s="1177"/>
      <c r="F38" s="36">
        <v>0.7</v>
      </c>
      <c r="G38" s="37">
        <v>1.24</v>
      </c>
      <c r="H38" s="37">
        <v>1.24</v>
      </c>
      <c r="I38" s="37">
        <v>1.91</v>
      </c>
      <c r="J38" s="38">
        <v>2.31</v>
      </c>
      <c r="K38" s="22"/>
      <c r="L38" s="22"/>
      <c r="M38" s="22"/>
      <c r="N38" s="22"/>
      <c r="O38" s="22"/>
      <c r="P38" s="22"/>
    </row>
    <row r="39" spans="1:16" ht="39" customHeight="1">
      <c r="A39" s="22"/>
      <c r="B39" s="35"/>
      <c r="C39" s="1175" t="s">
        <v>540</v>
      </c>
      <c r="D39" s="1176"/>
      <c r="E39" s="1177"/>
      <c r="F39" s="36">
        <v>0.04</v>
      </c>
      <c r="G39" s="37">
        <v>0.03</v>
      </c>
      <c r="H39" s="37">
        <v>0.03</v>
      </c>
      <c r="I39" s="37">
        <v>7.0000000000000007E-2</v>
      </c>
      <c r="J39" s="38">
        <v>0.1</v>
      </c>
      <c r="K39" s="22"/>
      <c r="L39" s="22"/>
      <c r="M39" s="22"/>
      <c r="N39" s="22"/>
      <c r="O39" s="22"/>
      <c r="P39" s="22"/>
    </row>
    <row r="40" spans="1:16" ht="39" customHeight="1">
      <c r="A40" s="22"/>
      <c r="B40" s="35"/>
      <c r="C40" s="1175" t="s">
        <v>541</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542</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543</v>
      </c>
      <c r="D43" s="1179"/>
      <c r="E43" s="1180"/>
      <c r="F43" s="41" t="s">
        <v>487</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11</v>
      </c>
      <c r="C45" s="1192"/>
      <c r="D45" s="58"/>
      <c r="E45" s="1197" t="s">
        <v>12</v>
      </c>
      <c r="F45" s="1197"/>
      <c r="G45" s="1197"/>
      <c r="H45" s="1197"/>
      <c r="I45" s="1197"/>
      <c r="J45" s="1198"/>
      <c r="K45" s="59">
        <v>1266</v>
      </c>
      <c r="L45" s="60">
        <v>1332</v>
      </c>
      <c r="M45" s="60">
        <v>1386</v>
      </c>
      <c r="N45" s="60">
        <v>1513</v>
      </c>
      <c r="O45" s="61">
        <v>1507</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65</v>
      </c>
      <c r="L48" s="64">
        <v>95</v>
      </c>
      <c r="M48" s="64">
        <v>104</v>
      </c>
      <c r="N48" s="64">
        <v>121</v>
      </c>
      <c r="O48" s="65">
        <v>124</v>
      </c>
      <c r="P48" s="48"/>
      <c r="Q48" s="48"/>
      <c r="R48" s="48"/>
      <c r="S48" s="48"/>
      <c r="T48" s="48"/>
      <c r="U48" s="48"/>
    </row>
    <row r="49" spans="1:21" ht="30.75" customHeight="1">
      <c r="A49" s="48"/>
      <c r="B49" s="1193"/>
      <c r="C49" s="1194"/>
      <c r="D49" s="62"/>
      <c r="E49" s="1185" t="s">
        <v>16</v>
      </c>
      <c r="F49" s="1185"/>
      <c r="G49" s="1185"/>
      <c r="H49" s="1185"/>
      <c r="I49" s="1185"/>
      <c r="J49" s="1186"/>
      <c r="K49" s="63">
        <v>572</v>
      </c>
      <c r="L49" s="64">
        <v>564</v>
      </c>
      <c r="M49" s="64">
        <v>613</v>
      </c>
      <c r="N49" s="64">
        <v>599</v>
      </c>
      <c r="O49" s="65">
        <v>656</v>
      </c>
      <c r="P49" s="48"/>
      <c r="Q49" s="48"/>
      <c r="R49" s="48"/>
      <c r="S49" s="48"/>
      <c r="T49" s="48"/>
      <c r="U49" s="48"/>
    </row>
    <row r="50" spans="1:21" ht="30.75" customHeight="1">
      <c r="A50" s="48"/>
      <c r="B50" s="1193"/>
      <c r="C50" s="1194"/>
      <c r="D50" s="62"/>
      <c r="E50" s="1185" t="s">
        <v>17</v>
      </c>
      <c r="F50" s="1185"/>
      <c r="G50" s="1185"/>
      <c r="H50" s="1185"/>
      <c r="I50" s="1185"/>
      <c r="J50" s="1186"/>
      <c r="K50" s="63">
        <v>82</v>
      </c>
      <c r="L50" s="64">
        <v>66</v>
      </c>
      <c r="M50" s="64">
        <v>61</v>
      </c>
      <c r="N50" s="64">
        <v>48</v>
      </c>
      <c r="O50" s="65">
        <v>47</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1257</v>
      </c>
      <c r="L52" s="64">
        <v>1278</v>
      </c>
      <c r="M52" s="64">
        <v>1300</v>
      </c>
      <c r="N52" s="64">
        <v>1416</v>
      </c>
      <c r="O52" s="65">
        <v>1427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728</v>
      </c>
      <c r="L53" s="69">
        <v>779</v>
      </c>
      <c r="M53" s="69">
        <v>864</v>
      </c>
      <c r="N53" s="69">
        <v>865</v>
      </c>
      <c r="O53" s="70">
        <v>907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1" t="s">
        <v>24</v>
      </c>
      <c r="C41" s="1212"/>
      <c r="D41" s="81"/>
      <c r="E41" s="1213" t="s">
        <v>25</v>
      </c>
      <c r="F41" s="1213"/>
      <c r="G41" s="1213"/>
      <c r="H41" s="1214"/>
      <c r="I41" s="82">
        <v>12323</v>
      </c>
      <c r="J41" s="83">
        <v>12784</v>
      </c>
      <c r="K41" s="83">
        <v>13699</v>
      </c>
      <c r="L41" s="83">
        <v>13608</v>
      </c>
      <c r="M41" s="84">
        <v>12964</v>
      </c>
    </row>
    <row r="42" spans="2:13" ht="27.75" customHeight="1">
      <c r="B42" s="1201"/>
      <c r="C42" s="1202"/>
      <c r="D42" s="85"/>
      <c r="E42" s="1205" t="s">
        <v>26</v>
      </c>
      <c r="F42" s="1205"/>
      <c r="G42" s="1205"/>
      <c r="H42" s="1206"/>
      <c r="I42" s="86">
        <v>348</v>
      </c>
      <c r="J42" s="87">
        <v>296</v>
      </c>
      <c r="K42" s="87">
        <v>236</v>
      </c>
      <c r="L42" s="87">
        <v>188</v>
      </c>
      <c r="M42" s="88">
        <v>141</v>
      </c>
    </row>
    <row r="43" spans="2:13" ht="27.75" customHeight="1">
      <c r="B43" s="1201"/>
      <c r="C43" s="1202"/>
      <c r="D43" s="85"/>
      <c r="E43" s="1205" t="s">
        <v>27</v>
      </c>
      <c r="F43" s="1205"/>
      <c r="G43" s="1205"/>
      <c r="H43" s="1206"/>
      <c r="I43" s="86">
        <v>1344</v>
      </c>
      <c r="J43" s="87">
        <v>1468</v>
      </c>
      <c r="K43" s="87">
        <v>1687</v>
      </c>
      <c r="L43" s="87">
        <v>1863</v>
      </c>
      <c r="M43" s="88">
        <v>1851</v>
      </c>
    </row>
    <row r="44" spans="2:13" ht="27.75" customHeight="1">
      <c r="B44" s="1201"/>
      <c r="C44" s="1202"/>
      <c r="D44" s="85"/>
      <c r="E44" s="1205" t="s">
        <v>28</v>
      </c>
      <c r="F44" s="1205"/>
      <c r="G44" s="1205"/>
      <c r="H44" s="1206"/>
      <c r="I44" s="86">
        <v>13452</v>
      </c>
      <c r="J44" s="87">
        <v>13529</v>
      </c>
      <c r="K44" s="87">
        <v>13371</v>
      </c>
      <c r="L44" s="87">
        <v>13153</v>
      </c>
      <c r="M44" s="88">
        <v>12790</v>
      </c>
    </row>
    <row r="45" spans="2:13" ht="27.75" customHeight="1">
      <c r="B45" s="1201"/>
      <c r="C45" s="1202"/>
      <c r="D45" s="85"/>
      <c r="E45" s="1205" t="s">
        <v>29</v>
      </c>
      <c r="F45" s="1205"/>
      <c r="G45" s="1205"/>
      <c r="H45" s="1206"/>
      <c r="I45" s="86">
        <v>2602</v>
      </c>
      <c r="J45" s="87">
        <v>2464</v>
      </c>
      <c r="K45" s="87">
        <v>2342</v>
      </c>
      <c r="L45" s="87">
        <v>2150</v>
      </c>
      <c r="M45" s="88">
        <v>1965</v>
      </c>
    </row>
    <row r="46" spans="2:13" ht="27.75" customHeight="1">
      <c r="B46" s="1201"/>
      <c r="C46" s="1202"/>
      <c r="D46" s="85"/>
      <c r="E46" s="1205" t="s">
        <v>30</v>
      </c>
      <c r="F46" s="1205"/>
      <c r="G46" s="1205"/>
      <c r="H46" s="1206"/>
      <c r="I46" s="86" t="s">
        <v>487</v>
      </c>
      <c r="J46" s="87" t="s">
        <v>487</v>
      </c>
      <c r="K46" s="87" t="s">
        <v>487</v>
      </c>
      <c r="L46" s="87" t="s">
        <v>487</v>
      </c>
      <c r="M46" s="88" t="s">
        <v>487</v>
      </c>
    </row>
    <row r="47" spans="2:13" ht="27.75" customHeight="1">
      <c r="B47" s="1201"/>
      <c r="C47" s="1202"/>
      <c r="D47" s="85"/>
      <c r="E47" s="1205" t="s">
        <v>31</v>
      </c>
      <c r="F47" s="1205"/>
      <c r="G47" s="1205"/>
      <c r="H47" s="1206"/>
      <c r="I47" s="86" t="s">
        <v>487</v>
      </c>
      <c r="J47" s="87" t="s">
        <v>487</v>
      </c>
      <c r="K47" s="87" t="s">
        <v>487</v>
      </c>
      <c r="L47" s="87" t="s">
        <v>487</v>
      </c>
      <c r="M47" s="88" t="s">
        <v>487</v>
      </c>
    </row>
    <row r="48" spans="2:13" ht="27.75" customHeight="1">
      <c r="B48" s="1203"/>
      <c r="C48" s="1204"/>
      <c r="D48" s="85"/>
      <c r="E48" s="1205" t="s">
        <v>32</v>
      </c>
      <c r="F48" s="1205"/>
      <c r="G48" s="1205"/>
      <c r="H48" s="1206"/>
      <c r="I48" s="86" t="s">
        <v>487</v>
      </c>
      <c r="J48" s="87" t="s">
        <v>487</v>
      </c>
      <c r="K48" s="87" t="s">
        <v>487</v>
      </c>
      <c r="L48" s="87" t="s">
        <v>487</v>
      </c>
      <c r="M48" s="88" t="s">
        <v>487</v>
      </c>
    </row>
    <row r="49" spans="2:13" ht="27.75" customHeight="1">
      <c r="B49" s="1199" t="s">
        <v>33</v>
      </c>
      <c r="C49" s="1200"/>
      <c r="D49" s="89"/>
      <c r="E49" s="1205" t="s">
        <v>34</v>
      </c>
      <c r="F49" s="1205"/>
      <c r="G49" s="1205"/>
      <c r="H49" s="1206"/>
      <c r="I49" s="86">
        <v>2005</v>
      </c>
      <c r="J49" s="87">
        <v>2558</v>
      </c>
      <c r="K49" s="87">
        <v>2983</v>
      </c>
      <c r="L49" s="87">
        <v>3488</v>
      </c>
      <c r="M49" s="88">
        <v>3714</v>
      </c>
    </row>
    <row r="50" spans="2:13" ht="27.75" customHeight="1">
      <c r="B50" s="1201"/>
      <c r="C50" s="1202"/>
      <c r="D50" s="85"/>
      <c r="E50" s="1205" t="s">
        <v>35</v>
      </c>
      <c r="F50" s="1205"/>
      <c r="G50" s="1205"/>
      <c r="H50" s="1206"/>
      <c r="I50" s="86">
        <v>562</v>
      </c>
      <c r="J50" s="87">
        <v>479</v>
      </c>
      <c r="K50" s="87">
        <v>641</v>
      </c>
      <c r="L50" s="87">
        <v>523</v>
      </c>
      <c r="M50" s="88">
        <v>449</v>
      </c>
    </row>
    <row r="51" spans="2:13" ht="27.75" customHeight="1">
      <c r="B51" s="1203"/>
      <c r="C51" s="1204"/>
      <c r="D51" s="85"/>
      <c r="E51" s="1205" t="s">
        <v>36</v>
      </c>
      <c r="F51" s="1205"/>
      <c r="G51" s="1205"/>
      <c r="H51" s="1206"/>
      <c r="I51" s="86">
        <v>15543</v>
      </c>
      <c r="J51" s="87">
        <v>16174</v>
      </c>
      <c r="K51" s="87">
        <v>16345</v>
      </c>
      <c r="L51" s="87">
        <v>15906</v>
      </c>
      <c r="M51" s="88">
        <v>15559</v>
      </c>
    </row>
    <row r="52" spans="2:13" ht="27.75" customHeight="1" thickBot="1">
      <c r="B52" s="1207" t="s">
        <v>37</v>
      </c>
      <c r="C52" s="1208"/>
      <c r="D52" s="90"/>
      <c r="E52" s="1209" t="s">
        <v>38</v>
      </c>
      <c r="F52" s="1209"/>
      <c r="G52" s="1209"/>
      <c r="H52" s="1210"/>
      <c r="I52" s="91">
        <v>11960</v>
      </c>
      <c r="J52" s="92">
        <v>11330</v>
      </c>
      <c r="K52" s="92">
        <v>11366</v>
      </c>
      <c r="L52" s="92">
        <v>11043</v>
      </c>
      <c r="M52" s="93">
        <v>9989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15" t="s">
        <v>569</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24"/>
      <c r="H50" s="1225"/>
      <c r="I50" s="1225"/>
      <c r="J50" s="1226"/>
      <c r="K50" s="354" t="s">
        <v>527</v>
      </c>
      <c r="L50" s="354" t="s">
        <v>528</v>
      </c>
      <c r="M50" s="354" t="s">
        <v>529</v>
      </c>
      <c r="N50" s="354" t="s">
        <v>530</v>
      </c>
      <c r="O50" s="354" t="s">
        <v>531</v>
      </c>
    </row>
    <row r="51" spans="1:17">
      <c r="B51" s="248"/>
      <c r="C51" s="244"/>
      <c r="D51" s="244"/>
      <c r="E51" s="244"/>
      <c r="F51" s="244"/>
      <c r="G51" s="1227" t="s">
        <v>571</v>
      </c>
      <c r="H51" s="1228"/>
      <c r="I51" s="1233" t="s">
        <v>572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573</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574</v>
      </c>
      <c r="H55" s="1239"/>
      <c r="I55" s="1237" t="s">
        <v>572</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573</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51" t="s">
        <v>578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24"/>
      <c r="H72" s="1225"/>
      <c r="I72" s="1225"/>
      <c r="J72" s="1226"/>
      <c r="K72" s="354" t="s">
        <v>527</v>
      </c>
      <c r="L72" s="354" t="s">
        <v>528</v>
      </c>
      <c r="M72" s="354" t="s">
        <v>529</v>
      </c>
      <c r="N72" s="354" t="s">
        <v>530</v>
      </c>
      <c r="O72" s="354" t="s">
        <v>531</v>
      </c>
    </row>
    <row r="73" spans="2:30">
      <c r="B73" s="248"/>
      <c r="C73" s="244"/>
      <c r="D73" s="244"/>
      <c r="E73" s="244"/>
      <c r="F73" s="244"/>
      <c r="G73" s="1227" t="s">
        <v>571</v>
      </c>
      <c r="H73" s="1228"/>
      <c r="I73" s="1233" t="s">
        <v>572</v>
      </c>
      <c r="J73" s="1233"/>
      <c r="K73" s="1247">
        <v>201.5</v>
      </c>
      <c r="L73" s="1247">
        <v>191.2</v>
      </c>
      <c r="M73" s="1236">
        <v>192.6</v>
      </c>
      <c r="N73" s="1236">
        <v>188.9</v>
      </c>
      <c r="O73" s="1236">
        <v>165.4</v>
      </c>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577</v>
      </c>
      <c r="J75" s="1237"/>
      <c r="K75" s="1248">
        <v>13.2</v>
      </c>
      <c r="L75" s="1248">
        <v>12.6</v>
      </c>
      <c r="M75" s="1248">
        <v>13.3</v>
      </c>
      <c r="N75" s="1248">
        <v>14.1</v>
      </c>
      <c r="O75" s="1248">
        <v>14.8</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574</v>
      </c>
      <c r="H77" s="1239"/>
      <c r="I77" s="1237" t="s">
        <v>572</v>
      </c>
      <c r="J77" s="1237"/>
      <c r="K77" s="1247">
        <v>40.200000000000003</v>
      </c>
      <c r="L77" s="1247">
        <v>30.7</v>
      </c>
      <c r="M77" s="1236">
        <v>22.3</v>
      </c>
      <c r="N77" s="1236">
        <v>20.3</v>
      </c>
      <c r="O77" s="1236">
        <v>13</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577</v>
      </c>
      <c r="J79" s="1246"/>
      <c r="K79" s="1250">
        <v>10.1</v>
      </c>
      <c r="L79" s="1250">
        <v>9.1999999999999993</v>
      </c>
      <c r="M79" s="1250">
        <v>8.5</v>
      </c>
      <c r="N79" s="1250">
        <v>7.7</v>
      </c>
      <c r="O79" s="1250">
        <v>6.8</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113087</v>
      </c>
      <c r="E3" s="116"/>
      <c r="F3" s="117">
        <v>42839</v>
      </c>
      <c r="G3" s="118"/>
      <c r="H3" s="119"/>
    </row>
    <row r="4" spans="1:8">
      <c r="A4" s="120"/>
      <c r="B4" s="121"/>
      <c r="C4" s="122"/>
      <c r="D4" s="123">
        <v>25093</v>
      </c>
      <c r="E4" s="124"/>
      <c r="F4" s="125">
        <v>22027</v>
      </c>
      <c r="G4" s="126"/>
      <c r="H4" s="127"/>
    </row>
    <row r="5" spans="1:8">
      <c r="A5" s="108" t="s">
        <v>521</v>
      </c>
      <c r="B5" s="113"/>
      <c r="C5" s="114"/>
      <c r="D5" s="115">
        <v>87184</v>
      </c>
      <c r="E5" s="116"/>
      <c r="F5" s="117">
        <v>46819</v>
      </c>
      <c r="G5" s="118"/>
      <c r="H5" s="119"/>
    </row>
    <row r="6" spans="1:8">
      <c r="A6" s="120"/>
      <c r="B6" s="121"/>
      <c r="C6" s="122"/>
      <c r="D6" s="123">
        <v>35393</v>
      </c>
      <c r="E6" s="124"/>
      <c r="F6" s="125">
        <v>24121</v>
      </c>
      <c r="G6" s="126"/>
      <c r="H6" s="127"/>
    </row>
    <row r="7" spans="1:8">
      <c r="A7" s="108" t="s">
        <v>522</v>
      </c>
      <c r="B7" s="113"/>
      <c r="C7" s="114"/>
      <c r="D7" s="115">
        <v>120288</v>
      </c>
      <c r="E7" s="116"/>
      <c r="F7" s="117">
        <v>53270</v>
      </c>
      <c r="G7" s="118"/>
      <c r="H7" s="119"/>
    </row>
    <row r="8" spans="1:8">
      <c r="A8" s="120"/>
      <c r="B8" s="121"/>
      <c r="C8" s="122"/>
      <c r="D8" s="123">
        <v>26949</v>
      </c>
      <c r="E8" s="124"/>
      <c r="F8" s="125">
        <v>24316</v>
      </c>
      <c r="G8" s="126"/>
      <c r="H8" s="127"/>
    </row>
    <row r="9" spans="1:8">
      <c r="A9" s="108" t="s">
        <v>523</v>
      </c>
      <c r="B9" s="113"/>
      <c r="C9" s="114"/>
      <c r="D9" s="115">
        <v>106166</v>
      </c>
      <c r="E9" s="116"/>
      <c r="F9" s="117">
        <v>53292</v>
      </c>
      <c r="G9" s="118"/>
      <c r="H9" s="119"/>
    </row>
    <row r="10" spans="1:8">
      <c r="A10" s="120"/>
      <c r="B10" s="121"/>
      <c r="C10" s="122"/>
      <c r="D10" s="123">
        <v>57735</v>
      </c>
      <c r="E10" s="124"/>
      <c r="F10" s="125">
        <v>28900</v>
      </c>
      <c r="G10" s="126"/>
      <c r="H10" s="127"/>
    </row>
    <row r="11" spans="1:8">
      <c r="A11" s="108" t="s">
        <v>524</v>
      </c>
      <c r="B11" s="113"/>
      <c r="C11" s="114"/>
      <c r="D11" s="115">
        <v>44732</v>
      </c>
      <c r="E11" s="116"/>
      <c r="F11" s="117">
        <v>49919</v>
      </c>
      <c r="G11" s="118"/>
      <c r="H11" s="119"/>
    </row>
    <row r="12" spans="1:8">
      <c r="A12" s="120"/>
      <c r="B12" s="121"/>
      <c r="C12" s="128"/>
      <c r="D12" s="123">
        <v>21767</v>
      </c>
      <c r="E12" s="124"/>
      <c r="F12" s="125">
        <v>26398</v>
      </c>
      <c r="G12" s="126"/>
      <c r="H12" s="127"/>
    </row>
    <row r="13" spans="1:8">
      <c r="A13" s="108"/>
      <c r="B13" s="113"/>
      <c r="C13" s="129"/>
      <c r="D13" s="130">
        <v>94291</v>
      </c>
      <c r="E13" s="131"/>
      <c r="F13" s="132">
        <v>49228</v>
      </c>
      <c r="G13" s="133"/>
      <c r="H13" s="119"/>
    </row>
    <row r="14" spans="1:8">
      <c r="A14" s="120"/>
      <c r="B14" s="121"/>
      <c r="C14" s="122"/>
      <c r="D14" s="123">
        <v>33387</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2.5</v>
      </c>
      <c r="C19" s="134">
        <f>ROUND(VALUE(SUBSTITUTE(実質収支比率等に係る経年分析!G$48,"▲","-")),2)</f>
        <v>3.83</v>
      </c>
      <c r="D19" s="134">
        <f>ROUND(VALUE(SUBSTITUTE(実質収支比率等に係る経年分析!H$48,"▲","-")),2)</f>
        <v>7.23</v>
      </c>
      <c r="E19" s="134">
        <f>ROUND(VALUE(SUBSTITUTE(実質収支比率等に係る経年分析!I$48,"▲","-")),2)</f>
        <v>3.51</v>
      </c>
      <c r="F19" s="134">
        <f>ROUND(VALUE(SUBSTITUTE(実質収支比率等に係る経年分析!J$48,"▲","-")),2)</f>
        <v>2.42</v>
      </c>
    </row>
    <row r="20" spans="1:11">
      <c r="A20" s="134" t="s">
        <v>43</v>
      </c>
      <c r="B20" s="134">
        <f>ROUND(VALUE(SUBSTITUTE(実質収支比率等に係る経年分析!F$47,"▲","-")),2)</f>
        <v>9.93</v>
      </c>
      <c r="C20" s="134">
        <f>ROUND(VALUE(SUBSTITUTE(実質収支比率等に係る経年分析!G$47,"▲","-")),2)</f>
        <v>11.59</v>
      </c>
      <c r="D20" s="134">
        <f>ROUND(VALUE(SUBSTITUTE(実質収支比率等に係る経年分析!H$47,"▲","-")),2)</f>
        <v>11.99</v>
      </c>
      <c r="E20" s="134">
        <f>ROUND(VALUE(SUBSTITUTE(実質収支比率等に係る経年分析!I$47,"▲","-")),2)</f>
        <v>12.64</v>
      </c>
      <c r="F20" s="134">
        <f>ROUND(VALUE(SUBSTITUTE(実質収支比率等に係る経年分析!J$47,"▲","-")),2)</f>
        <v>13.65</v>
      </c>
    </row>
    <row r="21" spans="1:11">
      <c r="A21" s="134" t="s">
        <v>44</v>
      </c>
      <c r="B21" s="134">
        <f>IF(ISNUMBER(VALUE(SUBSTITUTE(実質収支比率等に係る経年分析!F$49,"▲","-"))),ROUND(VALUE(SUBSTITUTE(実質収支比率等に係る経年分析!F$49,"▲","-")),2),NA())</f>
        <v>1.78</v>
      </c>
      <c r="C21" s="134">
        <f>IF(ISNUMBER(VALUE(SUBSTITUTE(実質収支比率等に係る経年分析!G$49,"▲","-"))),ROUND(VALUE(SUBSTITUTE(実質収支比率等に係る経年分析!G$49,"▲","-")),2),NA())</f>
        <v>3.02</v>
      </c>
      <c r="D21" s="134">
        <f>IF(ISNUMBER(VALUE(SUBSTITUTE(実質収支比率等に係る経年分析!H$49,"▲","-"))),ROUND(VALUE(SUBSTITUTE(実質収支比率等に係る経年分析!H$49,"▲","-")),2),NA())</f>
        <v>3.83</v>
      </c>
      <c r="E21" s="134">
        <f>IF(ISNUMBER(VALUE(SUBSTITUTE(実質収支比率等に係る経年分析!I$49,"▲","-"))),ROUND(VALUE(SUBSTITUTE(実質収支比率等に係る経年分析!I$49,"▲","-")),2),NA())</f>
        <v>-2.96</v>
      </c>
      <c r="F21" s="134">
        <f>IF(ISNUMBER(VALUE(SUBSTITUTE(実質収支比率等に係る経年分析!J$49,"▲","-"))),ROUND(VALUE(SUBSTITUTE(実質収支比率等に係る経年分析!J$49,"▲","-")),2),NA())</f>
        <v>0.37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墓地公園特別会計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2.31</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4.4400000000000004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3.44</v>
      </c>
    </row>
    <row r="34" spans="1:16">
      <c r="A34" s="135" t="str">
        <f>IF(連結実質赤字比率に係る赤字・黒字の構成分析!C$36="",NA(),連結実質赤字比率に係る赤字・黒字の構成分析!C$36)</f>
        <v>地域開発事業特別会計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8.3699999999999992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8.74</v>
      </c>
    </row>
    <row r="36" spans="1:16">
      <c r="A36" s="135" t="str">
        <f>IF(連結実質赤字比率に係る赤字・黒字の構成分析!C$34="",NA(),連結実質赤字比率に係る赤字・黒字の構成分析!C$34)</f>
        <v>後期高齢者医療事業特別会計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0.02</v>
      </c>
      <c r="H36" s="135">
        <f>IF(ROUND(VALUE(SUBSTITUTE(連結実質赤字比率に係る赤字・黒字の構成分析!I$34,"▲", "-")), 2) &lt; 0, ABS(ROUND(VALUE(SUBSTITUTE(連結実質赤字比率に係る赤字・黒字の構成分析!I$34,"▲", "-")), 2)), NA())</f>
        <v>0.08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1257</v>
      </c>
      <c r="E42" s="136"/>
      <c r="F42" s="136"/>
      <c r="G42" s="136">
        <f>'実質公債費比率（分子）の構造'!L$52</f>
        <v>1278</v>
      </c>
      <c r="H42" s="136"/>
      <c r="I42" s="136"/>
      <c r="J42" s="136">
        <f>'実質公債費比率（分子）の構造'!M$52</f>
        <v>1300</v>
      </c>
      <c r="K42" s="136"/>
      <c r="L42" s="136"/>
      <c r="M42" s="136">
        <f>'実質公債費比率（分子）の構造'!N$52</f>
        <v>1416</v>
      </c>
      <c r="N42" s="136"/>
      <c r="O42" s="136"/>
      <c r="P42" s="136">
        <f>'実質公債費比率（分子）の構造'!O$52</f>
        <v>1427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82</v>
      </c>
      <c r="C44" s="136"/>
      <c r="D44" s="136"/>
      <c r="E44" s="136">
        <f>'実質公債費比率（分子）の構造'!L$50</f>
        <v>66</v>
      </c>
      <c r="F44" s="136"/>
      <c r="G44" s="136"/>
      <c r="H44" s="136">
        <f>'実質公債費比率（分子）の構造'!M$50</f>
        <v>61</v>
      </c>
      <c r="I44" s="136"/>
      <c r="J44" s="136"/>
      <c r="K44" s="136">
        <f>'実質公債費比率（分子）の構造'!N$50</f>
        <v>48</v>
      </c>
      <c r="L44" s="136"/>
      <c r="M44" s="136"/>
      <c r="N44" s="136">
        <f>'実質公債費比率（分子）の構造'!O$50</f>
        <v>47</v>
      </c>
      <c r="O44" s="136"/>
      <c r="P44" s="136"/>
    </row>
    <row r="45" spans="1:16">
      <c r="A45" s="136" t="s">
        <v>54</v>
      </c>
      <c r="B45" s="136">
        <f>'実質公債費比率（分子）の構造'!K$49</f>
        <v>572</v>
      </c>
      <c r="C45" s="136"/>
      <c r="D45" s="136"/>
      <c r="E45" s="136">
        <f>'実質公債費比率（分子）の構造'!L$49</f>
        <v>564</v>
      </c>
      <c r="F45" s="136"/>
      <c r="G45" s="136"/>
      <c r="H45" s="136">
        <f>'実質公債費比率（分子）の構造'!M$49</f>
        <v>613</v>
      </c>
      <c r="I45" s="136"/>
      <c r="J45" s="136"/>
      <c r="K45" s="136">
        <f>'実質公債費比率（分子）の構造'!N$49</f>
        <v>599</v>
      </c>
      <c r="L45" s="136"/>
      <c r="M45" s="136"/>
      <c r="N45" s="136">
        <f>'実質公債費比率（分子）の構造'!O$49</f>
        <v>656</v>
      </c>
      <c r="O45" s="136"/>
      <c r="P45" s="136"/>
    </row>
    <row r="46" spans="1:16">
      <c r="A46" s="136" t="s">
        <v>55</v>
      </c>
      <c r="B46" s="136">
        <f>'実質公債費比率（分子）の構造'!K$48</f>
        <v>65</v>
      </c>
      <c r="C46" s="136"/>
      <c r="D46" s="136"/>
      <c r="E46" s="136">
        <f>'実質公債費比率（分子）の構造'!L$48</f>
        <v>95</v>
      </c>
      <c r="F46" s="136"/>
      <c r="G46" s="136"/>
      <c r="H46" s="136">
        <f>'実質公債費比率（分子）の構造'!M$48</f>
        <v>104</v>
      </c>
      <c r="I46" s="136"/>
      <c r="J46" s="136"/>
      <c r="K46" s="136">
        <f>'実質公債費比率（分子）の構造'!N$48</f>
        <v>121</v>
      </c>
      <c r="L46" s="136"/>
      <c r="M46" s="136"/>
      <c r="N46" s="136">
        <f>'実質公債費比率（分子）の構造'!O$48</f>
        <v>124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1266</v>
      </c>
      <c r="C49" s="136"/>
      <c r="D49" s="136"/>
      <c r="E49" s="136">
        <f>'実質公債費比率（分子）の構造'!L$45</f>
        <v>1332</v>
      </c>
      <c r="F49" s="136"/>
      <c r="G49" s="136"/>
      <c r="H49" s="136">
        <f>'実質公債費比率（分子）の構造'!M$45</f>
        <v>1386</v>
      </c>
      <c r="I49" s="136"/>
      <c r="J49" s="136"/>
      <c r="K49" s="136">
        <f>'実質公債費比率（分子）の構造'!N$45</f>
        <v>1513</v>
      </c>
      <c r="L49" s="136"/>
      <c r="M49" s="136"/>
      <c r="N49" s="136">
        <f>'実質公債費比率（分子）の構造'!O$45</f>
        <v>1507</v>
      </c>
      <c r="O49" s="136"/>
      <c r="P49" s="136"/>
    </row>
    <row r="50" spans="1:16">
      <c r="A50" s="136" t="s">
        <v>59</v>
      </c>
      <c r="B50" s="136" t="e">
        <f>NA()</f>
        <v>#N/A</v>
      </c>
      <c r="C50" s="136">
        <f>IF(ISNUMBER('実質公債費比率（分子）の構造'!K$53),'実質公債費比率（分子）の構造'!K$53,NA())</f>
        <v>728</v>
      </c>
      <c r="D50" s="136" t="e">
        <f>NA()</f>
        <v>#N/A</v>
      </c>
      <c r="E50" s="136" t="e">
        <f>NA()</f>
        <v>#N/A</v>
      </c>
      <c r="F50" s="136">
        <f>IF(ISNUMBER('実質公債費比率（分子）の構造'!L$53),'実質公債費比率（分子）の構造'!L$53,NA())</f>
        <v>779</v>
      </c>
      <c r="G50" s="136" t="e">
        <f>NA()</f>
        <v>#N/A</v>
      </c>
      <c r="H50" s="136" t="e">
        <f>NA()</f>
        <v>#N/A</v>
      </c>
      <c r="I50" s="136">
        <f>IF(ISNUMBER('実質公債費比率（分子）の構造'!M$53),'実質公債費比率（分子）の構造'!M$53,NA())</f>
        <v>864</v>
      </c>
      <c r="J50" s="136" t="e">
        <f>NA()</f>
        <v>#N/A</v>
      </c>
      <c r="K50" s="136" t="e">
        <f>NA()</f>
        <v>#N/A</v>
      </c>
      <c r="L50" s="136">
        <f>IF(ISNUMBER('実質公債費比率（分子）の構造'!N$53),'実質公債費比率（分子）の構造'!N$53,NA())</f>
        <v>865</v>
      </c>
      <c r="M50" s="136" t="e">
        <f>NA()</f>
        <v>#N/A</v>
      </c>
      <c r="N50" s="136" t="e">
        <f>NA()</f>
        <v>#N/A</v>
      </c>
      <c r="O50" s="136">
        <f>IF(ISNUMBER('実質公債費比率（分子）の構造'!O$53),'実質公債費比率（分子）の構造'!O$53,NA())</f>
        <v>907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15543</v>
      </c>
      <c r="E56" s="135"/>
      <c r="F56" s="135"/>
      <c r="G56" s="135">
        <f>'将来負担比率（分子）の構造'!J$51</f>
        <v>16174</v>
      </c>
      <c r="H56" s="135"/>
      <c r="I56" s="135"/>
      <c r="J56" s="135">
        <f>'将来負担比率（分子）の構造'!K$51</f>
        <v>16345</v>
      </c>
      <c r="K56" s="135"/>
      <c r="L56" s="135"/>
      <c r="M56" s="135">
        <f>'将来負担比率（分子）の構造'!L$51</f>
        <v>15906</v>
      </c>
      <c r="N56" s="135"/>
      <c r="O56" s="135"/>
      <c r="P56" s="135">
        <f>'将来負担比率（分子）の構造'!M$51</f>
        <v>15559</v>
      </c>
    </row>
    <row r="57" spans="1:16">
      <c r="A57" s="135" t="s">
        <v>35</v>
      </c>
      <c r="B57" s="135"/>
      <c r="C57" s="135"/>
      <c r="D57" s="135">
        <f>'将来負担比率（分子）の構造'!I$50</f>
        <v>562</v>
      </c>
      <c r="E57" s="135"/>
      <c r="F57" s="135"/>
      <c r="G57" s="135">
        <f>'将来負担比率（分子）の構造'!J$50</f>
        <v>479</v>
      </c>
      <c r="H57" s="135"/>
      <c r="I57" s="135"/>
      <c r="J57" s="135">
        <f>'将来負担比率（分子）の構造'!K$50</f>
        <v>641</v>
      </c>
      <c r="K57" s="135"/>
      <c r="L57" s="135"/>
      <c r="M57" s="135">
        <f>'将来負担比率（分子）の構造'!L$50</f>
        <v>523</v>
      </c>
      <c r="N57" s="135"/>
      <c r="O57" s="135"/>
      <c r="P57" s="135">
        <f>'将来負担比率（分子）の構造'!M$50</f>
        <v>449</v>
      </c>
    </row>
    <row r="58" spans="1:16">
      <c r="A58" s="135" t="s">
        <v>34</v>
      </c>
      <c r="B58" s="135"/>
      <c r="C58" s="135"/>
      <c r="D58" s="135">
        <f>'将来負担比率（分子）の構造'!I$49</f>
        <v>2005</v>
      </c>
      <c r="E58" s="135"/>
      <c r="F58" s="135"/>
      <c r="G58" s="135">
        <f>'将来負担比率（分子）の構造'!J$49</f>
        <v>2558</v>
      </c>
      <c r="H58" s="135"/>
      <c r="I58" s="135"/>
      <c r="J58" s="135">
        <f>'将来負担比率（分子）の構造'!K$49</f>
        <v>2983</v>
      </c>
      <c r="K58" s="135"/>
      <c r="L58" s="135"/>
      <c r="M58" s="135">
        <f>'将来負担比率（分子）の構造'!L$49</f>
        <v>3488</v>
      </c>
      <c r="N58" s="135"/>
      <c r="O58" s="135"/>
      <c r="P58" s="135">
        <f>'将来負担比率（分子）の構造'!M$49</f>
        <v>3714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2602</v>
      </c>
      <c r="C62" s="135"/>
      <c r="D62" s="135"/>
      <c r="E62" s="135">
        <f>'将来負担比率（分子）の構造'!J$45</f>
        <v>2464</v>
      </c>
      <c r="F62" s="135"/>
      <c r="G62" s="135"/>
      <c r="H62" s="135">
        <f>'将来負担比率（分子）の構造'!K$45</f>
        <v>2342</v>
      </c>
      <c r="I62" s="135"/>
      <c r="J62" s="135"/>
      <c r="K62" s="135">
        <f>'将来負担比率（分子）の構造'!L$45</f>
        <v>2150</v>
      </c>
      <c r="L62" s="135"/>
      <c r="M62" s="135"/>
      <c r="N62" s="135">
        <f>'将来負担比率（分子）の構造'!M$45</f>
        <v>1965</v>
      </c>
      <c r="O62" s="135"/>
      <c r="P62" s="135"/>
    </row>
    <row r="63" spans="1:16">
      <c r="A63" s="135" t="s">
        <v>28</v>
      </c>
      <c r="B63" s="135">
        <f>'将来負担比率（分子）の構造'!I$44</f>
        <v>13452</v>
      </c>
      <c r="C63" s="135"/>
      <c r="D63" s="135"/>
      <c r="E63" s="135">
        <f>'将来負担比率（分子）の構造'!J$44</f>
        <v>13529</v>
      </c>
      <c r="F63" s="135"/>
      <c r="G63" s="135"/>
      <c r="H63" s="135">
        <f>'将来負担比率（分子）の構造'!K$44</f>
        <v>13371</v>
      </c>
      <c r="I63" s="135"/>
      <c r="J63" s="135"/>
      <c r="K63" s="135">
        <f>'将来負担比率（分子）の構造'!L$44</f>
        <v>13153</v>
      </c>
      <c r="L63" s="135"/>
      <c r="M63" s="135"/>
      <c r="N63" s="135">
        <f>'将来負担比率（分子）の構造'!M$44</f>
        <v>12790</v>
      </c>
      <c r="O63" s="135"/>
      <c r="P63" s="135"/>
    </row>
    <row r="64" spans="1:16">
      <c r="A64" s="135" t="s">
        <v>27</v>
      </c>
      <c r="B64" s="135">
        <f>'将来負担比率（分子）の構造'!I$43</f>
        <v>1344</v>
      </c>
      <c r="C64" s="135"/>
      <c r="D64" s="135"/>
      <c r="E64" s="135">
        <f>'将来負担比率（分子）の構造'!J$43</f>
        <v>1468</v>
      </c>
      <c r="F64" s="135"/>
      <c r="G64" s="135"/>
      <c r="H64" s="135">
        <f>'将来負担比率（分子）の構造'!K$43</f>
        <v>1687</v>
      </c>
      <c r="I64" s="135"/>
      <c r="J64" s="135"/>
      <c r="K64" s="135">
        <f>'将来負担比率（分子）の構造'!L$43</f>
        <v>1863</v>
      </c>
      <c r="L64" s="135"/>
      <c r="M64" s="135"/>
      <c r="N64" s="135">
        <f>'将来負担比率（分子）の構造'!M$43</f>
        <v>1851</v>
      </c>
      <c r="O64" s="135"/>
      <c r="P64" s="135"/>
    </row>
    <row r="65" spans="1:16">
      <c r="A65" s="135" t="s">
        <v>26</v>
      </c>
      <c r="B65" s="135">
        <f>'将来負担比率（分子）の構造'!I$42</f>
        <v>348</v>
      </c>
      <c r="C65" s="135"/>
      <c r="D65" s="135"/>
      <c r="E65" s="135">
        <f>'将来負担比率（分子）の構造'!J$42</f>
        <v>296</v>
      </c>
      <c r="F65" s="135"/>
      <c r="G65" s="135"/>
      <c r="H65" s="135">
        <f>'将来負担比率（分子）の構造'!K$42</f>
        <v>236</v>
      </c>
      <c r="I65" s="135"/>
      <c r="J65" s="135"/>
      <c r="K65" s="135">
        <f>'将来負担比率（分子）の構造'!L$42</f>
        <v>188</v>
      </c>
      <c r="L65" s="135"/>
      <c r="M65" s="135"/>
      <c r="N65" s="135">
        <f>'将来負担比率（分子）の構造'!M$42</f>
        <v>141</v>
      </c>
      <c r="O65" s="135"/>
      <c r="P65" s="135"/>
    </row>
    <row r="66" spans="1:16">
      <c r="A66" s="135" t="s">
        <v>25</v>
      </c>
      <c r="B66" s="135">
        <f>'将来負担比率（分子）の構造'!I$41</f>
        <v>12323</v>
      </c>
      <c r="C66" s="135"/>
      <c r="D66" s="135"/>
      <c r="E66" s="135">
        <f>'将来負担比率（分子）の構造'!J$41</f>
        <v>12784</v>
      </c>
      <c r="F66" s="135"/>
      <c r="G66" s="135"/>
      <c r="H66" s="135">
        <f>'将来負担比率（分子）の構造'!K$41</f>
        <v>13699</v>
      </c>
      <c r="I66" s="135"/>
      <c r="J66" s="135"/>
      <c r="K66" s="135">
        <f>'将来負担比率（分子）の構造'!L$41</f>
        <v>13608</v>
      </c>
      <c r="L66" s="135"/>
      <c r="M66" s="135"/>
      <c r="N66" s="135">
        <f>'将来負担比率（分子）の構造'!M$41</f>
        <v>12964</v>
      </c>
      <c r="O66" s="135"/>
      <c r="P66" s="135"/>
    </row>
    <row r="67" spans="1:16">
      <c r="A67" s="135" t="s">
        <v>63</v>
      </c>
      <c r="B67" s="135" t="e">
        <f>NA()</f>
        <v>#N/A</v>
      </c>
      <c r="C67" s="135">
        <f>IF(ISNUMBER('将来負担比率（分子）の構造'!I$52), IF('将来負担比率（分子）の構造'!I$52 &lt; 0, 0, '将来負担比率（分子）の構造'!I$52), NA())</f>
        <v>11960</v>
      </c>
      <c r="D67" s="135" t="e">
        <f>NA()</f>
        <v>#N/A</v>
      </c>
      <c r="E67" s="135" t="e">
        <f>NA()</f>
        <v>#N/A</v>
      </c>
      <c r="F67" s="135">
        <f>IF(ISNUMBER('将来負担比率（分子）の構造'!J$52), IF('将来負担比率（分子）の構造'!J$52 &lt; 0, 0, '将来負担比率（分子）の構造'!J$52), NA())</f>
        <v>11330</v>
      </c>
      <c r="G67" s="135" t="e">
        <f>NA()</f>
        <v>#N/A</v>
      </c>
      <c r="H67" s="135" t="e">
        <f>NA()</f>
        <v>#N/A</v>
      </c>
      <c r="I67" s="135">
        <f>IF(ISNUMBER('将来負担比率（分子）の構造'!K$52), IF('将来負担比率（分子）の構造'!K$52 &lt; 0, 0, '将来負担比率（分子）の構造'!K$52), NA())</f>
        <v>11366</v>
      </c>
      <c r="J67" s="135" t="e">
        <f>NA()</f>
        <v>#N/A</v>
      </c>
      <c r="K67" s="135" t="e">
        <f>NA()</f>
        <v>#N/A</v>
      </c>
      <c r="L67" s="135">
        <f>IF(ISNUMBER('将来負担比率（分子）の構造'!L$52), IF('将来負担比率（分子）の構造'!L$52 &lt; 0, 0, '将来負担比率（分子）の構造'!L$52), NA())</f>
        <v>11043</v>
      </c>
      <c r="M67" s="135" t="e">
        <f>NA()</f>
        <v>#N/A</v>
      </c>
      <c r="N67" s="135" t="e">
        <f>NA()</f>
        <v>#N/A</v>
      </c>
      <c r="O67" s="135">
        <f>IF(ISNUMBER('将来負担比率（分子）の構造'!M$52), IF('将来負担比率（分子）の構造'!M$52 &lt; 0, 0, '将来負担比率（分子）の構造'!M$52), NA())</f>
        <v>9989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3109358</v>
      </c>
      <c r="S5" s="669"/>
      <c r="T5" s="669"/>
      <c r="U5" s="669"/>
      <c r="V5" s="669"/>
      <c r="W5" s="669"/>
      <c r="X5" s="669"/>
      <c r="Y5" s="716"/>
      <c r="Z5" s="729">
        <v>26.2</v>
      </c>
      <c r="AA5" s="729"/>
      <c r="AB5" s="729"/>
      <c r="AC5" s="729"/>
      <c r="AD5" s="730">
        <v>3109358</v>
      </c>
      <c r="AE5" s="730"/>
      <c r="AF5" s="730"/>
      <c r="AG5" s="730"/>
      <c r="AH5" s="730"/>
      <c r="AI5" s="730"/>
      <c r="AJ5" s="730"/>
      <c r="AK5" s="730"/>
      <c r="AL5" s="717">
        <v>43</v>
      </c>
      <c r="AM5" s="686"/>
      <c r="AN5" s="686"/>
      <c r="AO5" s="718"/>
      <c r="AP5" s="705" t="s">
        <v>206</v>
      </c>
      <c r="AQ5" s="706"/>
      <c r="AR5" s="706"/>
      <c r="AS5" s="706"/>
      <c r="AT5" s="706"/>
      <c r="AU5" s="706"/>
      <c r="AV5" s="706"/>
      <c r="AW5" s="706"/>
      <c r="AX5" s="706"/>
      <c r="AY5" s="706"/>
      <c r="AZ5" s="706"/>
      <c r="BA5" s="706"/>
      <c r="BB5" s="706"/>
      <c r="BC5" s="706"/>
      <c r="BD5" s="706"/>
      <c r="BE5" s="706"/>
      <c r="BF5" s="707"/>
      <c r="BG5" s="618">
        <v>3081744</v>
      </c>
      <c r="BH5" s="619"/>
      <c r="BI5" s="619"/>
      <c r="BJ5" s="619"/>
      <c r="BK5" s="619"/>
      <c r="BL5" s="619"/>
      <c r="BM5" s="619"/>
      <c r="BN5" s="620"/>
      <c r="BO5" s="671">
        <v>99.1</v>
      </c>
      <c r="BP5" s="671"/>
      <c r="BQ5" s="671"/>
      <c r="BR5" s="671"/>
      <c r="BS5" s="672">
        <v>184811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128428</v>
      </c>
      <c r="S6" s="619"/>
      <c r="T6" s="619"/>
      <c r="U6" s="619"/>
      <c r="V6" s="619"/>
      <c r="W6" s="619"/>
      <c r="X6" s="619"/>
      <c r="Y6" s="620"/>
      <c r="Z6" s="671">
        <v>1.1000000000000001</v>
      </c>
      <c r="AA6" s="671"/>
      <c r="AB6" s="671"/>
      <c r="AC6" s="671"/>
      <c r="AD6" s="672">
        <v>128428</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3081744</v>
      </c>
      <c r="BH6" s="619"/>
      <c r="BI6" s="619"/>
      <c r="BJ6" s="619"/>
      <c r="BK6" s="619"/>
      <c r="BL6" s="619"/>
      <c r="BM6" s="619"/>
      <c r="BN6" s="620"/>
      <c r="BO6" s="671">
        <v>99.1</v>
      </c>
      <c r="BP6" s="671"/>
      <c r="BQ6" s="671"/>
      <c r="BR6" s="671"/>
      <c r="BS6" s="672">
        <v>184811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134908</v>
      </c>
      <c r="CS6" s="619"/>
      <c r="CT6" s="619"/>
      <c r="CU6" s="619"/>
      <c r="CV6" s="619"/>
      <c r="CW6" s="619"/>
      <c r="CX6" s="619"/>
      <c r="CY6" s="620"/>
      <c r="CZ6" s="671">
        <v>1.2</v>
      </c>
      <c r="DA6" s="671"/>
      <c r="DB6" s="671"/>
      <c r="DC6" s="671"/>
      <c r="DD6" s="624" t="s">
        <v>213</v>
      </c>
      <c r="DE6" s="619"/>
      <c r="DF6" s="619"/>
      <c r="DG6" s="619"/>
      <c r="DH6" s="619"/>
      <c r="DI6" s="619"/>
      <c r="DJ6" s="619"/>
      <c r="DK6" s="619"/>
      <c r="DL6" s="619"/>
      <c r="DM6" s="619"/>
      <c r="DN6" s="619"/>
      <c r="DO6" s="619"/>
      <c r="DP6" s="620"/>
      <c r="DQ6" s="624">
        <v>134908</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7084</v>
      </c>
      <c r="S7" s="619"/>
      <c r="T7" s="619"/>
      <c r="U7" s="619"/>
      <c r="V7" s="619"/>
      <c r="W7" s="619"/>
      <c r="X7" s="619"/>
      <c r="Y7" s="620"/>
      <c r="Z7" s="671">
        <v>0.1</v>
      </c>
      <c r="AA7" s="671"/>
      <c r="AB7" s="671"/>
      <c r="AC7" s="671"/>
      <c r="AD7" s="672">
        <v>7084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1376525</v>
      </c>
      <c r="BH7" s="619"/>
      <c r="BI7" s="619"/>
      <c r="BJ7" s="619"/>
      <c r="BK7" s="619"/>
      <c r="BL7" s="619"/>
      <c r="BM7" s="619"/>
      <c r="BN7" s="620"/>
      <c r="BO7" s="671">
        <v>44.3</v>
      </c>
      <c r="BP7" s="671"/>
      <c r="BQ7" s="671"/>
      <c r="BR7" s="671"/>
      <c r="BS7" s="672">
        <v>34919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1711696</v>
      </c>
      <c r="CS7" s="619"/>
      <c r="CT7" s="619"/>
      <c r="CU7" s="619"/>
      <c r="CV7" s="619"/>
      <c r="CW7" s="619"/>
      <c r="CX7" s="619"/>
      <c r="CY7" s="620"/>
      <c r="CZ7" s="671">
        <v>14.7</v>
      </c>
      <c r="DA7" s="671"/>
      <c r="DB7" s="671"/>
      <c r="DC7" s="671"/>
      <c r="DD7" s="624">
        <v>117270</v>
      </c>
      <c r="DE7" s="619"/>
      <c r="DF7" s="619"/>
      <c r="DG7" s="619"/>
      <c r="DH7" s="619"/>
      <c r="DI7" s="619"/>
      <c r="DJ7" s="619"/>
      <c r="DK7" s="619"/>
      <c r="DL7" s="619"/>
      <c r="DM7" s="619"/>
      <c r="DN7" s="619"/>
      <c r="DO7" s="619"/>
      <c r="DP7" s="620"/>
      <c r="DQ7" s="624">
        <v>1450108</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23103</v>
      </c>
      <c r="S8" s="619"/>
      <c r="T8" s="619"/>
      <c r="U8" s="619"/>
      <c r="V8" s="619"/>
      <c r="W8" s="619"/>
      <c r="X8" s="619"/>
      <c r="Y8" s="620"/>
      <c r="Z8" s="671">
        <v>0.2</v>
      </c>
      <c r="AA8" s="671"/>
      <c r="AB8" s="671"/>
      <c r="AC8" s="671"/>
      <c r="AD8" s="672">
        <v>23103</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48142</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3360850</v>
      </c>
      <c r="CS8" s="619"/>
      <c r="CT8" s="619"/>
      <c r="CU8" s="619"/>
      <c r="CV8" s="619"/>
      <c r="CW8" s="619"/>
      <c r="CX8" s="619"/>
      <c r="CY8" s="620"/>
      <c r="CZ8" s="671">
        <v>28.9</v>
      </c>
      <c r="DA8" s="671"/>
      <c r="DB8" s="671"/>
      <c r="DC8" s="671"/>
      <c r="DD8" s="624">
        <v>107587</v>
      </c>
      <c r="DE8" s="619"/>
      <c r="DF8" s="619"/>
      <c r="DG8" s="619"/>
      <c r="DH8" s="619"/>
      <c r="DI8" s="619"/>
      <c r="DJ8" s="619"/>
      <c r="DK8" s="619"/>
      <c r="DL8" s="619"/>
      <c r="DM8" s="619"/>
      <c r="DN8" s="619"/>
      <c r="DO8" s="619"/>
      <c r="DP8" s="620"/>
      <c r="DQ8" s="624">
        <v>2020335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18290</v>
      </c>
      <c r="S9" s="619"/>
      <c r="T9" s="619"/>
      <c r="U9" s="619"/>
      <c r="V9" s="619"/>
      <c r="W9" s="619"/>
      <c r="X9" s="619"/>
      <c r="Y9" s="620"/>
      <c r="Z9" s="671">
        <v>0.2</v>
      </c>
      <c r="AA9" s="671"/>
      <c r="AB9" s="671"/>
      <c r="AC9" s="671"/>
      <c r="AD9" s="672">
        <v>18290</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1129664</v>
      </c>
      <c r="BH9" s="619"/>
      <c r="BI9" s="619"/>
      <c r="BJ9" s="619"/>
      <c r="BK9" s="619"/>
      <c r="BL9" s="619"/>
      <c r="BM9" s="619"/>
      <c r="BN9" s="620"/>
      <c r="BO9" s="671">
        <v>36.299999999999997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549551</v>
      </c>
      <c r="CS9" s="619"/>
      <c r="CT9" s="619"/>
      <c r="CU9" s="619"/>
      <c r="CV9" s="619"/>
      <c r="CW9" s="619"/>
      <c r="CX9" s="619"/>
      <c r="CY9" s="620"/>
      <c r="CZ9" s="671">
        <v>4.7</v>
      </c>
      <c r="DA9" s="671"/>
      <c r="DB9" s="671"/>
      <c r="DC9" s="671"/>
      <c r="DD9" s="624">
        <v>54894</v>
      </c>
      <c r="DE9" s="619"/>
      <c r="DF9" s="619"/>
      <c r="DG9" s="619"/>
      <c r="DH9" s="619"/>
      <c r="DI9" s="619"/>
      <c r="DJ9" s="619"/>
      <c r="DK9" s="619"/>
      <c r="DL9" s="619"/>
      <c r="DM9" s="619"/>
      <c r="DN9" s="619"/>
      <c r="DO9" s="619"/>
      <c r="DP9" s="620"/>
      <c r="DQ9" s="624">
        <v>471566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479215</v>
      </c>
      <c r="S10" s="619"/>
      <c r="T10" s="619"/>
      <c r="U10" s="619"/>
      <c r="V10" s="619"/>
      <c r="W10" s="619"/>
      <c r="X10" s="619"/>
      <c r="Y10" s="620"/>
      <c r="Z10" s="671">
        <v>4</v>
      </c>
      <c r="AA10" s="671"/>
      <c r="AB10" s="671"/>
      <c r="AC10" s="671"/>
      <c r="AD10" s="672">
        <v>479215</v>
      </c>
      <c r="AE10" s="672"/>
      <c r="AF10" s="672"/>
      <c r="AG10" s="672"/>
      <c r="AH10" s="672"/>
      <c r="AI10" s="672"/>
      <c r="AJ10" s="672"/>
      <c r="AK10" s="672"/>
      <c r="AL10" s="641">
        <v>6.6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62182</v>
      </c>
      <c r="BH10" s="619"/>
      <c r="BI10" s="619"/>
      <c r="BJ10" s="619"/>
      <c r="BK10" s="619"/>
      <c r="BL10" s="619"/>
      <c r="BM10" s="619"/>
      <c r="BN10" s="620"/>
      <c r="BO10" s="671">
        <v>2</v>
      </c>
      <c r="BP10" s="671"/>
      <c r="BQ10" s="671"/>
      <c r="BR10" s="671"/>
      <c r="BS10" s="624">
        <v>10543</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47991</v>
      </c>
      <c r="CS10" s="619"/>
      <c r="CT10" s="619"/>
      <c r="CU10" s="619"/>
      <c r="CV10" s="619"/>
      <c r="CW10" s="619"/>
      <c r="CX10" s="619"/>
      <c r="CY10" s="620"/>
      <c r="CZ10" s="671">
        <v>0.4</v>
      </c>
      <c r="DA10" s="671"/>
      <c r="DB10" s="671"/>
      <c r="DC10" s="671"/>
      <c r="DD10" s="624" t="s">
        <v>109</v>
      </c>
      <c r="DE10" s="619"/>
      <c r="DF10" s="619"/>
      <c r="DG10" s="619"/>
      <c r="DH10" s="619"/>
      <c r="DI10" s="619"/>
      <c r="DJ10" s="619"/>
      <c r="DK10" s="619"/>
      <c r="DL10" s="619"/>
      <c r="DM10" s="619"/>
      <c r="DN10" s="619"/>
      <c r="DO10" s="619"/>
      <c r="DP10" s="620"/>
      <c r="DQ10" s="624">
        <v>391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12292</v>
      </c>
      <c r="S11" s="619"/>
      <c r="T11" s="619"/>
      <c r="U11" s="619"/>
      <c r="V11" s="619"/>
      <c r="W11" s="619"/>
      <c r="X11" s="619"/>
      <c r="Y11" s="620"/>
      <c r="Z11" s="671">
        <v>0.1</v>
      </c>
      <c r="AA11" s="671"/>
      <c r="AB11" s="671"/>
      <c r="AC11" s="671"/>
      <c r="AD11" s="672">
        <v>12292</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136537</v>
      </c>
      <c r="BH11" s="619"/>
      <c r="BI11" s="619"/>
      <c r="BJ11" s="619"/>
      <c r="BK11" s="619"/>
      <c r="BL11" s="619"/>
      <c r="BM11" s="619"/>
      <c r="BN11" s="620"/>
      <c r="BO11" s="671">
        <v>4.4000000000000004</v>
      </c>
      <c r="BP11" s="671"/>
      <c r="BQ11" s="671"/>
      <c r="BR11" s="671"/>
      <c r="BS11" s="624">
        <v>24376</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793350</v>
      </c>
      <c r="CS11" s="619"/>
      <c r="CT11" s="619"/>
      <c r="CU11" s="619"/>
      <c r="CV11" s="619"/>
      <c r="CW11" s="619"/>
      <c r="CX11" s="619"/>
      <c r="CY11" s="620"/>
      <c r="CZ11" s="671">
        <v>6.8</v>
      </c>
      <c r="DA11" s="671"/>
      <c r="DB11" s="671"/>
      <c r="DC11" s="671"/>
      <c r="DD11" s="624">
        <v>214350</v>
      </c>
      <c r="DE11" s="619"/>
      <c r="DF11" s="619"/>
      <c r="DG11" s="619"/>
      <c r="DH11" s="619"/>
      <c r="DI11" s="619"/>
      <c r="DJ11" s="619"/>
      <c r="DK11" s="619"/>
      <c r="DL11" s="619"/>
      <c r="DM11" s="619"/>
      <c r="DN11" s="619"/>
      <c r="DO11" s="619"/>
      <c r="DP11" s="620"/>
      <c r="DQ11" s="624">
        <v>365085</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1484152</v>
      </c>
      <c r="BH12" s="619"/>
      <c r="BI12" s="619"/>
      <c r="BJ12" s="619"/>
      <c r="BK12" s="619"/>
      <c r="BL12" s="619"/>
      <c r="BM12" s="619"/>
      <c r="BN12" s="620"/>
      <c r="BO12" s="671">
        <v>47.7</v>
      </c>
      <c r="BP12" s="671"/>
      <c r="BQ12" s="671"/>
      <c r="BR12" s="671"/>
      <c r="BS12" s="624">
        <v>149892</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881706</v>
      </c>
      <c r="CS12" s="619"/>
      <c r="CT12" s="619"/>
      <c r="CU12" s="619"/>
      <c r="CV12" s="619"/>
      <c r="CW12" s="619"/>
      <c r="CX12" s="619"/>
      <c r="CY12" s="620"/>
      <c r="CZ12" s="671">
        <v>7.6</v>
      </c>
      <c r="DA12" s="671"/>
      <c r="DB12" s="671"/>
      <c r="DC12" s="671"/>
      <c r="DD12" s="624">
        <v>13141</v>
      </c>
      <c r="DE12" s="619"/>
      <c r="DF12" s="619"/>
      <c r="DG12" s="619"/>
      <c r="DH12" s="619"/>
      <c r="DI12" s="619"/>
      <c r="DJ12" s="619"/>
      <c r="DK12" s="619"/>
      <c r="DL12" s="619"/>
      <c r="DM12" s="619"/>
      <c r="DN12" s="619"/>
      <c r="DO12" s="619"/>
      <c r="DP12" s="620"/>
      <c r="DQ12" s="624">
        <v>341891</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25384</v>
      </c>
      <c r="S13" s="619"/>
      <c r="T13" s="619"/>
      <c r="U13" s="619"/>
      <c r="V13" s="619"/>
      <c r="W13" s="619"/>
      <c r="X13" s="619"/>
      <c r="Y13" s="620"/>
      <c r="Z13" s="671">
        <v>0.2</v>
      </c>
      <c r="AA13" s="671"/>
      <c r="AB13" s="671"/>
      <c r="AC13" s="671"/>
      <c r="AD13" s="672">
        <v>25384</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1476659</v>
      </c>
      <c r="BH13" s="619"/>
      <c r="BI13" s="619"/>
      <c r="BJ13" s="619"/>
      <c r="BK13" s="619"/>
      <c r="BL13" s="619"/>
      <c r="BM13" s="619"/>
      <c r="BN13" s="620"/>
      <c r="BO13" s="671">
        <v>47.5</v>
      </c>
      <c r="BP13" s="671"/>
      <c r="BQ13" s="671"/>
      <c r="BR13" s="671"/>
      <c r="BS13" s="624">
        <v>149892</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1307447</v>
      </c>
      <c r="CS13" s="619"/>
      <c r="CT13" s="619"/>
      <c r="CU13" s="619"/>
      <c r="CV13" s="619"/>
      <c r="CW13" s="619"/>
      <c r="CX13" s="619"/>
      <c r="CY13" s="620"/>
      <c r="CZ13" s="671">
        <v>11.3</v>
      </c>
      <c r="DA13" s="671"/>
      <c r="DB13" s="671"/>
      <c r="DC13" s="671"/>
      <c r="DD13" s="624">
        <v>386991</v>
      </c>
      <c r="DE13" s="619"/>
      <c r="DF13" s="619"/>
      <c r="DG13" s="619"/>
      <c r="DH13" s="619"/>
      <c r="DI13" s="619"/>
      <c r="DJ13" s="619"/>
      <c r="DK13" s="619"/>
      <c r="DL13" s="619"/>
      <c r="DM13" s="619"/>
      <c r="DN13" s="619"/>
      <c r="DO13" s="619"/>
      <c r="DP13" s="620"/>
      <c r="DQ13" s="624">
        <v>891001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65739</v>
      </c>
      <c r="BH14" s="619"/>
      <c r="BI14" s="619"/>
      <c r="BJ14" s="619"/>
      <c r="BK14" s="619"/>
      <c r="BL14" s="619"/>
      <c r="BM14" s="619"/>
      <c r="BN14" s="620"/>
      <c r="BO14" s="671">
        <v>2.1</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350106</v>
      </c>
      <c r="CS14" s="619"/>
      <c r="CT14" s="619"/>
      <c r="CU14" s="619"/>
      <c r="CV14" s="619"/>
      <c r="CW14" s="619"/>
      <c r="CX14" s="619"/>
      <c r="CY14" s="620"/>
      <c r="CZ14" s="671">
        <v>3</v>
      </c>
      <c r="DA14" s="671"/>
      <c r="DB14" s="671"/>
      <c r="DC14" s="671"/>
      <c r="DD14" s="624">
        <v>52229</v>
      </c>
      <c r="DE14" s="619"/>
      <c r="DF14" s="619"/>
      <c r="DG14" s="619"/>
      <c r="DH14" s="619"/>
      <c r="DI14" s="619"/>
      <c r="DJ14" s="619"/>
      <c r="DK14" s="619"/>
      <c r="DL14" s="619"/>
      <c r="DM14" s="619"/>
      <c r="DN14" s="619"/>
      <c r="DO14" s="619"/>
      <c r="DP14" s="620"/>
      <c r="DQ14" s="624">
        <v>268786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14650</v>
      </c>
      <c r="S15" s="619"/>
      <c r="T15" s="619"/>
      <c r="U15" s="619"/>
      <c r="V15" s="619"/>
      <c r="W15" s="619"/>
      <c r="X15" s="619"/>
      <c r="Y15" s="620"/>
      <c r="Z15" s="671">
        <v>0.1</v>
      </c>
      <c r="AA15" s="671"/>
      <c r="AB15" s="671"/>
      <c r="AC15" s="671"/>
      <c r="AD15" s="672">
        <v>14650</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155328</v>
      </c>
      <c r="BH15" s="619"/>
      <c r="BI15" s="619"/>
      <c r="BJ15" s="619"/>
      <c r="BK15" s="619"/>
      <c r="BL15" s="619"/>
      <c r="BM15" s="619"/>
      <c r="BN15" s="620"/>
      <c r="BO15" s="671">
        <v>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967697</v>
      </c>
      <c r="CS15" s="619"/>
      <c r="CT15" s="619"/>
      <c r="CU15" s="619"/>
      <c r="CV15" s="619"/>
      <c r="CW15" s="619"/>
      <c r="CX15" s="619"/>
      <c r="CY15" s="620"/>
      <c r="CZ15" s="671">
        <v>8.3000000000000007</v>
      </c>
      <c r="DA15" s="671"/>
      <c r="DB15" s="671"/>
      <c r="DC15" s="671"/>
      <c r="DD15" s="624">
        <v>250214</v>
      </c>
      <c r="DE15" s="619"/>
      <c r="DF15" s="619"/>
      <c r="DG15" s="619"/>
      <c r="DH15" s="619"/>
      <c r="DI15" s="619"/>
      <c r="DJ15" s="619"/>
      <c r="DK15" s="619"/>
      <c r="DL15" s="619"/>
      <c r="DM15" s="619"/>
      <c r="DN15" s="619"/>
      <c r="DO15" s="619"/>
      <c r="DP15" s="620"/>
      <c r="DQ15" s="624">
        <v>753001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3744031</v>
      </c>
      <c r="S16" s="619"/>
      <c r="T16" s="619"/>
      <c r="U16" s="619"/>
      <c r="V16" s="619"/>
      <c r="W16" s="619"/>
      <c r="X16" s="619"/>
      <c r="Y16" s="620"/>
      <c r="Z16" s="671">
        <v>31.5</v>
      </c>
      <c r="AA16" s="671"/>
      <c r="AB16" s="671"/>
      <c r="AC16" s="671"/>
      <c r="AD16" s="672">
        <v>3396776</v>
      </c>
      <c r="AE16" s="672"/>
      <c r="AF16" s="672"/>
      <c r="AG16" s="672"/>
      <c r="AH16" s="672"/>
      <c r="AI16" s="672"/>
      <c r="AJ16" s="672"/>
      <c r="AK16" s="672"/>
      <c r="AL16" s="641">
        <v>47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1739</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1188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3396776</v>
      </c>
      <c r="S17" s="619"/>
      <c r="T17" s="619"/>
      <c r="U17" s="619"/>
      <c r="V17" s="619"/>
      <c r="W17" s="619"/>
      <c r="X17" s="619"/>
      <c r="Y17" s="620"/>
      <c r="Z17" s="671">
        <v>28.6</v>
      </c>
      <c r="AA17" s="671"/>
      <c r="AB17" s="671"/>
      <c r="AC17" s="671"/>
      <c r="AD17" s="672">
        <v>3396776</v>
      </c>
      <c r="AE17" s="672"/>
      <c r="AF17" s="672"/>
      <c r="AG17" s="672"/>
      <c r="AH17" s="672"/>
      <c r="AI17" s="672"/>
      <c r="AJ17" s="672"/>
      <c r="AK17" s="672"/>
      <c r="AL17" s="641">
        <v>47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1507348</v>
      </c>
      <c r="CS17" s="619"/>
      <c r="CT17" s="619"/>
      <c r="CU17" s="619"/>
      <c r="CV17" s="619"/>
      <c r="CW17" s="619"/>
      <c r="CX17" s="619"/>
      <c r="CY17" s="620"/>
      <c r="CZ17" s="671">
        <v>13</v>
      </c>
      <c r="DA17" s="671"/>
      <c r="DB17" s="671"/>
      <c r="DC17" s="671"/>
      <c r="DD17" s="624" t="s">
        <v>109</v>
      </c>
      <c r="DE17" s="619"/>
      <c r="DF17" s="619"/>
      <c r="DG17" s="619"/>
      <c r="DH17" s="619"/>
      <c r="DI17" s="619"/>
      <c r="DJ17" s="619"/>
      <c r="DK17" s="619"/>
      <c r="DL17" s="619"/>
      <c r="DM17" s="619"/>
      <c r="DN17" s="619"/>
      <c r="DO17" s="619"/>
      <c r="DP17" s="620"/>
      <c r="DQ17" s="624">
        <v>1441415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347255</v>
      </c>
      <c r="S18" s="619"/>
      <c r="T18" s="619"/>
      <c r="U18" s="619"/>
      <c r="V18" s="619"/>
      <c r="W18" s="619"/>
      <c r="X18" s="619"/>
      <c r="Y18" s="620"/>
      <c r="Z18" s="671">
        <v>2.9</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27614</v>
      </c>
      <c r="BH19" s="619"/>
      <c r="BI19" s="619"/>
      <c r="BJ19" s="619"/>
      <c r="BK19" s="619"/>
      <c r="BL19" s="619"/>
      <c r="BM19" s="619"/>
      <c r="BN19" s="620"/>
      <c r="BO19" s="671">
        <v>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7561835</v>
      </c>
      <c r="S20" s="619"/>
      <c r="T20" s="619"/>
      <c r="U20" s="619"/>
      <c r="V20" s="619"/>
      <c r="W20" s="619"/>
      <c r="X20" s="619"/>
      <c r="Y20" s="620"/>
      <c r="Z20" s="671">
        <v>63.7</v>
      </c>
      <c r="AA20" s="671"/>
      <c r="AB20" s="671"/>
      <c r="AC20" s="671"/>
      <c r="AD20" s="672">
        <v>7214580</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27614</v>
      </c>
      <c r="BH20" s="619"/>
      <c r="BI20" s="619"/>
      <c r="BJ20" s="619"/>
      <c r="BK20" s="619"/>
      <c r="BL20" s="619"/>
      <c r="BM20" s="619"/>
      <c r="BN20" s="620"/>
      <c r="BO20" s="671">
        <v>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11614389</v>
      </c>
      <c r="CS20" s="619"/>
      <c r="CT20" s="619"/>
      <c r="CU20" s="619"/>
      <c r="CV20" s="619"/>
      <c r="CW20" s="619"/>
      <c r="CX20" s="619"/>
      <c r="CY20" s="620"/>
      <c r="CZ20" s="671">
        <v>100</v>
      </c>
      <c r="DA20" s="671"/>
      <c r="DB20" s="671"/>
      <c r="DC20" s="671"/>
      <c r="DD20" s="624">
        <v>1196676</v>
      </c>
      <c r="DE20" s="619"/>
      <c r="DF20" s="619"/>
      <c r="DG20" s="619"/>
      <c r="DH20" s="619"/>
      <c r="DI20" s="619"/>
      <c r="DJ20" s="619"/>
      <c r="DK20" s="619"/>
      <c r="DL20" s="619"/>
      <c r="DM20" s="619"/>
      <c r="DN20" s="619"/>
      <c r="DO20" s="619"/>
      <c r="DP20" s="620"/>
      <c r="DQ20" s="624">
        <v>8139675</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2741</v>
      </c>
      <c r="S21" s="619"/>
      <c r="T21" s="619"/>
      <c r="U21" s="619"/>
      <c r="V21" s="619"/>
      <c r="W21" s="619"/>
      <c r="X21" s="619"/>
      <c r="Y21" s="620"/>
      <c r="Z21" s="671">
        <v>0</v>
      </c>
      <c r="AA21" s="671"/>
      <c r="AB21" s="671"/>
      <c r="AC21" s="671"/>
      <c r="AD21" s="672">
        <v>2741</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27614</v>
      </c>
      <c r="BH21" s="619"/>
      <c r="BI21" s="619"/>
      <c r="BJ21" s="619"/>
      <c r="BK21" s="619"/>
      <c r="BL21" s="619"/>
      <c r="BM21" s="619"/>
      <c r="BN21" s="620"/>
      <c r="BO21" s="671">
        <v>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99284</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232997</v>
      </c>
      <c r="S23" s="619"/>
      <c r="T23" s="619"/>
      <c r="U23" s="619"/>
      <c r="V23" s="619"/>
      <c r="W23" s="619"/>
      <c r="X23" s="619"/>
      <c r="Y23" s="620"/>
      <c r="Z23" s="671">
        <v>2</v>
      </c>
      <c r="AA23" s="671"/>
      <c r="AB23" s="671"/>
      <c r="AC23" s="671"/>
      <c r="AD23" s="672">
        <v>12563</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13542</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5200081</v>
      </c>
      <c r="CS24" s="669"/>
      <c r="CT24" s="669"/>
      <c r="CU24" s="669"/>
      <c r="CV24" s="669"/>
      <c r="CW24" s="669"/>
      <c r="CX24" s="669"/>
      <c r="CY24" s="716"/>
      <c r="CZ24" s="720">
        <v>44.8</v>
      </c>
      <c r="DA24" s="721"/>
      <c r="DB24" s="721"/>
      <c r="DC24" s="722"/>
      <c r="DD24" s="715">
        <v>3940015</v>
      </c>
      <c r="DE24" s="669"/>
      <c r="DF24" s="669"/>
      <c r="DG24" s="669"/>
      <c r="DH24" s="669"/>
      <c r="DI24" s="669"/>
      <c r="DJ24" s="669"/>
      <c r="DK24" s="716"/>
      <c r="DL24" s="715">
        <v>3933128</v>
      </c>
      <c r="DM24" s="669"/>
      <c r="DN24" s="669"/>
      <c r="DO24" s="669"/>
      <c r="DP24" s="669"/>
      <c r="DQ24" s="669"/>
      <c r="DR24" s="669"/>
      <c r="DS24" s="669"/>
      <c r="DT24" s="669"/>
      <c r="DU24" s="669"/>
      <c r="DV24" s="716"/>
      <c r="DW24" s="717">
        <v>51.1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1003778</v>
      </c>
      <c r="S25" s="619"/>
      <c r="T25" s="619"/>
      <c r="U25" s="619"/>
      <c r="V25" s="619"/>
      <c r="W25" s="619"/>
      <c r="X25" s="619"/>
      <c r="Y25" s="620"/>
      <c r="Z25" s="671">
        <v>8.5</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2051234</v>
      </c>
      <c r="CS25" s="637"/>
      <c r="CT25" s="637"/>
      <c r="CU25" s="637"/>
      <c r="CV25" s="637"/>
      <c r="CW25" s="637"/>
      <c r="CX25" s="637"/>
      <c r="CY25" s="638"/>
      <c r="CZ25" s="621">
        <v>17.7</v>
      </c>
      <c r="DA25" s="639"/>
      <c r="DB25" s="639"/>
      <c r="DC25" s="640"/>
      <c r="DD25" s="624">
        <v>1850279</v>
      </c>
      <c r="DE25" s="637"/>
      <c r="DF25" s="637"/>
      <c r="DG25" s="637"/>
      <c r="DH25" s="637"/>
      <c r="DI25" s="637"/>
      <c r="DJ25" s="637"/>
      <c r="DK25" s="638"/>
      <c r="DL25" s="624">
        <v>1845843</v>
      </c>
      <c r="DM25" s="637"/>
      <c r="DN25" s="637"/>
      <c r="DO25" s="637"/>
      <c r="DP25" s="637"/>
      <c r="DQ25" s="637"/>
      <c r="DR25" s="637"/>
      <c r="DS25" s="637"/>
      <c r="DT25" s="637"/>
      <c r="DU25" s="637"/>
      <c r="DV25" s="638"/>
      <c r="DW25" s="641">
        <v>24</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1336607</v>
      </c>
      <c r="CS26" s="619"/>
      <c r="CT26" s="619"/>
      <c r="CU26" s="619"/>
      <c r="CV26" s="619"/>
      <c r="CW26" s="619"/>
      <c r="CX26" s="619"/>
      <c r="CY26" s="620"/>
      <c r="CZ26" s="621">
        <v>11.5</v>
      </c>
      <c r="DA26" s="639"/>
      <c r="DB26" s="639"/>
      <c r="DC26" s="640"/>
      <c r="DD26" s="624">
        <v>1142581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944852</v>
      </c>
      <c r="S27" s="619"/>
      <c r="T27" s="619"/>
      <c r="U27" s="619"/>
      <c r="V27" s="619"/>
      <c r="W27" s="619"/>
      <c r="X27" s="619"/>
      <c r="Y27" s="620"/>
      <c r="Z27" s="671">
        <v>8</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3109358</v>
      </c>
      <c r="BH27" s="619"/>
      <c r="BI27" s="619"/>
      <c r="BJ27" s="619"/>
      <c r="BK27" s="619"/>
      <c r="BL27" s="619"/>
      <c r="BM27" s="619"/>
      <c r="BN27" s="620"/>
      <c r="BO27" s="671">
        <v>100</v>
      </c>
      <c r="BP27" s="671"/>
      <c r="BQ27" s="671"/>
      <c r="BR27" s="671"/>
      <c r="BS27" s="624">
        <v>184811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1641499</v>
      </c>
      <c r="CS27" s="637"/>
      <c r="CT27" s="637"/>
      <c r="CU27" s="637"/>
      <c r="CV27" s="637"/>
      <c r="CW27" s="637"/>
      <c r="CX27" s="637"/>
      <c r="CY27" s="638"/>
      <c r="CZ27" s="621">
        <v>14.1</v>
      </c>
      <c r="DA27" s="639"/>
      <c r="DB27" s="639"/>
      <c r="DC27" s="640"/>
      <c r="DD27" s="624">
        <v>648321</v>
      </c>
      <c r="DE27" s="637"/>
      <c r="DF27" s="637"/>
      <c r="DG27" s="637"/>
      <c r="DH27" s="637"/>
      <c r="DI27" s="637"/>
      <c r="DJ27" s="637"/>
      <c r="DK27" s="638"/>
      <c r="DL27" s="624">
        <v>645870</v>
      </c>
      <c r="DM27" s="637"/>
      <c r="DN27" s="637"/>
      <c r="DO27" s="637"/>
      <c r="DP27" s="637"/>
      <c r="DQ27" s="637"/>
      <c r="DR27" s="637"/>
      <c r="DS27" s="637"/>
      <c r="DT27" s="637"/>
      <c r="DU27" s="637"/>
      <c r="DV27" s="638"/>
      <c r="DW27" s="641">
        <v>8.4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15002</v>
      </c>
      <c r="S28" s="619"/>
      <c r="T28" s="619"/>
      <c r="U28" s="619"/>
      <c r="V28" s="619"/>
      <c r="W28" s="619"/>
      <c r="X28" s="619"/>
      <c r="Y28" s="620"/>
      <c r="Z28" s="671">
        <v>0.1</v>
      </c>
      <c r="AA28" s="671"/>
      <c r="AB28" s="671"/>
      <c r="AC28" s="671"/>
      <c r="AD28" s="672">
        <v>1960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1507348</v>
      </c>
      <c r="CS28" s="619"/>
      <c r="CT28" s="619"/>
      <c r="CU28" s="619"/>
      <c r="CV28" s="619"/>
      <c r="CW28" s="619"/>
      <c r="CX28" s="619"/>
      <c r="CY28" s="620"/>
      <c r="CZ28" s="621">
        <v>13</v>
      </c>
      <c r="DA28" s="639"/>
      <c r="DB28" s="639"/>
      <c r="DC28" s="640"/>
      <c r="DD28" s="624">
        <v>1441415</v>
      </c>
      <c r="DE28" s="619"/>
      <c r="DF28" s="619"/>
      <c r="DG28" s="619"/>
      <c r="DH28" s="619"/>
      <c r="DI28" s="619"/>
      <c r="DJ28" s="619"/>
      <c r="DK28" s="620"/>
      <c r="DL28" s="624">
        <v>1441415</v>
      </c>
      <c r="DM28" s="619"/>
      <c r="DN28" s="619"/>
      <c r="DO28" s="619"/>
      <c r="DP28" s="619"/>
      <c r="DQ28" s="619"/>
      <c r="DR28" s="619"/>
      <c r="DS28" s="619"/>
      <c r="DT28" s="619"/>
      <c r="DU28" s="619"/>
      <c r="DV28" s="620"/>
      <c r="DW28" s="641">
        <v>18.7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9599</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1507348</v>
      </c>
      <c r="CS29" s="637"/>
      <c r="CT29" s="637"/>
      <c r="CU29" s="637"/>
      <c r="CV29" s="637"/>
      <c r="CW29" s="637"/>
      <c r="CX29" s="637"/>
      <c r="CY29" s="638"/>
      <c r="CZ29" s="621">
        <v>13</v>
      </c>
      <c r="DA29" s="639"/>
      <c r="DB29" s="639"/>
      <c r="DC29" s="640"/>
      <c r="DD29" s="624">
        <v>1441415</v>
      </c>
      <c r="DE29" s="637"/>
      <c r="DF29" s="637"/>
      <c r="DG29" s="637"/>
      <c r="DH29" s="637"/>
      <c r="DI29" s="637"/>
      <c r="DJ29" s="637"/>
      <c r="DK29" s="638"/>
      <c r="DL29" s="624">
        <v>1441415</v>
      </c>
      <c r="DM29" s="637"/>
      <c r="DN29" s="637"/>
      <c r="DO29" s="637"/>
      <c r="DP29" s="637"/>
      <c r="DQ29" s="637"/>
      <c r="DR29" s="637"/>
      <c r="DS29" s="637"/>
      <c r="DT29" s="637"/>
      <c r="DU29" s="637"/>
      <c r="DV29" s="638"/>
      <c r="DW29" s="641">
        <v>18.7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258466</v>
      </c>
      <c r="S30" s="619"/>
      <c r="T30" s="619"/>
      <c r="U30" s="619"/>
      <c r="V30" s="619"/>
      <c r="W30" s="619"/>
      <c r="X30" s="619"/>
      <c r="Y30" s="620"/>
      <c r="Z30" s="671">
        <v>2.2000000000000002</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96.1</v>
      </c>
      <c r="BN30" s="685"/>
      <c r="BO30" s="685"/>
      <c r="BP30" s="685"/>
      <c r="BQ30" s="687"/>
      <c r="BR30" s="684">
        <v>99.2</v>
      </c>
      <c r="BS30" s="685"/>
      <c r="BT30" s="685"/>
      <c r="BU30" s="685"/>
      <c r="BV30" s="685"/>
      <c r="BW30" s="685"/>
      <c r="BX30" s="686">
        <v>96.6</v>
      </c>
      <c r="BY30" s="685"/>
      <c r="BZ30" s="685"/>
      <c r="CA30" s="685"/>
      <c r="CB30" s="687"/>
      <c r="CD30" s="690"/>
      <c r="CE30" s="691"/>
      <c r="CF30" s="655" t="s">
        <v>290</v>
      </c>
      <c r="CG30" s="652"/>
      <c r="CH30" s="652"/>
      <c r="CI30" s="652"/>
      <c r="CJ30" s="652"/>
      <c r="CK30" s="652"/>
      <c r="CL30" s="652"/>
      <c r="CM30" s="652"/>
      <c r="CN30" s="652"/>
      <c r="CO30" s="652"/>
      <c r="CP30" s="652"/>
      <c r="CQ30" s="653"/>
      <c r="CR30" s="618">
        <v>1365861</v>
      </c>
      <c r="CS30" s="619"/>
      <c r="CT30" s="619"/>
      <c r="CU30" s="619"/>
      <c r="CV30" s="619"/>
      <c r="CW30" s="619"/>
      <c r="CX30" s="619"/>
      <c r="CY30" s="620"/>
      <c r="CZ30" s="621">
        <v>11.8</v>
      </c>
      <c r="DA30" s="639"/>
      <c r="DB30" s="639"/>
      <c r="DC30" s="640"/>
      <c r="DD30" s="624">
        <v>1304708</v>
      </c>
      <c r="DE30" s="619"/>
      <c r="DF30" s="619"/>
      <c r="DG30" s="619"/>
      <c r="DH30" s="619"/>
      <c r="DI30" s="619"/>
      <c r="DJ30" s="619"/>
      <c r="DK30" s="620"/>
      <c r="DL30" s="624">
        <v>1304708</v>
      </c>
      <c r="DM30" s="619"/>
      <c r="DN30" s="619"/>
      <c r="DO30" s="619"/>
      <c r="DP30" s="619"/>
      <c r="DQ30" s="619"/>
      <c r="DR30" s="619"/>
      <c r="DS30" s="619"/>
      <c r="DT30" s="619"/>
      <c r="DU30" s="619"/>
      <c r="DV30" s="620"/>
      <c r="DW30" s="641">
        <v>17</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354801</v>
      </c>
      <c r="S31" s="619"/>
      <c r="T31" s="619"/>
      <c r="U31" s="619"/>
      <c r="V31" s="619"/>
      <c r="W31" s="619"/>
      <c r="X31" s="619"/>
      <c r="Y31" s="620"/>
      <c r="Z31" s="671">
        <v>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97.2</v>
      </c>
      <c r="BN31" s="683"/>
      <c r="BO31" s="683"/>
      <c r="BP31" s="683"/>
      <c r="BQ31" s="647"/>
      <c r="BR31" s="682">
        <v>99.3</v>
      </c>
      <c r="BS31" s="637"/>
      <c r="BT31" s="637"/>
      <c r="BU31" s="637"/>
      <c r="BV31" s="637"/>
      <c r="BW31" s="637"/>
      <c r="BX31" s="673">
        <v>97.8</v>
      </c>
      <c r="BY31" s="683"/>
      <c r="BZ31" s="683"/>
      <c r="CA31" s="683"/>
      <c r="CB31" s="647"/>
      <c r="CD31" s="690"/>
      <c r="CE31" s="691"/>
      <c r="CF31" s="655" t="s">
        <v>294</v>
      </c>
      <c r="CG31" s="652"/>
      <c r="CH31" s="652"/>
      <c r="CI31" s="652"/>
      <c r="CJ31" s="652"/>
      <c r="CK31" s="652"/>
      <c r="CL31" s="652"/>
      <c r="CM31" s="652"/>
      <c r="CN31" s="652"/>
      <c r="CO31" s="652"/>
      <c r="CP31" s="652"/>
      <c r="CQ31" s="653"/>
      <c r="CR31" s="618">
        <v>141487</v>
      </c>
      <c r="CS31" s="637"/>
      <c r="CT31" s="637"/>
      <c r="CU31" s="637"/>
      <c r="CV31" s="637"/>
      <c r="CW31" s="637"/>
      <c r="CX31" s="637"/>
      <c r="CY31" s="638"/>
      <c r="CZ31" s="621">
        <v>1.2</v>
      </c>
      <c r="DA31" s="639"/>
      <c r="DB31" s="639"/>
      <c r="DC31" s="640"/>
      <c r="DD31" s="624">
        <v>136707</v>
      </c>
      <c r="DE31" s="637"/>
      <c r="DF31" s="637"/>
      <c r="DG31" s="637"/>
      <c r="DH31" s="637"/>
      <c r="DI31" s="637"/>
      <c r="DJ31" s="637"/>
      <c r="DK31" s="638"/>
      <c r="DL31" s="624">
        <v>136707</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655205</v>
      </c>
      <c r="S32" s="619"/>
      <c r="T32" s="619"/>
      <c r="U32" s="619"/>
      <c r="V32" s="619"/>
      <c r="W32" s="619"/>
      <c r="X32" s="619"/>
      <c r="Y32" s="620"/>
      <c r="Z32" s="671">
        <v>5.5</v>
      </c>
      <c r="AA32" s="671"/>
      <c r="AB32" s="671"/>
      <c r="AC32" s="671"/>
      <c r="AD32" s="672">
        <v>1314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v>
      </c>
      <c r="BH32" s="603"/>
      <c r="BI32" s="603"/>
      <c r="BJ32" s="603"/>
      <c r="BK32" s="603"/>
      <c r="BL32" s="603"/>
      <c r="BM32" s="666">
        <v>94.6</v>
      </c>
      <c r="BN32" s="603"/>
      <c r="BO32" s="603"/>
      <c r="BP32" s="603"/>
      <c r="BQ32" s="660"/>
      <c r="BR32" s="681">
        <v>99</v>
      </c>
      <c r="BS32" s="603"/>
      <c r="BT32" s="603"/>
      <c r="BU32" s="603"/>
      <c r="BV32" s="603"/>
      <c r="BW32" s="603"/>
      <c r="BX32" s="666">
        <v>94.9</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722013</v>
      </c>
      <c r="S33" s="619"/>
      <c r="T33" s="619"/>
      <c r="U33" s="619"/>
      <c r="V33" s="619"/>
      <c r="W33" s="619"/>
      <c r="X33" s="619"/>
      <c r="Y33" s="620"/>
      <c r="Z33" s="671">
        <v>6.1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5215893</v>
      </c>
      <c r="CS33" s="637"/>
      <c r="CT33" s="637"/>
      <c r="CU33" s="637"/>
      <c r="CV33" s="637"/>
      <c r="CW33" s="637"/>
      <c r="CX33" s="637"/>
      <c r="CY33" s="638"/>
      <c r="CZ33" s="621">
        <v>44.9</v>
      </c>
      <c r="DA33" s="639"/>
      <c r="DB33" s="639"/>
      <c r="DC33" s="640"/>
      <c r="DD33" s="624">
        <v>3939422</v>
      </c>
      <c r="DE33" s="637"/>
      <c r="DF33" s="637"/>
      <c r="DG33" s="637"/>
      <c r="DH33" s="637"/>
      <c r="DI33" s="637"/>
      <c r="DJ33" s="637"/>
      <c r="DK33" s="638"/>
      <c r="DL33" s="624">
        <v>2857612</v>
      </c>
      <c r="DM33" s="637"/>
      <c r="DN33" s="637"/>
      <c r="DO33" s="637"/>
      <c r="DP33" s="637"/>
      <c r="DQ33" s="637"/>
      <c r="DR33" s="637"/>
      <c r="DS33" s="637"/>
      <c r="DT33" s="637"/>
      <c r="DU33" s="637"/>
      <c r="DV33" s="638"/>
      <c r="DW33" s="641">
        <v>37.200000000000003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1358046</v>
      </c>
      <c r="CS34" s="619"/>
      <c r="CT34" s="619"/>
      <c r="CU34" s="619"/>
      <c r="CV34" s="619"/>
      <c r="CW34" s="619"/>
      <c r="CX34" s="619"/>
      <c r="CY34" s="620"/>
      <c r="CZ34" s="621">
        <v>11.7</v>
      </c>
      <c r="DA34" s="639"/>
      <c r="DB34" s="639"/>
      <c r="DC34" s="640"/>
      <c r="DD34" s="624">
        <v>1091365</v>
      </c>
      <c r="DE34" s="619"/>
      <c r="DF34" s="619"/>
      <c r="DG34" s="619"/>
      <c r="DH34" s="619"/>
      <c r="DI34" s="619"/>
      <c r="DJ34" s="619"/>
      <c r="DK34" s="620"/>
      <c r="DL34" s="624">
        <v>898622</v>
      </c>
      <c r="DM34" s="619"/>
      <c r="DN34" s="619"/>
      <c r="DO34" s="619"/>
      <c r="DP34" s="619"/>
      <c r="DQ34" s="619"/>
      <c r="DR34" s="619"/>
      <c r="DS34" s="619"/>
      <c r="DT34" s="619"/>
      <c r="DU34" s="619"/>
      <c r="DV34" s="620"/>
      <c r="DW34" s="641">
        <v>11.7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458013</v>
      </c>
      <c r="S35" s="619"/>
      <c r="T35" s="619"/>
      <c r="U35" s="619"/>
      <c r="V35" s="619"/>
      <c r="W35" s="619"/>
      <c r="X35" s="619"/>
      <c r="Y35" s="620"/>
      <c r="Z35" s="671">
        <v>3.9</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1915943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171694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211931</v>
      </c>
      <c r="CS35" s="637"/>
      <c r="CT35" s="637"/>
      <c r="CU35" s="637"/>
      <c r="CV35" s="637"/>
      <c r="CW35" s="637"/>
      <c r="CX35" s="637"/>
      <c r="CY35" s="638"/>
      <c r="CZ35" s="621">
        <v>1.8</v>
      </c>
      <c r="DA35" s="639"/>
      <c r="DB35" s="639"/>
      <c r="DC35" s="640"/>
      <c r="DD35" s="624">
        <v>186899</v>
      </c>
      <c r="DE35" s="637"/>
      <c r="DF35" s="637"/>
      <c r="DG35" s="637"/>
      <c r="DH35" s="637"/>
      <c r="DI35" s="637"/>
      <c r="DJ35" s="637"/>
      <c r="DK35" s="638"/>
      <c r="DL35" s="624">
        <v>137609</v>
      </c>
      <c r="DM35" s="637"/>
      <c r="DN35" s="637"/>
      <c r="DO35" s="637"/>
      <c r="DP35" s="637"/>
      <c r="DQ35" s="637"/>
      <c r="DR35" s="637"/>
      <c r="DS35" s="637"/>
      <c r="DT35" s="637"/>
      <c r="DU35" s="637"/>
      <c r="DV35" s="638"/>
      <c r="DW35" s="641">
        <v>1.8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11874115</v>
      </c>
      <c r="S36" s="659"/>
      <c r="T36" s="659"/>
      <c r="U36" s="659"/>
      <c r="V36" s="659"/>
      <c r="W36" s="659"/>
      <c r="X36" s="659"/>
      <c r="Y36" s="662"/>
      <c r="Z36" s="663">
        <v>100</v>
      </c>
      <c r="AA36" s="663"/>
      <c r="AB36" s="663"/>
      <c r="AC36" s="663"/>
      <c r="AD36" s="664">
        <v>7233158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718480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129410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945640</v>
      </c>
      <c r="CS36" s="619"/>
      <c r="CT36" s="619"/>
      <c r="CU36" s="619"/>
      <c r="CV36" s="619"/>
      <c r="CW36" s="619"/>
      <c r="CX36" s="619"/>
      <c r="CY36" s="620"/>
      <c r="CZ36" s="621">
        <v>8.1</v>
      </c>
      <c r="DA36" s="639"/>
      <c r="DB36" s="639"/>
      <c r="DC36" s="640"/>
      <c r="DD36" s="624">
        <v>601716</v>
      </c>
      <c r="DE36" s="619"/>
      <c r="DF36" s="619"/>
      <c r="DG36" s="619"/>
      <c r="DH36" s="619"/>
      <c r="DI36" s="619"/>
      <c r="DJ36" s="619"/>
      <c r="DK36" s="620"/>
      <c r="DL36" s="624">
        <v>412760</v>
      </c>
      <c r="DM36" s="619"/>
      <c r="DN36" s="619"/>
      <c r="DO36" s="619"/>
      <c r="DP36" s="619"/>
      <c r="DQ36" s="619"/>
      <c r="DR36" s="619"/>
      <c r="DS36" s="619"/>
      <c r="DT36" s="619"/>
      <c r="DU36" s="619"/>
      <c r="DV36" s="620"/>
      <c r="DW36" s="641">
        <v>5.4</v>
      </c>
      <c r="DX36" s="642"/>
      <c r="DY36" s="642"/>
      <c r="DZ36" s="642"/>
      <c r="EA36" s="642"/>
      <c r="EB36" s="642"/>
      <c r="EC36" s="643"/>
    </row>
    <row r="37" spans="2:133" ht="11.25" customHeight="1">
      <c r="AQ37" s="644" t="s">
        <v>312</v>
      </c>
      <c r="AR37" s="645"/>
      <c r="AS37" s="645"/>
      <c r="AT37" s="645"/>
      <c r="AU37" s="645"/>
      <c r="AV37" s="645"/>
      <c r="AW37" s="645"/>
      <c r="AX37" s="645"/>
      <c r="AY37" s="646"/>
      <c r="AZ37" s="618">
        <v>156960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3405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277365</v>
      </c>
      <c r="CS37" s="637"/>
      <c r="CT37" s="637"/>
      <c r="CU37" s="637"/>
      <c r="CV37" s="637"/>
      <c r="CW37" s="637"/>
      <c r="CX37" s="637"/>
      <c r="CY37" s="638"/>
      <c r="CZ37" s="621">
        <v>2.4</v>
      </c>
      <c r="DA37" s="639"/>
      <c r="DB37" s="639"/>
      <c r="DC37" s="640"/>
      <c r="DD37" s="624">
        <v>277365</v>
      </c>
      <c r="DE37" s="637"/>
      <c r="DF37" s="637"/>
      <c r="DG37" s="637"/>
      <c r="DH37" s="637"/>
      <c r="DI37" s="637"/>
      <c r="DJ37" s="637"/>
      <c r="DK37" s="638"/>
      <c r="DL37" s="624">
        <v>235670</v>
      </c>
      <c r="DM37" s="637"/>
      <c r="DN37" s="637"/>
      <c r="DO37" s="637"/>
      <c r="DP37" s="637"/>
      <c r="DQ37" s="637"/>
      <c r="DR37" s="637"/>
      <c r="DS37" s="637"/>
      <c r="DT37" s="637"/>
      <c r="DU37" s="637"/>
      <c r="DV37" s="638"/>
      <c r="DW37" s="641">
        <v>3.1</v>
      </c>
      <c r="DX37" s="642"/>
      <c r="DY37" s="642"/>
      <c r="DZ37" s="642"/>
      <c r="EA37" s="642"/>
      <c r="EB37" s="642"/>
      <c r="EC37" s="643"/>
    </row>
    <row r="38" spans="2:133" ht="11.25" customHeight="1">
      <c r="AQ38" s="644" t="s">
        <v>315</v>
      </c>
      <c r="AR38" s="645"/>
      <c r="AS38" s="645"/>
      <c r="AT38" s="645"/>
      <c r="AU38" s="645"/>
      <c r="AV38" s="645"/>
      <c r="AW38" s="645"/>
      <c r="AX38" s="645"/>
      <c r="AY38" s="646"/>
      <c r="AZ38" s="618">
        <v>12749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5502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1903194</v>
      </c>
      <c r="CS38" s="619"/>
      <c r="CT38" s="619"/>
      <c r="CU38" s="619"/>
      <c r="CV38" s="619"/>
      <c r="CW38" s="619"/>
      <c r="CX38" s="619"/>
      <c r="CY38" s="620"/>
      <c r="CZ38" s="621">
        <v>16.399999999999999</v>
      </c>
      <c r="DA38" s="639"/>
      <c r="DB38" s="639"/>
      <c r="DC38" s="640"/>
      <c r="DD38" s="624">
        <v>1612197</v>
      </c>
      <c r="DE38" s="619"/>
      <c r="DF38" s="619"/>
      <c r="DG38" s="619"/>
      <c r="DH38" s="619"/>
      <c r="DI38" s="619"/>
      <c r="DJ38" s="619"/>
      <c r="DK38" s="620"/>
      <c r="DL38" s="624">
        <v>1408621</v>
      </c>
      <c r="DM38" s="619"/>
      <c r="DN38" s="619"/>
      <c r="DO38" s="619"/>
      <c r="DP38" s="619"/>
      <c r="DQ38" s="619"/>
      <c r="DR38" s="619"/>
      <c r="DS38" s="619"/>
      <c r="DT38" s="619"/>
      <c r="DU38" s="619"/>
      <c r="DV38" s="620"/>
      <c r="DW38" s="641">
        <v>18.3</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473782</v>
      </c>
      <c r="CS39" s="637"/>
      <c r="CT39" s="637"/>
      <c r="CU39" s="637"/>
      <c r="CV39" s="637"/>
      <c r="CW39" s="637"/>
      <c r="CX39" s="637"/>
      <c r="CY39" s="638"/>
      <c r="CZ39" s="621">
        <v>4.0999999999999996</v>
      </c>
      <c r="DA39" s="639"/>
      <c r="DB39" s="639"/>
      <c r="DC39" s="640"/>
      <c r="DD39" s="624">
        <v>447245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203929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323300</v>
      </c>
      <c r="CS40" s="619"/>
      <c r="CT40" s="619"/>
      <c r="CU40" s="619"/>
      <c r="CV40" s="619"/>
      <c r="CW40" s="619"/>
      <c r="CX40" s="619"/>
      <c r="CY40" s="620"/>
      <c r="CZ40" s="621">
        <v>2.8</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823825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1198415</v>
      </c>
      <c r="CS42" s="619"/>
      <c r="CT42" s="619"/>
      <c r="CU42" s="619"/>
      <c r="CV42" s="619"/>
      <c r="CW42" s="619"/>
      <c r="CX42" s="619"/>
      <c r="CY42" s="620"/>
      <c r="CZ42" s="621">
        <v>10.3</v>
      </c>
      <c r="DA42" s="622"/>
      <c r="DB42" s="622"/>
      <c r="DC42" s="623"/>
      <c r="DD42" s="624">
        <v>260238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1196676</v>
      </c>
      <c r="CS44" s="619"/>
      <c r="CT44" s="619"/>
      <c r="CU44" s="619"/>
      <c r="CV44" s="619"/>
      <c r="CW44" s="619"/>
      <c r="CX44" s="619"/>
      <c r="CY44" s="620"/>
      <c r="CZ44" s="621">
        <v>10.3</v>
      </c>
      <c r="DA44" s="622"/>
      <c r="DB44" s="622"/>
      <c r="DC44" s="623"/>
      <c r="DD44" s="624">
        <v>259050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599573</v>
      </c>
      <c r="CS45" s="637"/>
      <c r="CT45" s="637"/>
      <c r="CU45" s="637"/>
      <c r="CV45" s="637"/>
      <c r="CW45" s="637"/>
      <c r="CX45" s="637"/>
      <c r="CY45" s="638"/>
      <c r="CZ45" s="621">
        <v>5.2</v>
      </c>
      <c r="DA45" s="639"/>
      <c r="DB45" s="639"/>
      <c r="DC45" s="640"/>
      <c r="DD45" s="624">
        <v>33026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582304</v>
      </c>
      <c r="CS46" s="619"/>
      <c r="CT46" s="619"/>
      <c r="CU46" s="619"/>
      <c r="CV46" s="619"/>
      <c r="CW46" s="619"/>
      <c r="CX46" s="619"/>
      <c r="CY46" s="620"/>
      <c r="CZ46" s="621">
        <v>5</v>
      </c>
      <c r="DA46" s="622"/>
      <c r="DB46" s="622"/>
      <c r="DC46" s="623"/>
      <c r="DD46" s="624">
        <v>214425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1739</v>
      </c>
      <c r="CS47" s="637"/>
      <c r="CT47" s="637"/>
      <c r="CU47" s="637"/>
      <c r="CV47" s="637"/>
      <c r="CW47" s="637"/>
      <c r="CX47" s="637"/>
      <c r="CY47" s="638"/>
      <c r="CZ47" s="621">
        <v>0</v>
      </c>
      <c r="DA47" s="639"/>
      <c r="DB47" s="639"/>
      <c r="DC47" s="640"/>
      <c r="DD47" s="624">
        <v>1188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11614389</v>
      </c>
      <c r="CS49" s="603"/>
      <c r="CT49" s="603"/>
      <c r="CU49" s="603"/>
      <c r="CV49" s="603"/>
      <c r="CW49" s="603"/>
      <c r="CX49" s="603"/>
      <c r="CY49" s="604"/>
      <c r="CZ49" s="605">
        <v>100</v>
      </c>
      <c r="DA49" s="606"/>
      <c r="DB49" s="606"/>
      <c r="DC49" s="607"/>
      <c r="DD49" s="608">
        <v>8139675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12015</v>
      </c>
      <c r="R7" s="1131"/>
      <c r="S7" s="1131"/>
      <c r="T7" s="1131"/>
      <c r="U7" s="1131"/>
      <c r="V7" s="1131">
        <v>11679</v>
      </c>
      <c r="W7" s="1131"/>
      <c r="X7" s="1131"/>
      <c r="Y7" s="1131"/>
      <c r="Z7" s="1131"/>
      <c r="AA7" s="1131">
        <v>336</v>
      </c>
      <c r="AB7" s="1131"/>
      <c r="AC7" s="1131"/>
      <c r="AD7" s="1131"/>
      <c r="AE7" s="1132"/>
      <c r="AF7" s="1133">
        <v>255</v>
      </c>
      <c r="AG7" s="1134"/>
      <c r="AH7" s="1134"/>
      <c r="AI7" s="1134"/>
      <c r="AJ7" s="1135"/>
      <c r="AK7" s="1117">
        <v>255</v>
      </c>
      <c r="AL7" s="1118"/>
      <c r="AM7" s="1118"/>
      <c r="AN7" s="1118"/>
      <c r="AO7" s="1118"/>
      <c r="AP7" s="1118">
        <v>12964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558</v>
      </c>
      <c r="BT7" s="1122"/>
      <c r="BU7" s="1122"/>
      <c r="BV7" s="1122"/>
      <c r="BW7" s="1122"/>
      <c r="BX7" s="1122"/>
      <c r="BY7" s="1122"/>
      <c r="BZ7" s="1122"/>
      <c r="CA7" s="1122"/>
      <c r="CB7" s="1122"/>
      <c r="CC7" s="1122"/>
      <c r="CD7" s="1122"/>
      <c r="CE7" s="1122"/>
      <c r="CF7" s="1122"/>
      <c r="CG7" s="1123"/>
      <c r="CH7" s="1114">
        <v>2</v>
      </c>
      <c r="CI7" s="1115"/>
      <c r="CJ7" s="1115"/>
      <c r="CK7" s="1115"/>
      <c r="CL7" s="1116"/>
      <c r="CM7" s="1114">
        <v>57</v>
      </c>
      <c r="CN7" s="1115"/>
      <c r="CO7" s="1115"/>
      <c r="CP7" s="1115"/>
      <c r="CQ7" s="1116"/>
      <c r="CR7" s="1114">
        <v>36</v>
      </c>
      <c r="CS7" s="1115"/>
      <c r="CT7" s="1115"/>
      <c r="CU7" s="1115"/>
      <c r="CV7" s="1116"/>
      <c r="CW7" s="1114" t="s">
        <v>557</v>
      </c>
      <c r="CX7" s="1115"/>
      <c r="CY7" s="1115"/>
      <c r="CZ7" s="1115"/>
      <c r="DA7" s="1116"/>
      <c r="DB7" s="1114" t="s">
        <v>557</v>
      </c>
      <c r="DC7" s="1115"/>
      <c r="DD7" s="1115"/>
      <c r="DE7" s="1115"/>
      <c r="DF7" s="1116"/>
      <c r="DG7" s="1114" t="s">
        <v>557</v>
      </c>
      <c r="DH7" s="1115"/>
      <c r="DI7" s="1115"/>
      <c r="DJ7" s="1115"/>
      <c r="DK7" s="1116"/>
      <c r="DL7" s="1114" t="s">
        <v>557</v>
      </c>
      <c r="DM7" s="1115"/>
      <c r="DN7" s="1115"/>
      <c r="DO7" s="1115"/>
      <c r="DP7" s="1116"/>
      <c r="DQ7" s="1114" t="s">
        <v>557</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8</v>
      </c>
      <c r="R8" s="1070"/>
      <c r="S8" s="1070"/>
      <c r="T8" s="1070"/>
      <c r="U8" s="1070"/>
      <c r="V8" s="1070">
        <v>8</v>
      </c>
      <c r="W8" s="1070"/>
      <c r="X8" s="1070"/>
      <c r="Y8" s="1070"/>
      <c r="Z8" s="1070"/>
      <c r="AA8" s="1070">
        <v>0</v>
      </c>
      <c r="AB8" s="1070"/>
      <c r="AC8" s="1070"/>
      <c r="AD8" s="1070"/>
      <c r="AE8" s="1071"/>
      <c r="AF8" s="1045">
        <v>0</v>
      </c>
      <c r="AG8" s="1046"/>
      <c r="AH8" s="1046"/>
      <c r="AI8" s="1046"/>
      <c r="AJ8" s="1047"/>
      <c r="AK8" s="1112">
        <v>4</v>
      </c>
      <c r="AL8" s="1113"/>
      <c r="AM8" s="1113"/>
      <c r="AN8" s="1113"/>
      <c r="AO8" s="1113"/>
      <c r="AP8" s="1113" t="s">
        <v>561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565</v>
      </c>
      <c r="BS8" s="1040" t="s">
        <v>559</v>
      </c>
      <c r="BT8" s="1041"/>
      <c r="BU8" s="1041"/>
      <c r="BV8" s="1041"/>
      <c r="BW8" s="1041"/>
      <c r="BX8" s="1041"/>
      <c r="BY8" s="1041"/>
      <c r="BZ8" s="1041"/>
      <c r="CA8" s="1041"/>
      <c r="CB8" s="1041"/>
      <c r="CC8" s="1041"/>
      <c r="CD8" s="1041"/>
      <c r="CE8" s="1041"/>
      <c r="CF8" s="1041"/>
      <c r="CG8" s="1042"/>
      <c r="CH8" s="1015">
        <v>0</v>
      </c>
      <c r="CI8" s="1016"/>
      <c r="CJ8" s="1016"/>
      <c r="CK8" s="1016"/>
      <c r="CL8" s="1017"/>
      <c r="CM8" s="1015">
        <v>6</v>
      </c>
      <c r="CN8" s="1016"/>
      <c r="CO8" s="1016"/>
      <c r="CP8" s="1016"/>
      <c r="CQ8" s="1017"/>
      <c r="CR8" s="1015">
        <v>5</v>
      </c>
      <c r="CS8" s="1016"/>
      <c r="CT8" s="1016"/>
      <c r="CU8" s="1016"/>
      <c r="CV8" s="1017"/>
      <c r="CW8" s="1015" t="s">
        <v>557</v>
      </c>
      <c r="CX8" s="1016"/>
      <c r="CY8" s="1016"/>
      <c r="CZ8" s="1016"/>
      <c r="DA8" s="1017"/>
      <c r="DB8" s="1015" t="s">
        <v>557</v>
      </c>
      <c r="DC8" s="1016"/>
      <c r="DD8" s="1016"/>
      <c r="DE8" s="1016"/>
      <c r="DF8" s="1017"/>
      <c r="DG8" s="1015" t="s">
        <v>560</v>
      </c>
      <c r="DH8" s="1016"/>
      <c r="DI8" s="1016"/>
      <c r="DJ8" s="1016"/>
      <c r="DK8" s="1017"/>
      <c r="DL8" s="1015" t="s">
        <v>557</v>
      </c>
      <c r="DM8" s="1016"/>
      <c r="DN8" s="1016"/>
      <c r="DO8" s="1016"/>
      <c r="DP8" s="1017"/>
      <c r="DQ8" s="1015" t="s">
        <v>557</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12003</v>
      </c>
      <c r="R23" s="1095"/>
      <c r="S23" s="1095"/>
      <c r="T23" s="1095"/>
      <c r="U23" s="1095"/>
      <c r="V23" s="1095">
        <v>11667</v>
      </c>
      <c r="W23" s="1095"/>
      <c r="X23" s="1095"/>
      <c r="Y23" s="1095"/>
      <c r="Z23" s="1095"/>
      <c r="AA23" s="1095">
        <v>336</v>
      </c>
      <c r="AB23" s="1095"/>
      <c r="AC23" s="1095"/>
      <c r="AD23" s="1095"/>
      <c r="AE23" s="1096"/>
      <c r="AF23" s="1097">
        <v>256</v>
      </c>
      <c r="AG23" s="1095"/>
      <c r="AH23" s="1095"/>
      <c r="AI23" s="1095"/>
      <c r="AJ23" s="1098"/>
      <c r="AK23" s="1099"/>
      <c r="AL23" s="1100"/>
      <c r="AM23" s="1100"/>
      <c r="AN23" s="1100"/>
      <c r="AO23" s="1100"/>
      <c r="AP23" s="1095">
        <v>12964</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3035</v>
      </c>
      <c r="R28" s="1080"/>
      <c r="S28" s="1080"/>
      <c r="T28" s="1080"/>
      <c r="U28" s="1080"/>
      <c r="V28" s="1080">
        <v>2863</v>
      </c>
      <c r="W28" s="1080"/>
      <c r="X28" s="1080"/>
      <c r="Y28" s="1080"/>
      <c r="Z28" s="1080"/>
      <c r="AA28" s="1080">
        <v>172</v>
      </c>
      <c r="AB28" s="1080"/>
      <c r="AC28" s="1080"/>
      <c r="AD28" s="1080"/>
      <c r="AE28" s="1081"/>
      <c r="AF28" s="1082">
        <v>172</v>
      </c>
      <c r="AG28" s="1080"/>
      <c r="AH28" s="1080"/>
      <c r="AI28" s="1080"/>
      <c r="AJ28" s="1083"/>
      <c r="AK28" s="1084">
        <v>204</v>
      </c>
      <c r="AL28" s="1072"/>
      <c r="AM28" s="1072"/>
      <c r="AN28" s="1072"/>
      <c r="AO28" s="1072"/>
      <c r="AP28" s="1072" t="s">
        <v>561</v>
      </c>
      <c r="AQ28" s="1072"/>
      <c r="AR28" s="1072"/>
      <c r="AS28" s="1072"/>
      <c r="AT28" s="1072"/>
      <c r="AU28" s="1072" t="s">
        <v>563</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622</v>
      </c>
      <c r="R29" s="1070"/>
      <c r="S29" s="1070"/>
      <c r="T29" s="1070"/>
      <c r="U29" s="1070"/>
      <c r="V29" s="1070">
        <v>629</v>
      </c>
      <c r="W29" s="1070"/>
      <c r="X29" s="1070"/>
      <c r="Y29" s="1070"/>
      <c r="Z29" s="1070"/>
      <c r="AA29" s="1070">
        <v>-7</v>
      </c>
      <c r="AB29" s="1070"/>
      <c r="AC29" s="1070"/>
      <c r="AD29" s="1070"/>
      <c r="AE29" s="1071"/>
      <c r="AF29" s="1045">
        <v>-7</v>
      </c>
      <c r="AG29" s="1046"/>
      <c r="AH29" s="1046"/>
      <c r="AI29" s="1046"/>
      <c r="AJ29" s="1047"/>
      <c r="AK29" s="1006">
        <v>387</v>
      </c>
      <c r="AL29" s="997"/>
      <c r="AM29" s="997"/>
      <c r="AN29" s="997"/>
      <c r="AO29" s="997"/>
      <c r="AP29" s="997" t="s">
        <v>562</v>
      </c>
      <c r="AQ29" s="997"/>
      <c r="AR29" s="997"/>
      <c r="AS29" s="997"/>
      <c r="AT29" s="997"/>
      <c r="AU29" s="997" t="s">
        <v>563</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468</v>
      </c>
      <c r="R30" s="1070"/>
      <c r="S30" s="1070"/>
      <c r="T30" s="1070"/>
      <c r="U30" s="1070"/>
      <c r="V30" s="1070">
        <v>444</v>
      </c>
      <c r="W30" s="1070"/>
      <c r="X30" s="1070"/>
      <c r="Y30" s="1070"/>
      <c r="Z30" s="1070"/>
      <c r="AA30" s="1070">
        <v>24</v>
      </c>
      <c r="AB30" s="1070"/>
      <c r="AC30" s="1070"/>
      <c r="AD30" s="1070"/>
      <c r="AE30" s="1071"/>
      <c r="AF30" s="1045">
        <v>647</v>
      </c>
      <c r="AG30" s="1046"/>
      <c r="AH30" s="1046"/>
      <c r="AI30" s="1046"/>
      <c r="AJ30" s="1047"/>
      <c r="AK30" s="1006">
        <v>13</v>
      </c>
      <c r="AL30" s="997"/>
      <c r="AM30" s="997"/>
      <c r="AN30" s="997"/>
      <c r="AO30" s="997"/>
      <c r="AP30" s="997">
        <v>2030</v>
      </c>
      <c r="AQ30" s="997"/>
      <c r="AR30" s="997"/>
      <c r="AS30" s="997"/>
      <c r="AT30" s="997"/>
      <c r="AU30" s="997">
        <v>166</v>
      </c>
      <c r="AV30" s="997"/>
      <c r="AW30" s="997"/>
      <c r="AX30" s="997"/>
      <c r="AY30" s="997"/>
      <c r="AZ30" s="1068"/>
      <c r="BA30" s="1068"/>
      <c r="BB30" s="1068"/>
      <c r="BC30" s="1068"/>
      <c r="BD30" s="1068"/>
      <c r="BE30" s="1058" t="s">
        <v>380</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178</v>
      </c>
      <c r="R31" s="1070"/>
      <c r="S31" s="1070"/>
      <c r="T31" s="1070"/>
      <c r="U31" s="1070"/>
      <c r="V31" s="1070">
        <v>171</v>
      </c>
      <c r="W31" s="1070"/>
      <c r="X31" s="1070"/>
      <c r="Y31" s="1070"/>
      <c r="Z31" s="1070"/>
      <c r="AA31" s="1070">
        <v>8</v>
      </c>
      <c r="AB31" s="1070"/>
      <c r="AC31" s="1070"/>
      <c r="AD31" s="1070"/>
      <c r="AE31" s="1071"/>
      <c r="AF31" s="1045">
        <v>8</v>
      </c>
      <c r="AG31" s="1046"/>
      <c r="AH31" s="1046"/>
      <c r="AI31" s="1046"/>
      <c r="AJ31" s="1047"/>
      <c r="AK31" s="1006">
        <v>144</v>
      </c>
      <c r="AL31" s="997"/>
      <c r="AM31" s="997"/>
      <c r="AN31" s="997"/>
      <c r="AO31" s="997"/>
      <c r="AP31" s="997">
        <v>2025</v>
      </c>
      <c r="AQ31" s="997"/>
      <c r="AR31" s="997"/>
      <c r="AS31" s="997"/>
      <c r="AT31" s="997"/>
      <c r="AU31" s="997">
        <v>1685</v>
      </c>
      <c r="AV31" s="997"/>
      <c r="AW31" s="997"/>
      <c r="AX31" s="997"/>
      <c r="AY31" s="997"/>
      <c r="AZ31" s="1068"/>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574</v>
      </c>
      <c r="R32" s="1070"/>
      <c r="S32" s="1070"/>
      <c r="T32" s="1070"/>
      <c r="U32" s="1070"/>
      <c r="V32" s="1070">
        <v>474</v>
      </c>
      <c r="W32" s="1070"/>
      <c r="X32" s="1070"/>
      <c r="Y32" s="1070"/>
      <c r="Z32" s="1070"/>
      <c r="AA32" s="1070">
        <v>101</v>
      </c>
      <c r="AB32" s="1070"/>
      <c r="AC32" s="1070"/>
      <c r="AD32" s="1070"/>
      <c r="AE32" s="1071"/>
      <c r="AF32" s="1045">
        <v>620</v>
      </c>
      <c r="AG32" s="1046"/>
      <c r="AH32" s="1046"/>
      <c r="AI32" s="1046"/>
      <c r="AJ32" s="1047"/>
      <c r="AK32" s="1006">
        <v>157</v>
      </c>
      <c r="AL32" s="997"/>
      <c r="AM32" s="997"/>
      <c r="AN32" s="997"/>
      <c r="AO32" s="997"/>
      <c r="AP32" s="997" t="s">
        <v>563</v>
      </c>
      <c r="AQ32" s="997"/>
      <c r="AR32" s="997"/>
      <c r="AS32" s="997"/>
      <c r="AT32" s="997"/>
      <c r="AU32" s="997" t="s">
        <v>564</v>
      </c>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1439</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6734</v>
      </c>
      <c r="R68" s="1008"/>
      <c r="S68" s="1008"/>
      <c r="T68" s="1008"/>
      <c r="U68" s="1008"/>
      <c r="V68" s="1008">
        <v>6122</v>
      </c>
      <c r="W68" s="1008"/>
      <c r="X68" s="1008"/>
      <c r="Y68" s="1008"/>
      <c r="Z68" s="1008"/>
      <c r="AA68" s="1008">
        <v>612</v>
      </c>
      <c r="AB68" s="1008"/>
      <c r="AC68" s="1008"/>
      <c r="AD68" s="1008"/>
      <c r="AE68" s="1008"/>
      <c r="AF68" s="1008">
        <v>612</v>
      </c>
      <c r="AG68" s="1008"/>
      <c r="AH68" s="1008"/>
      <c r="AI68" s="1008"/>
      <c r="AJ68" s="1008"/>
      <c r="AK68" s="1008">
        <v>535</v>
      </c>
      <c r="AL68" s="1008"/>
      <c r="AM68" s="1008"/>
      <c r="AN68" s="1008"/>
      <c r="AO68" s="1008"/>
      <c r="AP68" s="1008">
        <v>3667</v>
      </c>
      <c r="AQ68" s="1008"/>
      <c r="AR68" s="1008"/>
      <c r="AS68" s="1008"/>
      <c r="AT68" s="1008"/>
      <c r="AU68" s="1008">
        <v>284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244</v>
      </c>
      <c r="R69" s="997"/>
      <c r="S69" s="997"/>
      <c r="T69" s="997"/>
      <c r="U69" s="997"/>
      <c r="V69" s="997">
        <v>210</v>
      </c>
      <c r="W69" s="997"/>
      <c r="X69" s="997"/>
      <c r="Y69" s="997"/>
      <c r="Z69" s="997"/>
      <c r="AA69" s="997">
        <v>33</v>
      </c>
      <c r="AB69" s="997"/>
      <c r="AC69" s="997"/>
      <c r="AD69" s="997"/>
      <c r="AE69" s="997"/>
      <c r="AF69" s="997">
        <v>33</v>
      </c>
      <c r="AG69" s="997"/>
      <c r="AH69" s="997"/>
      <c r="AI69" s="997"/>
      <c r="AJ69" s="997"/>
      <c r="AK69" s="997" t="s">
        <v>557</v>
      </c>
      <c r="AL69" s="997"/>
      <c r="AM69" s="997"/>
      <c r="AN69" s="997"/>
      <c r="AO69" s="997"/>
      <c r="AP69" s="997" t="s">
        <v>557</v>
      </c>
      <c r="AQ69" s="997"/>
      <c r="AR69" s="997"/>
      <c r="AS69" s="997"/>
      <c r="AT69" s="997"/>
      <c r="AU69" s="997" t="s">
        <v>557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842</v>
      </c>
      <c r="R70" s="997"/>
      <c r="S70" s="997"/>
      <c r="T70" s="997"/>
      <c r="U70" s="997"/>
      <c r="V70" s="997">
        <v>763</v>
      </c>
      <c r="W70" s="997"/>
      <c r="X70" s="997"/>
      <c r="Y70" s="997"/>
      <c r="Z70" s="997"/>
      <c r="AA70" s="997">
        <v>79</v>
      </c>
      <c r="AB70" s="997"/>
      <c r="AC70" s="997"/>
      <c r="AD70" s="997"/>
      <c r="AE70" s="997"/>
      <c r="AF70" s="997">
        <v>79</v>
      </c>
      <c r="AG70" s="997"/>
      <c r="AH70" s="997"/>
      <c r="AI70" s="997"/>
      <c r="AJ70" s="997"/>
      <c r="AK70" s="997" t="s">
        <v>557</v>
      </c>
      <c r="AL70" s="997"/>
      <c r="AM70" s="997"/>
      <c r="AN70" s="997"/>
      <c r="AO70" s="997"/>
      <c r="AP70" s="997">
        <v>380</v>
      </c>
      <c r="AQ70" s="997"/>
      <c r="AR70" s="997"/>
      <c r="AS70" s="997"/>
      <c r="AT70" s="997"/>
      <c r="AU70" s="997">
        <v>106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9019</v>
      </c>
      <c r="R71" s="997"/>
      <c r="S71" s="997"/>
      <c r="T71" s="997"/>
      <c r="U71" s="997"/>
      <c r="V71" s="997">
        <v>7918</v>
      </c>
      <c r="W71" s="997"/>
      <c r="X71" s="997"/>
      <c r="Y71" s="997"/>
      <c r="Z71" s="997"/>
      <c r="AA71" s="997">
        <v>1100</v>
      </c>
      <c r="AB71" s="997"/>
      <c r="AC71" s="997"/>
      <c r="AD71" s="997"/>
      <c r="AE71" s="997"/>
      <c r="AF71" s="997">
        <v>1100</v>
      </c>
      <c r="AG71" s="997"/>
      <c r="AH71" s="997"/>
      <c r="AI71" s="997"/>
      <c r="AJ71" s="997"/>
      <c r="AK71" s="997">
        <v>12</v>
      </c>
      <c r="AL71" s="997"/>
      <c r="AM71" s="997"/>
      <c r="AN71" s="997"/>
      <c r="AO71" s="997"/>
      <c r="AP71" s="997" t="s">
        <v>557</v>
      </c>
      <c r="AQ71" s="997"/>
      <c r="AR71" s="997"/>
      <c r="AS71" s="997"/>
      <c r="AT71" s="997"/>
      <c r="AU71" s="997" t="s">
        <v>557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c r="B73" s="1000" t="s">
        <v>549</v>
      </c>
      <c r="C73" s="1001"/>
      <c r="D73" s="1001"/>
      <c r="E73" s="1001"/>
      <c r="F73" s="1001"/>
      <c r="G73" s="1001"/>
      <c r="H73" s="1001"/>
      <c r="I73" s="1001"/>
      <c r="J73" s="1001"/>
      <c r="K73" s="1001"/>
      <c r="L73" s="1001"/>
      <c r="M73" s="1001"/>
      <c r="N73" s="1001"/>
      <c r="O73" s="1001"/>
      <c r="P73" s="1002"/>
      <c r="Q73" s="1003">
        <v>137</v>
      </c>
      <c r="R73" s="997"/>
      <c r="S73" s="997"/>
      <c r="T73" s="997"/>
      <c r="U73" s="997"/>
      <c r="V73" s="997">
        <v>134</v>
      </c>
      <c r="W73" s="997"/>
      <c r="X73" s="997"/>
      <c r="Y73" s="997"/>
      <c r="Z73" s="997"/>
      <c r="AA73" s="997">
        <v>4</v>
      </c>
      <c r="AB73" s="997"/>
      <c r="AC73" s="997"/>
      <c r="AD73" s="997"/>
      <c r="AE73" s="997"/>
      <c r="AF73" s="997">
        <v>4</v>
      </c>
      <c r="AG73" s="997"/>
      <c r="AH73" s="997"/>
      <c r="AI73" s="997"/>
      <c r="AJ73" s="997"/>
      <c r="AK73" s="997" t="s">
        <v>557</v>
      </c>
      <c r="AL73" s="997"/>
      <c r="AM73" s="997"/>
      <c r="AN73" s="997"/>
      <c r="AO73" s="997"/>
      <c r="AP73" s="997" t="s">
        <v>557</v>
      </c>
      <c r="AQ73" s="997"/>
      <c r="AR73" s="997"/>
      <c r="AS73" s="997"/>
      <c r="AT73" s="997"/>
      <c r="AU73" s="997" t="s">
        <v>557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c r="B74" s="1000" t="s">
        <v>550</v>
      </c>
      <c r="C74" s="1001"/>
      <c r="D74" s="1001"/>
      <c r="E74" s="1001"/>
      <c r="F74" s="1001"/>
      <c r="G74" s="1001"/>
      <c r="H74" s="1001"/>
      <c r="I74" s="1001"/>
      <c r="J74" s="1001"/>
      <c r="K74" s="1001"/>
      <c r="L74" s="1001"/>
      <c r="M74" s="1001"/>
      <c r="N74" s="1001"/>
      <c r="O74" s="1001"/>
      <c r="P74" s="1002"/>
      <c r="Q74" s="1003">
        <v>147044</v>
      </c>
      <c r="R74" s="997"/>
      <c r="S74" s="997"/>
      <c r="T74" s="997"/>
      <c r="U74" s="997"/>
      <c r="V74" s="997">
        <v>146359</v>
      </c>
      <c r="W74" s="997"/>
      <c r="X74" s="997"/>
      <c r="Y74" s="997"/>
      <c r="Z74" s="997"/>
      <c r="AA74" s="997">
        <v>684</v>
      </c>
      <c r="AB74" s="997"/>
      <c r="AC74" s="997"/>
      <c r="AD74" s="997"/>
      <c r="AE74" s="997"/>
      <c r="AF74" s="997">
        <v>684</v>
      </c>
      <c r="AG74" s="997"/>
      <c r="AH74" s="997"/>
      <c r="AI74" s="997"/>
      <c r="AJ74" s="997"/>
      <c r="AK74" s="997">
        <v>884</v>
      </c>
      <c r="AL74" s="997"/>
      <c r="AM74" s="997"/>
      <c r="AN74" s="997"/>
      <c r="AO74" s="997"/>
      <c r="AP74" s="997" t="s">
        <v>557</v>
      </c>
      <c r="AQ74" s="997"/>
      <c r="AR74" s="997"/>
      <c r="AS74" s="997"/>
      <c r="AT74" s="997"/>
      <c r="AU74" s="997" t="s">
        <v>557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6</v>
      </c>
      <c r="B75" s="1000" t="s">
        <v>551</v>
      </c>
      <c r="C75" s="1001"/>
      <c r="D75" s="1001"/>
      <c r="E75" s="1001"/>
      <c r="F75" s="1001"/>
      <c r="G75" s="1001"/>
      <c r="H75" s="1001"/>
      <c r="I75" s="1001"/>
      <c r="J75" s="1001"/>
      <c r="K75" s="1001"/>
      <c r="L75" s="1001"/>
      <c r="M75" s="1001"/>
      <c r="N75" s="1001"/>
      <c r="O75" s="1001"/>
      <c r="P75" s="1002"/>
      <c r="Q75" s="1004">
        <v>1</v>
      </c>
      <c r="R75" s="1005"/>
      <c r="S75" s="1005"/>
      <c r="T75" s="1005"/>
      <c r="U75" s="1006"/>
      <c r="V75" s="1007">
        <v>0</v>
      </c>
      <c r="W75" s="1005"/>
      <c r="X75" s="1005"/>
      <c r="Y75" s="1005"/>
      <c r="Z75" s="1006"/>
      <c r="AA75" s="1007">
        <v>1</v>
      </c>
      <c r="AB75" s="1005"/>
      <c r="AC75" s="1005"/>
      <c r="AD75" s="1005"/>
      <c r="AE75" s="1006"/>
      <c r="AF75" s="1007">
        <v>1</v>
      </c>
      <c r="AG75" s="1005"/>
      <c r="AH75" s="1005"/>
      <c r="AI75" s="1005"/>
      <c r="AJ75" s="1006"/>
      <c r="AK75" s="1007" t="s">
        <v>557</v>
      </c>
      <c r="AL75" s="1005"/>
      <c r="AM75" s="1005"/>
      <c r="AN75" s="1005"/>
      <c r="AO75" s="1006"/>
      <c r="AP75" s="997" t="s">
        <v>557</v>
      </c>
      <c r="AQ75" s="997"/>
      <c r="AR75" s="997"/>
      <c r="AS75" s="997"/>
      <c r="AT75" s="997"/>
      <c r="AU75" s="997" t="s">
        <v>557</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7</v>
      </c>
      <c r="B76" s="1000" t="s">
        <v>552</v>
      </c>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c r="B77" s="1000" t="s">
        <v>549</v>
      </c>
      <c r="C77" s="1001"/>
      <c r="D77" s="1001"/>
      <c r="E77" s="1001"/>
      <c r="F77" s="1001"/>
      <c r="G77" s="1001"/>
      <c r="H77" s="1001"/>
      <c r="I77" s="1001"/>
      <c r="J77" s="1001"/>
      <c r="K77" s="1001"/>
      <c r="L77" s="1001"/>
      <c r="M77" s="1001"/>
      <c r="N77" s="1001"/>
      <c r="O77" s="1001"/>
      <c r="P77" s="1002"/>
      <c r="Q77" s="1004">
        <v>43</v>
      </c>
      <c r="R77" s="1005"/>
      <c r="S77" s="1005"/>
      <c r="T77" s="1005"/>
      <c r="U77" s="1006"/>
      <c r="V77" s="1007">
        <v>40</v>
      </c>
      <c r="W77" s="1005"/>
      <c r="X77" s="1005"/>
      <c r="Y77" s="1005"/>
      <c r="Z77" s="1006"/>
      <c r="AA77" s="1007">
        <v>3</v>
      </c>
      <c r="AB77" s="1005"/>
      <c r="AC77" s="1005"/>
      <c r="AD77" s="1005"/>
      <c r="AE77" s="1006"/>
      <c r="AF77" s="1007">
        <v>3</v>
      </c>
      <c r="AG77" s="1005"/>
      <c r="AH77" s="1005"/>
      <c r="AI77" s="1005"/>
      <c r="AJ77" s="1006"/>
      <c r="AK77" s="1007" t="s">
        <v>557</v>
      </c>
      <c r="AL77" s="1005"/>
      <c r="AM77" s="1005"/>
      <c r="AN77" s="1005"/>
      <c r="AO77" s="1006"/>
      <c r="AP77" s="997" t="s">
        <v>557</v>
      </c>
      <c r="AQ77" s="997"/>
      <c r="AR77" s="997"/>
      <c r="AS77" s="997"/>
      <c r="AT77" s="997"/>
      <c r="AU77" s="997" t="s">
        <v>557</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c r="B78" s="1000" t="s">
        <v>553</v>
      </c>
      <c r="C78" s="1001"/>
      <c r="D78" s="1001"/>
      <c r="E78" s="1001"/>
      <c r="F78" s="1001"/>
      <c r="G78" s="1001"/>
      <c r="H78" s="1001"/>
      <c r="I78" s="1001"/>
      <c r="J78" s="1001"/>
      <c r="K78" s="1001"/>
      <c r="L78" s="1001"/>
      <c r="M78" s="1001"/>
      <c r="N78" s="1001"/>
      <c r="O78" s="1001"/>
      <c r="P78" s="1002"/>
      <c r="Q78" s="1003">
        <v>5275</v>
      </c>
      <c r="R78" s="997"/>
      <c r="S78" s="997"/>
      <c r="T78" s="997"/>
      <c r="U78" s="997"/>
      <c r="V78" s="997">
        <v>5147</v>
      </c>
      <c r="W78" s="997"/>
      <c r="X78" s="997"/>
      <c r="Y78" s="997"/>
      <c r="Z78" s="997"/>
      <c r="AA78" s="997">
        <v>128</v>
      </c>
      <c r="AB78" s="997"/>
      <c r="AC78" s="997"/>
      <c r="AD78" s="997"/>
      <c r="AE78" s="997"/>
      <c r="AF78" s="997">
        <v>128</v>
      </c>
      <c r="AG78" s="997"/>
      <c r="AH78" s="997"/>
      <c r="AI78" s="997"/>
      <c r="AJ78" s="997"/>
      <c r="AK78" s="997" t="s">
        <v>557</v>
      </c>
      <c r="AL78" s="997"/>
      <c r="AM78" s="997"/>
      <c r="AN78" s="997"/>
      <c r="AO78" s="997"/>
      <c r="AP78" s="997" t="s">
        <v>557</v>
      </c>
      <c r="AQ78" s="997"/>
      <c r="AR78" s="997"/>
      <c r="AS78" s="997"/>
      <c r="AT78" s="997"/>
      <c r="AU78" s="997" t="s">
        <v>557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c r="B79" s="1000" t="s">
        <v>554</v>
      </c>
      <c r="C79" s="1001"/>
      <c r="D79" s="1001"/>
      <c r="E79" s="1001"/>
      <c r="F79" s="1001"/>
      <c r="G79" s="1001"/>
      <c r="H79" s="1001"/>
      <c r="I79" s="1001"/>
      <c r="J79" s="1001"/>
      <c r="K79" s="1001"/>
      <c r="L79" s="1001"/>
      <c r="M79" s="1001"/>
      <c r="N79" s="1001"/>
      <c r="O79" s="1001"/>
      <c r="P79" s="1002"/>
      <c r="Q79" s="1003">
        <v>1827</v>
      </c>
      <c r="R79" s="997"/>
      <c r="S79" s="997"/>
      <c r="T79" s="997"/>
      <c r="U79" s="997"/>
      <c r="V79" s="997">
        <v>1791</v>
      </c>
      <c r="W79" s="997"/>
      <c r="X79" s="997"/>
      <c r="Y79" s="997"/>
      <c r="Z79" s="997"/>
      <c r="AA79" s="997">
        <v>36</v>
      </c>
      <c r="AB79" s="997"/>
      <c r="AC79" s="997"/>
      <c r="AD79" s="997"/>
      <c r="AE79" s="997"/>
      <c r="AF79" s="997">
        <v>-34</v>
      </c>
      <c r="AG79" s="997"/>
      <c r="AH79" s="997"/>
      <c r="AI79" s="997"/>
      <c r="AJ79" s="997"/>
      <c r="AK79" s="997" t="s">
        <v>557</v>
      </c>
      <c r="AL79" s="997"/>
      <c r="AM79" s="997"/>
      <c r="AN79" s="997"/>
      <c r="AO79" s="997"/>
      <c r="AP79" s="997">
        <v>13661</v>
      </c>
      <c r="AQ79" s="997"/>
      <c r="AR79" s="997"/>
      <c r="AS79" s="997"/>
      <c r="AT79" s="997"/>
      <c r="AU79" s="997">
        <v>5634</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c r="B80" s="1000" t="s">
        <v>555</v>
      </c>
      <c r="C80" s="1001"/>
      <c r="D80" s="1001"/>
      <c r="E80" s="1001"/>
      <c r="F80" s="1001"/>
      <c r="G80" s="1001"/>
      <c r="H80" s="1001"/>
      <c r="I80" s="1001"/>
      <c r="J80" s="1001"/>
      <c r="K80" s="1001"/>
      <c r="L80" s="1001"/>
      <c r="M80" s="1001"/>
      <c r="N80" s="1001"/>
      <c r="O80" s="1001"/>
      <c r="P80" s="1002"/>
      <c r="Q80" s="1003">
        <v>1411</v>
      </c>
      <c r="R80" s="997"/>
      <c r="S80" s="997"/>
      <c r="T80" s="997"/>
      <c r="U80" s="997"/>
      <c r="V80" s="997">
        <v>1269</v>
      </c>
      <c r="W80" s="997"/>
      <c r="X80" s="997"/>
      <c r="Y80" s="997"/>
      <c r="Z80" s="997"/>
      <c r="AA80" s="997">
        <v>142</v>
      </c>
      <c r="AB80" s="997"/>
      <c r="AC80" s="997"/>
      <c r="AD80" s="997"/>
      <c r="AE80" s="997"/>
      <c r="AF80" s="997">
        <v>-142</v>
      </c>
      <c r="AG80" s="997"/>
      <c r="AH80" s="997"/>
      <c r="AI80" s="997"/>
      <c r="AJ80" s="997"/>
      <c r="AK80" s="997" t="s">
        <v>557</v>
      </c>
      <c r="AL80" s="997"/>
      <c r="AM80" s="997"/>
      <c r="AN80" s="997"/>
      <c r="AO80" s="997"/>
      <c r="AP80" s="997">
        <v>7802</v>
      </c>
      <c r="AQ80" s="997"/>
      <c r="AR80" s="997"/>
      <c r="AS80" s="997"/>
      <c r="AT80" s="997"/>
      <c r="AU80" s="997">
        <v>6766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8</v>
      </c>
      <c r="B81" s="1000" t="s">
        <v>556</v>
      </c>
      <c r="C81" s="1001"/>
      <c r="D81" s="1001"/>
      <c r="E81" s="1001"/>
      <c r="F81" s="1001"/>
      <c r="G81" s="1001"/>
      <c r="H81" s="1001"/>
      <c r="I81" s="1001"/>
      <c r="J81" s="1001"/>
      <c r="K81" s="1001"/>
      <c r="L81" s="1001"/>
      <c r="M81" s="1001"/>
      <c r="N81" s="1001"/>
      <c r="O81" s="1001"/>
      <c r="P81" s="1002"/>
      <c r="Q81" s="1003">
        <v>5</v>
      </c>
      <c r="R81" s="997"/>
      <c r="S81" s="997"/>
      <c r="T81" s="997"/>
      <c r="U81" s="997"/>
      <c r="V81" s="997">
        <v>3</v>
      </c>
      <c r="W81" s="997"/>
      <c r="X81" s="997"/>
      <c r="Y81" s="997"/>
      <c r="Z81" s="997"/>
      <c r="AA81" s="997">
        <v>2</v>
      </c>
      <c r="AB81" s="997"/>
      <c r="AC81" s="997"/>
      <c r="AD81" s="997"/>
      <c r="AE81" s="997"/>
      <c r="AF81" s="997">
        <v>-1</v>
      </c>
      <c r="AG81" s="997"/>
      <c r="AH81" s="997"/>
      <c r="AI81" s="997"/>
      <c r="AJ81" s="997"/>
      <c r="AK81" s="997" t="s">
        <v>557</v>
      </c>
      <c r="AL81" s="997"/>
      <c r="AM81" s="997"/>
      <c r="AN81" s="997"/>
      <c r="AO81" s="997"/>
      <c r="AP81" s="997" t="s">
        <v>557</v>
      </c>
      <c r="AQ81" s="997"/>
      <c r="AR81" s="997"/>
      <c r="AS81" s="997"/>
      <c r="AT81" s="997"/>
      <c r="AU81" s="997" t="s">
        <v>557</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9</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10</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11</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12</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13</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14</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2467</v>
      </c>
      <c r="AG88" s="985"/>
      <c r="AH88" s="985"/>
      <c r="AI88" s="985"/>
      <c r="AJ88" s="985"/>
      <c r="AK88" s="989"/>
      <c r="AL88" s="989"/>
      <c r="AM88" s="989"/>
      <c r="AN88" s="989"/>
      <c r="AO88" s="989"/>
      <c r="AP88" s="985">
        <v>25510</v>
      </c>
      <c r="AQ88" s="985"/>
      <c r="AR88" s="985"/>
      <c r="AS88" s="985"/>
      <c r="AT88" s="985"/>
      <c r="AU88" s="985">
        <v>12790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41</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1386449</v>
      </c>
      <c r="AB110" s="903"/>
      <c r="AC110" s="903"/>
      <c r="AD110" s="903"/>
      <c r="AE110" s="904"/>
      <c r="AF110" s="905">
        <v>1512560</v>
      </c>
      <c r="AG110" s="903"/>
      <c r="AH110" s="903"/>
      <c r="AI110" s="903"/>
      <c r="AJ110" s="904"/>
      <c r="AK110" s="905">
        <v>1507348</v>
      </c>
      <c r="AL110" s="903"/>
      <c r="AM110" s="903"/>
      <c r="AN110" s="903"/>
      <c r="AO110" s="904"/>
      <c r="AP110" s="906">
        <v>25</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13699371</v>
      </c>
      <c r="BR110" s="830"/>
      <c r="BS110" s="830"/>
      <c r="BT110" s="830"/>
      <c r="BU110" s="830"/>
      <c r="BV110" s="830">
        <v>13607545</v>
      </c>
      <c r="BW110" s="830"/>
      <c r="BX110" s="830"/>
      <c r="BY110" s="830"/>
      <c r="BZ110" s="830"/>
      <c r="CA110" s="830">
        <v>12963697</v>
      </c>
      <c r="CB110" s="830"/>
      <c r="CC110" s="830"/>
      <c r="CD110" s="830"/>
      <c r="CE110" s="830"/>
      <c r="CF110" s="891">
        <v>214.7</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235664</v>
      </c>
      <c r="BR111" s="801"/>
      <c r="BS111" s="801"/>
      <c r="BT111" s="801"/>
      <c r="BU111" s="801"/>
      <c r="BV111" s="801">
        <v>187616</v>
      </c>
      <c r="BW111" s="801"/>
      <c r="BX111" s="801"/>
      <c r="BY111" s="801"/>
      <c r="BZ111" s="801"/>
      <c r="CA111" s="801">
        <v>141111</v>
      </c>
      <c r="CB111" s="801"/>
      <c r="CC111" s="801"/>
      <c r="CD111" s="801"/>
      <c r="CE111" s="801"/>
      <c r="CF111" s="878">
        <v>2.2999999999999998</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1686882</v>
      </c>
      <c r="BR112" s="801"/>
      <c r="BS112" s="801"/>
      <c r="BT112" s="801"/>
      <c r="BU112" s="801"/>
      <c r="BV112" s="801">
        <v>1863139</v>
      </c>
      <c r="BW112" s="801"/>
      <c r="BX112" s="801"/>
      <c r="BY112" s="801"/>
      <c r="BZ112" s="801"/>
      <c r="CA112" s="801">
        <v>1851010</v>
      </c>
      <c r="CB112" s="801"/>
      <c r="CC112" s="801"/>
      <c r="CD112" s="801"/>
      <c r="CE112" s="801"/>
      <c r="CF112" s="878">
        <v>30.7</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104193</v>
      </c>
      <c r="AB113" s="939"/>
      <c r="AC113" s="939"/>
      <c r="AD113" s="939"/>
      <c r="AE113" s="940"/>
      <c r="AF113" s="941">
        <v>120964</v>
      </c>
      <c r="AG113" s="939"/>
      <c r="AH113" s="939"/>
      <c r="AI113" s="939"/>
      <c r="AJ113" s="940"/>
      <c r="AK113" s="941">
        <v>123834</v>
      </c>
      <c r="AL113" s="939"/>
      <c r="AM113" s="939"/>
      <c r="AN113" s="939"/>
      <c r="AO113" s="940"/>
      <c r="AP113" s="942">
        <v>2.1</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13371091</v>
      </c>
      <c r="BR113" s="801"/>
      <c r="BS113" s="801"/>
      <c r="BT113" s="801"/>
      <c r="BU113" s="801"/>
      <c r="BV113" s="801">
        <v>13152693</v>
      </c>
      <c r="BW113" s="801"/>
      <c r="BX113" s="801"/>
      <c r="BY113" s="801"/>
      <c r="BZ113" s="801"/>
      <c r="CA113" s="801">
        <v>12790064</v>
      </c>
      <c r="CB113" s="801"/>
      <c r="CC113" s="801"/>
      <c r="CD113" s="801"/>
      <c r="CE113" s="801"/>
      <c r="CF113" s="878">
        <v>211.8</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612915</v>
      </c>
      <c r="AB114" s="814"/>
      <c r="AC114" s="814"/>
      <c r="AD114" s="814"/>
      <c r="AE114" s="815"/>
      <c r="AF114" s="816">
        <v>598794</v>
      </c>
      <c r="AG114" s="814"/>
      <c r="AH114" s="814"/>
      <c r="AI114" s="814"/>
      <c r="AJ114" s="815"/>
      <c r="AK114" s="816">
        <v>655837</v>
      </c>
      <c r="AL114" s="814"/>
      <c r="AM114" s="814"/>
      <c r="AN114" s="814"/>
      <c r="AO114" s="815"/>
      <c r="AP114" s="784">
        <v>10.9</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2342041</v>
      </c>
      <c r="BR114" s="801"/>
      <c r="BS114" s="801"/>
      <c r="BT114" s="801"/>
      <c r="BU114" s="801"/>
      <c r="BV114" s="801">
        <v>2150033</v>
      </c>
      <c r="BW114" s="801"/>
      <c r="BX114" s="801"/>
      <c r="BY114" s="801"/>
      <c r="BZ114" s="801"/>
      <c r="CA114" s="801">
        <v>1964715</v>
      </c>
      <c r="CB114" s="801"/>
      <c r="CC114" s="801"/>
      <c r="CD114" s="801"/>
      <c r="CE114" s="801"/>
      <c r="CF114" s="878">
        <v>32.5</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60725</v>
      </c>
      <c r="AB115" s="939"/>
      <c r="AC115" s="939"/>
      <c r="AD115" s="939"/>
      <c r="AE115" s="940"/>
      <c r="AF115" s="941">
        <v>48048</v>
      </c>
      <c r="AG115" s="939"/>
      <c r="AH115" s="939"/>
      <c r="AI115" s="939"/>
      <c r="AJ115" s="940"/>
      <c r="AK115" s="941">
        <v>46504</v>
      </c>
      <c r="AL115" s="939"/>
      <c r="AM115" s="939"/>
      <c r="AN115" s="939"/>
      <c r="AO115" s="940"/>
      <c r="AP115" s="942">
        <v>0.8</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19</v>
      </c>
      <c r="AB116" s="814"/>
      <c r="AC116" s="814"/>
      <c r="AD116" s="814"/>
      <c r="AE116" s="815"/>
      <c r="AF116" s="816">
        <v>7</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169825</v>
      </c>
      <c r="DH116" s="814"/>
      <c r="DI116" s="814"/>
      <c r="DJ116" s="814"/>
      <c r="DK116" s="815"/>
      <c r="DL116" s="816">
        <v>136286</v>
      </c>
      <c r="DM116" s="814"/>
      <c r="DN116" s="814"/>
      <c r="DO116" s="814"/>
      <c r="DP116" s="815"/>
      <c r="DQ116" s="816">
        <v>102901</v>
      </c>
      <c r="DR116" s="814"/>
      <c r="DS116" s="814"/>
      <c r="DT116" s="814"/>
      <c r="DU116" s="815"/>
      <c r="DV116" s="784">
        <v>1.7</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2164301</v>
      </c>
      <c r="AB117" s="925"/>
      <c r="AC117" s="925"/>
      <c r="AD117" s="925"/>
      <c r="AE117" s="926"/>
      <c r="AF117" s="928">
        <v>2280373</v>
      </c>
      <c r="AG117" s="925"/>
      <c r="AH117" s="925"/>
      <c r="AI117" s="925"/>
      <c r="AJ117" s="926"/>
      <c r="AK117" s="928">
        <v>2333523</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31335049</v>
      </c>
      <c r="BR118" s="888"/>
      <c r="BS118" s="888"/>
      <c r="BT118" s="888"/>
      <c r="BU118" s="888"/>
      <c r="BV118" s="888">
        <v>30961026</v>
      </c>
      <c r="BW118" s="888"/>
      <c r="BX118" s="888"/>
      <c r="BY118" s="888"/>
      <c r="BZ118" s="888"/>
      <c r="CA118" s="888">
        <v>29710597</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2983143</v>
      </c>
      <c r="BR119" s="830"/>
      <c r="BS119" s="830"/>
      <c r="BT119" s="830"/>
      <c r="BU119" s="830"/>
      <c r="BV119" s="830">
        <v>3487950</v>
      </c>
      <c r="BW119" s="830"/>
      <c r="BX119" s="830"/>
      <c r="BY119" s="830"/>
      <c r="BZ119" s="830"/>
      <c r="CA119" s="830">
        <v>3713887</v>
      </c>
      <c r="CB119" s="830"/>
      <c r="CC119" s="830"/>
      <c r="CD119" s="830"/>
      <c r="CE119" s="830"/>
      <c r="CF119" s="891">
        <v>61.5</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65839</v>
      </c>
      <c r="DH119" s="747"/>
      <c r="DI119" s="747"/>
      <c r="DJ119" s="747"/>
      <c r="DK119" s="748"/>
      <c r="DL119" s="749">
        <v>51330</v>
      </c>
      <c r="DM119" s="747"/>
      <c r="DN119" s="747"/>
      <c r="DO119" s="747"/>
      <c r="DP119" s="748"/>
      <c r="DQ119" s="749">
        <v>38210</v>
      </c>
      <c r="DR119" s="747"/>
      <c r="DS119" s="747"/>
      <c r="DT119" s="747"/>
      <c r="DU119" s="748"/>
      <c r="DV119" s="837">
        <v>0.6</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641245</v>
      </c>
      <c r="BR120" s="801"/>
      <c r="BS120" s="801"/>
      <c r="BT120" s="801"/>
      <c r="BU120" s="801"/>
      <c r="BV120" s="801">
        <v>523402</v>
      </c>
      <c r="BW120" s="801"/>
      <c r="BX120" s="801"/>
      <c r="BY120" s="801"/>
      <c r="BZ120" s="801"/>
      <c r="CA120" s="801">
        <v>448872</v>
      </c>
      <c r="CB120" s="801"/>
      <c r="CC120" s="801"/>
      <c r="CD120" s="801"/>
      <c r="CE120" s="801"/>
      <c r="CF120" s="878">
        <v>7.4</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1500640</v>
      </c>
      <c r="DH120" s="830"/>
      <c r="DI120" s="830"/>
      <c r="DJ120" s="830"/>
      <c r="DK120" s="830"/>
      <c r="DL120" s="830">
        <v>1686601</v>
      </c>
      <c r="DM120" s="830"/>
      <c r="DN120" s="830"/>
      <c r="DO120" s="830"/>
      <c r="DP120" s="830"/>
      <c r="DQ120" s="830">
        <v>1684517</v>
      </c>
      <c r="DR120" s="830"/>
      <c r="DS120" s="830"/>
      <c r="DT120" s="830"/>
      <c r="DU120" s="830"/>
      <c r="DV120" s="831">
        <v>27.9</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16345159</v>
      </c>
      <c r="BR121" s="888"/>
      <c r="BS121" s="888"/>
      <c r="BT121" s="888"/>
      <c r="BU121" s="888"/>
      <c r="BV121" s="888">
        <v>15906221</v>
      </c>
      <c r="BW121" s="888"/>
      <c r="BX121" s="888"/>
      <c r="BY121" s="888"/>
      <c r="BZ121" s="888"/>
      <c r="CA121" s="888">
        <v>15558637</v>
      </c>
      <c r="CB121" s="888"/>
      <c r="CC121" s="888"/>
      <c r="CD121" s="888"/>
      <c r="CE121" s="888"/>
      <c r="CF121" s="889">
        <v>257.7</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186242</v>
      </c>
      <c r="DH121" s="801"/>
      <c r="DI121" s="801"/>
      <c r="DJ121" s="801"/>
      <c r="DK121" s="801"/>
      <c r="DL121" s="801">
        <v>176538</v>
      </c>
      <c r="DM121" s="801"/>
      <c r="DN121" s="801"/>
      <c r="DO121" s="801"/>
      <c r="DP121" s="801"/>
      <c r="DQ121" s="801">
        <v>166493</v>
      </c>
      <c r="DR121" s="801"/>
      <c r="DS121" s="801"/>
      <c r="DT121" s="801"/>
      <c r="DU121" s="801"/>
      <c r="DV121" s="853">
        <v>2.8</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446</v>
      </c>
      <c r="BP122" s="868"/>
      <c r="BQ122" s="869">
        <v>19969547</v>
      </c>
      <c r="BR122" s="870"/>
      <c r="BS122" s="870"/>
      <c r="BT122" s="870"/>
      <c r="BU122" s="870"/>
      <c r="BV122" s="870">
        <v>19917573</v>
      </c>
      <c r="BW122" s="870"/>
      <c r="BX122" s="870"/>
      <c r="BY122" s="870"/>
      <c r="BZ122" s="870"/>
      <c r="CA122" s="870">
        <v>19721396</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33698</v>
      </c>
      <c r="AB123" s="814"/>
      <c r="AC123" s="814"/>
      <c r="AD123" s="814"/>
      <c r="AE123" s="815"/>
      <c r="AF123" s="816">
        <v>33539</v>
      </c>
      <c r="AG123" s="814"/>
      <c r="AH123" s="814"/>
      <c r="AI123" s="814"/>
      <c r="AJ123" s="815"/>
      <c r="AK123" s="816">
        <v>33383</v>
      </c>
      <c r="AL123" s="814"/>
      <c r="AM123" s="814"/>
      <c r="AN123" s="814"/>
      <c r="AO123" s="815"/>
      <c r="AP123" s="784">
        <v>0.6</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192.6</v>
      </c>
      <c r="BR123" s="862"/>
      <c r="BS123" s="862"/>
      <c r="BT123" s="862"/>
      <c r="BU123" s="862"/>
      <c r="BV123" s="862">
        <v>188.9</v>
      </c>
      <c r="BW123" s="862"/>
      <c r="BX123" s="862"/>
      <c r="BY123" s="862"/>
      <c r="BZ123" s="862"/>
      <c r="CA123" s="862">
        <v>165.4</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27027</v>
      </c>
      <c r="AB126" s="814"/>
      <c r="AC126" s="814"/>
      <c r="AD126" s="814"/>
      <c r="AE126" s="815"/>
      <c r="AF126" s="816">
        <v>14509</v>
      </c>
      <c r="AG126" s="814"/>
      <c r="AH126" s="814"/>
      <c r="AI126" s="814"/>
      <c r="AJ126" s="815"/>
      <c r="AK126" s="816">
        <v>13121</v>
      </c>
      <c r="AL126" s="814"/>
      <c r="AM126" s="814"/>
      <c r="AN126" s="814"/>
      <c r="AO126" s="815"/>
      <c r="AP126" s="784">
        <v>0.2</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13.92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43507</v>
      </c>
      <c r="AB128" s="754"/>
      <c r="AC128" s="754"/>
      <c r="AD128" s="754"/>
      <c r="AE128" s="755"/>
      <c r="AF128" s="756">
        <v>63026</v>
      </c>
      <c r="AG128" s="754"/>
      <c r="AH128" s="754"/>
      <c r="AI128" s="754"/>
      <c r="AJ128" s="755"/>
      <c r="AK128" s="756">
        <v>65933</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18.920000000000002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7155745</v>
      </c>
      <c r="AB129" s="814"/>
      <c r="AC129" s="814"/>
      <c r="AD129" s="814"/>
      <c r="AE129" s="815"/>
      <c r="AF129" s="816">
        <v>7199041</v>
      </c>
      <c r="AG129" s="814"/>
      <c r="AH129" s="814"/>
      <c r="AI129" s="814"/>
      <c r="AJ129" s="815"/>
      <c r="AK129" s="816">
        <v>7400720</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14.8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1256651</v>
      </c>
      <c r="AB130" s="814"/>
      <c r="AC130" s="814"/>
      <c r="AD130" s="814"/>
      <c r="AE130" s="815"/>
      <c r="AF130" s="816">
        <v>1353341</v>
      </c>
      <c r="AG130" s="814"/>
      <c r="AH130" s="814"/>
      <c r="AI130" s="814"/>
      <c r="AJ130" s="815"/>
      <c r="AK130" s="816">
        <v>1362703</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165.4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5899094</v>
      </c>
      <c r="AB131" s="747"/>
      <c r="AC131" s="747"/>
      <c r="AD131" s="747"/>
      <c r="AE131" s="748"/>
      <c r="AF131" s="749">
        <v>5845700</v>
      </c>
      <c r="AG131" s="747"/>
      <c r="AH131" s="747"/>
      <c r="AI131" s="747"/>
      <c r="AJ131" s="748"/>
      <c r="AK131" s="749">
        <v>6038017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14.648740979999999</v>
      </c>
      <c r="AB132" s="770"/>
      <c r="AC132" s="770"/>
      <c r="AD132" s="770"/>
      <c r="AE132" s="771"/>
      <c r="AF132" s="772">
        <v>14.78019741</v>
      </c>
      <c r="AG132" s="770"/>
      <c r="AH132" s="770"/>
      <c r="AI132" s="770"/>
      <c r="AJ132" s="771"/>
      <c r="AK132" s="772">
        <v>14.986493080000001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13.3</v>
      </c>
      <c r="AB133" s="779"/>
      <c r="AC133" s="779"/>
      <c r="AD133" s="779"/>
      <c r="AE133" s="780"/>
      <c r="AF133" s="778">
        <v>14.1</v>
      </c>
      <c r="AG133" s="779"/>
      <c r="AH133" s="779"/>
      <c r="AI133" s="779"/>
      <c r="AJ133" s="780"/>
      <c r="AK133" s="778">
        <v>14.8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2051234</v>
      </c>
      <c r="L9" s="264">
        <v>76676</v>
      </c>
      <c r="M9" s="265">
        <v>55347</v>
      </c>
      <c r="N9" s="266">
        <v>38.5</v>
      </c>
    </row>
    <row r="10" spans="1:16">
      <c r="A10" s="248"/>
      <c r="B10" s="244"/>
      <c r="C10" s="244"/>
      <c r="D10" s="244"/>
      <c r="E10" s="244"/>
      <c r="F10" s="244"/>
      <c r="G10" s="1163" t="s">
        <v>484</v>
      </c>
      <c r="H10" s="1164"/>
      <c r="I10" s="1164"/>
      <c r="J10" s="1165"/>
      <c r="K10" s="267">
        <v>107917</v>
      </c>
      <c r="L10" s="268">
        <v>4034</v>
      </c>
      <c r="M10" s="269">
        <v>5378</v>
      </c>
      <c r="N10" s="270">
        <v>-25</v>
      </c>
    </row>
    <row r="11" spans="1:16" ht="13.5" customHeight="1">
      <c r="A11" s="248"/>
      <c r="B11" s="244"/>
      <c r="C11" s="244"/>
      <c r="D11" s="244"/>
      <c r="E11" s="244"/>
      <c r="F11" s="244"/>
      <c r="G11" s="1163" t="s">
        <v>485</v>
      </c>
      <c r="H11" s="1164"/>
      <c r="I11" s="1164"/>
      <c r="J11" s="1165"/>
      <c r="K11" s="267">
        <v>43916</v>
      </c>
      <c r="L11" s="268">
        <v>1642</v>
      </c>
      <c r="M11" s="269">
        <v>7824</v>
      </c>
      <c r="N11" s="270">
        <v>-79</v>
      </c>
    </row>
    <row r="12" spans="1:16" ht="13.5" customHeight="1">
      <c r="A12" s="248"/>
      <c r="B12" s="244"/>
      <c r="C12" s="244"/>
      <c r="D12" s="244"/>
      <c r="E12" s="244"/>
      <c r="F12" s="244"/>
      <c r="G12" s="1163" t="s">
        <v>486</v>
      </c>
      <c r="H12" s="1164"/>
      <c r="I12" s="1164"/>
      <c r="J12" s="1165"/>
      <c r="K12" s="267" t="s">
        <v>487</v>
      </c>
      <c r="L12" s="268" t="s">
        <v>487</v>
      </c>
      <c r="M12" s="269">
        <v>137</v>
      </c>
      <c r="N12" s="270" t="s">
        <v>487</v>
      </c>
    </row>
    <row r="13" spans="1:16" ht="13.5" customHeight="1">
      <c r="A13" s="248"/>
      <c r="B13" s="244"/>
      <c r="C13" s="244"/>
      <c r="D13" s="244"/>
      <c r="E13" s="244"/>
      <c r="F13" s="244"/>
      <c r="G13" s="1163" t="s">
        <v>488</v>
      </c>
      <c r="H13" s="1164"/>
      <c r="I13" s="1164"/>
      <c r="J13" s="1165"/>
      <c r="K13" s="267" t="s">
        <v>487</v>
      </c>
      <c r="L13" s="268" t="s">
        <v>487</v>
      </c>
      <c r="M13" s="269">
        <v>6</v>
      </c>
      <c r="N13" s="270" t="s">
        <v>487</v>
      </c>
    </row>
    <row r="14" spans="1:16" ht="13.5" customHeight="1">
      <c r="A14" s="248"/>
      <c r="B14" s="244"/>
      <c r="C14" s="244"/>
      <c r="D14" s="244"/>
      <c r="E14" s="244"/>
      <c r="F14" s="244"/>
      <c r="G14" s="1163" t="s">
        <v>489</v>
      </c>
      <c r="H14" s="1164"/>
      <c r="I14" s="1164"/>
      <c r="J14" s="1165"/>
      <c r="K14" s="267">
        <v>79107</v>
      </c>
      <c r="L14" s="268">
        <v>2957</v>
      </c>
      <c r="M14" s="269">
        <v>2598</v>
      </c>
      <c r="N14" s="270">
        <v>13.8</v>
      </c>
    </row>
    <row r="15" spans="1:16" ht="13.5" customHeight="1">
      <c r="A15" s="248"/>
      <c r="B15" s="244"/>
      <c r="C15" s="244"/>
      <c r="D15" s="244"/>
      <c r="E15" s="244"/>
      <c r="F15" s="244"/>
      <c r="G15" s="1163" t="s">
        <v>490</v>
      </c>
      <c r="H15" s="1164"/>
      <c r="I15" s="1164"/>
      <c r="J15" s="1165"/>
      <c r="K15" s="267" t="s">
        <v>487</v>
      </c>
      <c r="L15" s="268" t="s">
        <v>487</v>
      </c>
      <c r="M15" s="269">
        <v>1203</v>
      </c>
      <c r="N15" s="270" t="s">
        <v>487</v>
      </c>
    </row>
    <row r="16" spans="1:16">
      <c r="A16" s="248"/>
      <c r="B16" s="244"/>
      <c r="C16" s="244"/>
      <c r="D16" s="244"/>
      <c r="E16" s="244"/>
      <c r="F16" s="244"/>
      <c r="G16" s="1166" t="s">
        <v>491</v>
      </c>
      <c r="H16" s="1167"/>
      <c r="I16" s="1167"/>
      <c r="J16" s="1168"/>
      <c r="K16" s="268">
        <v>-247445</v>
      </c>
      <c r="L16" s="268">
        <v>-9250</v>
      </c>
      <c r="M16" s="269">
        <v>-5188</v>
      </c>
      <c r="N16" s="270">
        <v>78.3</v>
      </c>
    </row>
    <row r="17" spans="1:16">
      <c r="A17" s="248"/>
      <c r="B17" s="244"/>
      <c r="C17" s="244"/>
      <c r="D17" s="244"/>
      <c r="E17" s="244"/>
      <c r="F17" s="244"/>
      <c r="G17" s="1166" t="s">
        <v>167</v>
      </c>
      <c r="H17" s="1167"/>
      <c r="I17" s="1167"/>
      <c r="J17" s="1168"/>
      <c r="K17" s="268">
        <v>2034729</v>
      </c>
      <c r="L17" s="268">
        <v>76059</v>
      </c>
      <c r="M17" s="269">
        <v>67305</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8.7799999999999994</v>
      </c>
      <c r="L21" s="281">
        <v>6.27</v>
      </c>
      <c r="M21" s="282">
        <v>2.5099999999999998</v>
      </c>
      <c r="N21" s="249"/>
      <c r="O21" s="283"/>
      <c r="P21" s="279"/>
    </row>
    <row r="22" spans="1:16" s="284" customFormat="1">
      <c r="A22" s="279"/>
      <c r="B22" s="249"/>
      <c r="C22" s="249"/>
      <c r="D22" s="249"/>
      <c r="E22" s="249"/>
      <c r="F22" s="249"/>
      <c r="G22" s="1160" t="s">
        <v>497</v>
      </c>
      <c r="H22" s="1161"/>
      <c r="I22" s="1161"/>
      <c r="J22" s="1162"/>
      <c r="K22" s="285">
        <v>97.9</v>
      </c>
      <c r="L22" s="286">
        <v>97.2</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1507348</v>
      </c>
      <c r="L32" s="294">
        <v>56345</v>
      </c>
      <c r="M32" s="295">
        <v>29478</v>
      </c>
      <c r="N32" s="296">
        <v>91.1</v>
      </c>
    </row>
    <row r="33" spans="1:16" ht="13.5" customHeight="1">
      <c r="A33" s="248"/>
      <c r="B33" s="244"/>
      <c r="C33" s="244"/>
      <c r="D33" s="244"/>
      <c r="E33" s="244"/>
      <c r="F33" s="244"/>
      <c r="G33" s="1151" t="s">
        <v>502</v>
      </c>
      <c r="H33" s="1152"/>
      <c r="I33" s="1152"/>
      <c r="J33" s="1153"/>
      <c r="K33" s="294" t="s">
        <v>487</v>
      </c>
      <c r="L33" s="294" t="s">
        <v>487</v>
      </c>
      <c r="M33" s="295" t="s">
        <v>487</v>
      </c>
      <c r="N33" s="296" t="s">
        <v>487</v>
      </c>
    </row>
    <row r="34" spans="1:16" ht="27" customHeight="1">
      <c r="A34" s="248"/>
      <c r="B34" s="244"/>
      <c r="C34" s="244"/>
      <c r="D34" s="244"/>
      <c r="E34" s="244"/>
      <c r="F34" s="244"/>
      <c r="G34" s="1151" t="s">
        <v>503</v>
      </c>
      <c r="H34" s="1152"/>
      <c r="I34" s="1152"/>
      <c r="J34" s="1153"/>
      <c r="K34" s="294" t="s">
        <v>487</v>
      </c>
      <c r="L34" s="294" t="s">
        <v>487</v>
      </c>
      <c r="M34" s="295" t="s">
        <v>487</v>
      </c>
      <c r="N34" s="296" t="s">
        <v>487</v>
      </c>
    </row>
    <row r="35" spans="1:16" ht="27" customHeight="1">
      <c r="A35" s="248"/>
      <c r="B35" s="244"/>
      <c r="C35" s="244"/>
      <c r="D35" s="244"/>
      <c r="E35" s="244"/>
      <c r="F35" s="244"/>
      <c r="G35" s="1151" t="s">
        <v>504</v>
      </c>
      <c r="H35" s="1152"/>
      <c r="I35" s="1152"/>
      <c r="J35" s="1153"/>
      <c r="K35" s="294">
        <v>123834</v>
      </c>
      <c r="L35" s="294">
        <v>4629</v>
      </c>
      <c r="M35" s="295">
        <v>9466</v>
      </c>
      <c r="N35" s="296">
        <v>-51.1</v>
      </c>
    </row>
    <row r="36" spans="1:16" ht="27" customHeight="1">
      <c r="A36" s="248"/>
      <c r="B36" s="244"/>
      <c r="C36" s="244"/>
      <c r="D36" s="244"/>
      <c r="E36" s="244"/>
      <c r="F36" s="244"/>
      <c r="G36" s="1151" t="s">
        <v>505</v>
      </c>
      <c r="H36" s="1152"/>
      <c r="I36" s="1152"/>
      <c r="J36" s="1153"/>
      <c r="K36" s="294">
        <v>655837</v>
      </c>
      <c r="L36" s="294">
        <v>24515</v>
      </c>
      <c r="M36" s="295">
        <v>2568</v>
      </c>
      <c r="N36" s="296">
        <v>854.6</v>
      </c>
    </row>
    <row r="37" spans="1:16" ht="13.5" customHeight="1">
      <c r="A37" s="248"/>
      <c r="B37" s="244"/>
      <c r="C37" s="244"/>
      <c r="D37" s="244"/>
      <c r="E37" s="244"/>
      <c r="F37" s="244"/>
      <c r="G37" s="1151" t="s">
        <v>506</v>
      </c>
      <c r="H37" s="1152"/>
      <c r="I37" s="1152"/>
      <c r="J37" s="1153"/>
      <c r="K37" s="294">
        <v>46504</v>
      </c>
      <c r="L37" s="294">
        <v>1738</v>
      </c>
      <c r="M37" s="295">
        <v>1267</v>
      </c>
      <c r="N37" s="296">
        <v>37.200000000000003</v>
      </c>
    </row>
    <row r="38" spans="1:16" ht="27" customHeight="1">
      <c r="A38" s="248"/>
      <c r="B38" s="244"/>
      <c r="C38" s="244"/>
      <c r="D38" s="244"/>
      <c r="E38" s="244"/>
      <c r="F38" s="244"/>
      <c r="G38" s="1154" t="s">
        <v>507</v>
      </c>
      <c r="H38" s="1155"/>
      <c r="I38" s="1155"/>
      <c r="J38" s="1156"/>
      <c r="K38" s="297" t="s">
        <v>487</v>
      </c>
      <c r="L38" s="297" t="s">
        <v>487</v>
      </c>
      <c r="M38" s="298">
        <v>1</v>
      </c>
      <c r="N38" s="299" t="s">
        <v>487</v>
      </c>
      <c r="O38" s="293"/>
    </row>
    <row r="39" spans="1:16">
      <c r="A39" s="248"/>
      <c r="B39" s="244"/>
      <c r="C39" s="244"/>
      <c r="D39" s="244"/>
      <c r="E39" s="244"/>
      <c r="F39" s="244"/>
      <c r="G39" s="1154" t="s">
        <v>508</v>
      </c>
      <c r="H39" s="1155"/>
      <c r="I39" s="1155"/>
      <c r="J39" s="1156"/>
      <c r="K39" s="300">
        <v>-65933</v>
      </c>
      <c r="L39" s="300">
        <v>-2465</v>
      </c>
      <c r="M39" s="301">
        <v>-3176</v>
      </c>
      <c r="N39" s="302">
        <v>-22.4</v>
      </c>
      <c r="O39" s="293"/>
    </row>
    <row r="40" spans="1:16" ht="27" customHeight="1">
      <c r="A40" s="248"/>
      <c r="B40" s="244"/>
      <c r="C40" s="244"/>
      <c r="D40" s="244"/>
      <c r="E40" s="244"/>
      <c r="F40" s="244"/>
      <c r="G40" s="1151" t="s">
        <v>509</v>
      </c>
      <c r="H40" s="1152"/>
      <c r="I40" s="1152"/>
      <c r="J40" s="1153"/>
      <c r="K40" s="300">
        <v>-1362703</v>
      </c>
      <c r="L40" s="300">
        <v>-50938</v>
      </c>
      <c r="M40" s="301">
        <v>-27766</v>
      </c>
      <c r="N40" s="302">
        <v>83.5</v>
      </c>
      <c r="O40" s="293"/>
    </row>
    <row r="41" spans="1:16">
      <c r="A41" s="248"/>
      <c r="B41" s="244"/>
      <c r="C41" s="244"/>
      <c r="D41" s="244"/>
      <c r="E41" s="244"/>
      <c r="F41" s="244"/>
      <c r="G41" s="1157" t="s">
        <v>278</v>
      </c>
      <c r="H41" s="1158"/>
      <c r="I41" s="1158"/>
      <c r="J41" s="1159"/>
      <c r="K41" s="294">
        <v>904887</v>
      </c>
      <c r="L41" s="300">
        <v>33825</v>
      </c>
      <c r="M41" s="301">
        <v>11838</v>
      </c>
      <c r="N41" s="302">
        <v>185.7</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3103798</v>
      </c>
      <c r="J51" s="320">
        <v>113087</v>
      </c>
      <c r="K51" s="321">
        <v>-4.8</v>
      </c>
      <c r="L51" s="322">
        <v>42839</v>
      </c>
      <c r="M51" s="323">
        <v>-13.3</v>
      </c>
      <c r="N51" s="324">
        <v>8.5</v>
      </c>
    </row>
    <row r="52" spans="1:14">
      <c r="A52" s="248"/>
      <c r="B52" s="244"/>
      <c r="C52" s="244"/>
      <c r="D52" s="244"/>
      <c r="E52" s="244"/>
      <c r="F52" s="244"/>
      <c r="G52" s="325"/>
      <c r="H52" s="326" t="s">
        <v>520</v>
      </c>
      <c r="I52" s="327">
        <v>688691</v>
      </c>
      <c r="J52" s="328">
        <v>25093</v>
      </c>
      <c r="K52" s="329">
        <v>-60.9</v>
      </c>
      <c r="L52" s="330">
        <v>22027</v>
      </c>
      <c r="M52" s="331">
        <v>-17.100000000000001</v>
      </c>
      <c r="N52" s="332">
        <v>-43.8</v>
      </c>
    </row>
    <row r="53" spans="1:14">
      <c r="A53" s="248"/>
      <c r="B53" s="244"/>
      <c r="C53" s="244"/>
      <c r="D53" s="244"/>
      <c r="E53" s="244"/>
      <c r="F53" s="244"/>
      <c r="G53" s="310" t="s">
        <v>521</v>
      </c>
      <c r="H53" s="311"/>
      <c r="I53" s="319">
        <v>2388572</v>
      </c>
      <c r="J53" s="320">
        <v>87184</v>
      </c>
      <c r="K53" s="321">
        <v>-22.9</v>
      </c>
      <c r="L53" s="322">
        <v>46819</v>
      </c>
      <c r="M53" s="323">
        <v>9.3000000000000007</v>
      </c>
      <c r="N53" s="324">
        <v>-32.200000000000003</v>
      </c>
    </row>
    <row r="54" spans="1:14">
      <c r="A54" s="248"/>
      <c r="B54" s="244"/>
      <c r="C54" s="244"/>
      <c r="D54" s="244"/>
      <c r="E54" s="244"/>
      <c r="F54" s="244"/>
      <c r="G54" s="325"/>
      <c r="H54" s="326" t="s">
        <v>520</v>
      </c>
      <c r="I54" s="327">
        <v>969665</v>
      </c>
      <c r="J54" s="328">
        <v>35393</v>
      </c>
      <c r="K54" s="329">
        <v>41</v>
      </c>
      <c r="L54" s="330">
        <v>24121</v>
      </c>
      <c r="M54" s="331">
        <v>9.5</v>
      </c>
      <c r="N54" s="332">
        <v>31.5</v>
      </c>
    </row>
    <row r="55" spans="1:14">
      <c r="A55" s="248"/>
      <c r="B55" s="244"/>
      <c r="C55" s="244"/>
      <c r="D55" s="244"/>
      <c r="E55" s="244"/>
      <c r="F55" s="244"/>
      <c r="G55" s="310" t="s">
        <v>522</v>
      </c>
      <c r="H55" s="311"/>
      <c r="I55" s="319">
        <v>3271223</v>
      </c>
      <c r="J55" s="320">
        <v>120288</v>
      </c>
      <c r="K55" s="321">
        <v>38</v>
      </c>
      <c r="L55" s="322">
        <v>53270</v>
      </c>
      <c r="M55" s="323">
        <v>13.8</v>
      </c>
      <c r="N55" s="324">
        <v>24.2</v>
      </c>
    </row>
    <row r="56" spans="1:14">
      <c r="A56" s="248"/>
      <c r="B56" s="244"/>
      <c r="C56" s="244"/>
      <c r="D56" s="244"/>
      <c r="E56" s="244"/>
      <c r="F56" s="244"/>
      <c r="G56" s="325"/>
      <c r="H56" s="326" t="s">
        <v>520</v>
      </c>
      <c r="I56" s="327">
        <v>732886</v>
      </c>
      <c r="J56" s="328">
        <v>26949</v>
      </c>
      <c r="K56" s="329">
        <v>-23.9</v>
      </c>
      <c r="L56" s="330">
        <v>24316</v>
      </c>
      <c r="M56" s="331">
        <v>0.8</v>
      </c>
      <c r="N56" s="332">
        <v>-24.7</v>
      </c>
    </row>
    <row r="57" spans="1:14">
      <c r="A57" s="248"/>
      <c r="B57" s="244"/>
      <c r="C57" s="244"/>
      <c r="D57" s="244"/>
      <c r="E57" s="244"/>
      <c r="F57" s="244"/>
      <c r="G57" s="310" t="s">
        <v>523</v>
      </c>
      <c r="H57" s="311"/>
      <c r="I57" s="319">
        <v>2864667</v>
      </c>
      <c r="J57" s="320">
        <v>106166</v>
      </c>
      <c r="K57" s="321">
        <v>-11.7</v>
      </c>
      <c r="L57" s="322">
        <v>53292</v>
      </c>
      <c r="M57" s="323">
        <v>0</v>
      </c>
      <c r="N57" s="324">
        <v>-11.7</v>
      </c>
    </row>
    <row r="58" spans="1:14">
      <c r="A58" s="248"/>
      <c r="B58" s="244"/>
      <c r="C58" s="244"/>
      <c r="D58" s="244"/>
      <c r="E58" s="244"/>
      <c r="F58" s="244"/>
      <c r="G58" s="325"/>
      <c r="H58" s="326" t="s">
        <v>520</v>
      </c>
      <c r="I58" s="327">
        <v>1557871</v>
      </c>
      <c r="J58" s="328">
        <v>57735</v>
      </c>
      <c r="K58" s="329">
        <v>114.2</v>
      </c>
      <c r="L58" s="330">
        <v>28900</v>
      </c>
      <c r="M58" s="331">
        <v>18.899999999999999</v>
      </c>
      <c r="N58" s="332">
        <v>95.3</v>
      </c>
    </row>
    <row r="59" spans="1:14">
      <c r="A59" s="248"/>
      <c r="B59" s="244"/>
      <c r="C59" s="244"/>
      <c r="D59" s="244"/>
      <c r="E59" s="244"/>
      <c r="F59" s="244"/>
      <c r="G59" s="310" t="s">
        <v>524</v>
      </c>
      <c r="H59" s="311"/>
      <c r="I59" s="319">
        <v>1196676</v>
      </c>
      <c r="J59" s="320">
        <v>44732</v>
      </c>
      <c r="K59" s="321">
        <v>-57.9</v>
      </c>
      <c r="L59" s="322">
        <v>49919</v>
      </c>
      <c r="M59" s="323">
        <v>-6.3</v>
      </c>
      <c r="N59" s="324">
        <v>-51.6</v>
      </c>
    </row>
    <row r="60" spans="1:14">
      <c r="A60" s="248"/>
      <c r="B60" s="244"/>
      <c r="C60" s="244"/>
      <c r="D60" s="244"/>
      <c r="E60" s="244"/>
      <c r="F60" s="244"/>
      <c r="G60" s="325"/>
      <c r="H60" s="326" t="s">
        <v>520</v>
      </c>
      <c r="I60" s="333">
        <v>582304</v>
      </c>
      <c r="J60" s="328">
        <v>21767</v>
      </c>
      <c r="K60" s="329">
        <v>-62.3</v>
      </c>
      <c r="L60" s="330">
        <v>26398</v>
      </c>
      <c r="M60" s="331">
        <v>-8.6999999999999993</v>
      </c>
      <c r="N60" s="332">
        <v>-53.6</v>
      </c>
    </row>
    <row r="61" spans="1:14">
      <c r="A61" s="248"/>
      <c r="B61" s="244"/>
      <c r="C61" s="244"/>
      <c r="D61" s="244"/>
      <c r="E61" s="244"/>
      <c r="F61" s="244"/>
      <c r="G61" s="310" t="s">
        <v>525</v>
      </c>
      <c r="H61" s="334"/>
      <c r="I61" s="335">
        <v>2564987</v>
      </c>
      <c r="J61" s="336">
        <v>94291</v>
      </c>
      <c r="K61" s="337">
        <v>-11.9</v>
      </c>
      <c r="L61" s="338">
        <v>49228</v>
      </c>
      <c r="M61" s="339">
        <v>0.7</v>
      </c>
      <c r="N61" s="324">
        <v>-12.6</v>
      </c>
    </row>
    <row r="62" spans="1:14">
      <c r="A62" s="248"/>
      <c r="B62" s="244"/>
      <c r="C62" s="244"/>
      <c r="D62" s="244"/>
      <c r="E62" s="244"/>
      <c r="F62" s="244"/>
      <c r="G62" s="325"/>
      <c r="H62" s="326" t="s">
        <v>520</v>
      </c>
      <c r="I62" s="327">
        <v>906283</v>
      </c>
      <c r="J62" s="328">
        <v>33387</v>
      </c>
      <c r="K62" s="329">
        <v>1.6</v>
      </c>
      <c r="L62" s="330">
        <v>25152</v>
      </c>
      <c r="M62" s="331">
        <v>0.7</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9.93</v>
      </c>
      <c r="G47" s="12">
        <v>11.59</v>
      </c>
      <c r="H47" s="12">
        <v>11.99</v>
      </c>
      <c r="I47" s="12">
        <v>12.64</v>
      </c>
      <c r="J47" s="13">
        <v>13.65</v>
      </c>
    </row>
    <row r="48" spans="2:10" ht="57.75" customHeight="1">
      <c r="B48" s="14"/>
      <c r="C48" s="1171" t="s">
        <v>4</v>
      </c>
      <c r="D48" s="1171"/>
      <c r="E48" s="1172"/>
      <c r="F48" s="15">
        <v>2.5</v>
      </c>
      <c r="G48" s="16">
        <v>3.83</v>
      </c>
      <c r="H48" s="16">
        <v>7.23</v>
      </c>
      <c r="I48" s="16">
        <v>3.51</v>
      </c>
      <c r="J48" s="17">
        <v>2.42</v>
      </c>
    </row>
    <row r="49" spans="2:10" ht="57.75" customHeight="1" thickBot="1">
      <c r="B49" s="18"/>
      <c r="C49" s="1173" t="s">
        <v>5</v>
      </c>
      <c r="D49" s="1173"/>
      <c r="E49" s="1174"/>
      <c r="F49" s="19">
        <v>1.78</v>
      </c>
      <c r="G49" s="20">
        <v>3.02</v>
      </c>
      <c r="H49" s="20">
        <v>3.83</v>
      </c>
      <c r="I49" s="20" t="s">
        <v>532</v>
      </c>
      <c r="J49" s="21">
        <v>0.37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2017-04-18T07:13:10Z</cp:lastPrinted>
  <dcterms:created xsi:type="dcterms:W3CDTF">2017-02-15T18:24:46Z</dcterms:created>
  <dcterms:modified xsi:type="dcterms:W3CDTF">2017-04-18T07:21:04Z</dcterms:modified>
</cp:coreProperties>
</file>