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1445" yWindow="4080" windowWidth="14940" windowHeight="7875" tabRatio="87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25725"/>
</workbook>
</file>

<file path=xl/calcChain.xml><?xml version="1.0" encoding="utf-8"?>
<calcChain xmlns="http://schemas.openxmlformats.org/spreadsheetml/2006/main">
  <c r="BG35" i="9"/>
  <c r="BG34"/>
  <c r="AO36"/>
  <c r="AO35"/>
  <c r="AO34"/>
  <c r="W38"/>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E43" l="1"/>
  <c r="AM43"/>
  <c r="U43"/>
  <c r="C43"/>
  <c r="BE42"/>
  <c r="AM42"/>
  <c r="U42"/>
  <c r="C42"/>
  <c r="BE41"/>
  <c r="AM41"/>
  <c r="U41"/>
  <c r="C41"/>
  <c r="BE40"/>
  <c r="AM40"/>
  <c r="U40"/>
  <c r="C40"/>
  <c r="BE39"/>
  <c r="AM39"/>
  <c r="U39"/>
  <c r="C39"/>
  <c r="BE38"/>
  <c r="AM38"/>
  <c r="C38"/>
  <c r="BE37"/>
  <c r="AM37"/>
  <c r="C37"/>
  <c r="BE36"/>
  <c r="C36"/>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U37" s="1"/>
  <c r="U38" s="1"/>
  <c r="AM34"/>
  <c r="AM35" s="1"/>
  <c r="AM36" s="1"/>
  <c r="BE34" l="1"/>
  <c r="BE35" l="1"/>
  <c r="CO34" s="1"/>
  <c r="CO35" s="1"/>
  <c r="CO36" s="1"/>
  <c r="CO37" s="1"/>
  <c r="CO38" s="1"/>
  <c r="CO39" s="1"/>
  <c r="CO40" s="1"/>
  <c r="CO41" s="1"/>
  <c r="CO42" s="1"/>
  <c r="CO43" s="1"/>
  <c r="BW34"/>
  <c r="BW35" s="1"/>
  <c r="BW36" s="1"/>
  <c r="BW37" s="1"/>
  <c r="BW38" s="1"/>
  <c r="BW39" s="1"/>
  <c r="BW40" s="1"/>
  <c r="BW41" s="1"/>
  <c r="BW42" s="1"/>
  <c r="BW43" s="1"/>
</calcChain>
</file>

<file path=xl/sharedStrings.xml><?xml version="1.0" encoding="utf-8"?>
<sst xmlns="http://schemas.openxmlformats.org/spreadsheetml/2006/main" count="1100" uniqueCount="577">
  <si>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</si>
  <si>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</si>
  <si>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</si>
  <si>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</si>
  <si>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</si>
  <si>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</si>
  <si>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</si>
  <si>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</si>
  <si>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</si>
  <si>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</si>
  <si>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</si>
  <si>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</si>
  <si>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</si>
  <si>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</si>
  <si>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</si>
  <si>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</si>
  <si>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</si>
  <si>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</si>
  <si>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</si>
  <si>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</si>
  <si>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</si>
  <si>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</si>
  <si>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</si>
  <si>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</si>
  <si>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</si>
  <si>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</si>
  <si>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</si>
  <si>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</si>
  <si>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</si>
  <si>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</si>
  <si>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</si>
  <si>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</si>
  <si>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</si>
  <si>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</si>
  <si>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</si>
  <si>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</si>
  <si>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</si>
  <si>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</si>
  <si>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</si>
  <si>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</si>
  <si>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</si>
  <si>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</si>
  <si>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</si>
  <si>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</si>
  <si>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</si>
  <si>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</si>
  <si>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</si>
  <si>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</si>
  <si>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</si>
  <si>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</si>
  <si>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</si>
  <si>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</si>
  <si>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</si>
  <si>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</si>
  <si>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</si>
  <si>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</si>
  <si>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</si>
  <si>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</si>
  <si>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</si>
  <si>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</si>
  <si>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</si>
  <si>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</si>
  <si>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</si>
  <si>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</si>
  <si>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</si>
  <si>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</si>
  <si>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</si>
  <si>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</si>
  <si>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</si>
  <si>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</si>
  <si>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</si>
  <si>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</si>
  <si>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</si>
  <si>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</si>
  <si>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</si>
  <si>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</si>
  <si>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</si>
  <si>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</si>
  <si>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</si>
  <si>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</si>
  <si>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</si>
  <si>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</si>
  <si>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</si>
  <si>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</si>
  <si>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</si>
  <si>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</si>
  <si>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</si>
  <si>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</si>
  <si>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</si>
  <si>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</si>
  <si>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</si>
  <si>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</si>
  <si>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</si>
  <si>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</si>
  <si>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</si>
  <si>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</si>
  <si>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</si>
  <si>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</si>
  <si>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</si>
  <si>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</si>
  <si>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</si>
  <si>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</si>
  <si>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</si>
  <si>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</si>
  <si>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</si>
  <si>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</si>
  <si>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</si>
  <si>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</si>
  <si>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</si>
  <si>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</si>
  <si>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</si>
  <si>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</si>
  <si>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</si>
  <si>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</si>
  <si>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</si>
  <si>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</si>
  <si>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</si>
  <si>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</si>
  <si>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</si>
  <si>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</si>
  <si>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</si>
  <si>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</si>
  <si>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</si>
  <si>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</si>
  <si>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</si>
  <si>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</si>
  <si>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</si>
  <si>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</si>
  <si>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</si>
  <si>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</si>
  <si>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</si>
  <si>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</si>
  <si>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</si>
  <si>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</si>
  <si>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</si>
  <si>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</si>
  <si>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</si>
  <si>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</si>
  <si>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</si>
  <si>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</si>
  <si>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</si>
  <si>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</si>
  <si>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</si>
  <si>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</si>
  <si>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</si>
  <si>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</si>
  <si>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</si>
  <si>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</si>
  <si>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</si>
  <si>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</si>
  <si>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</si>
  <si>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</si>
  <si>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</si>
  <si>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</si>
  <si>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</si>
  <si>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</si>
  <si>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</si>
  <si>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</si>
  <si>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</si>
  <si>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</si>
  <si>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</si>
  <si>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</si>
  <si>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</si>
  <si>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</si>
  <si>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</si>
  <si>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</si>
  <si>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</si>
  <si>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</si>
  <si>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</si>
  <si>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</si>
  <si>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</si>
  <si>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</si>
  <si>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</si>
  <si>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</si>
  <si>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</si>
  <si>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</si>
  <si>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</si>
  <si>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</si>
  <si>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</si>
  <si>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</si>
  <si>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</si>
  <si>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</si>
  <si>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</si>
  <si>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</si>
  <si>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</si>
  <si>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</si>
  <si>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</si>
  <si>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</si>
  <si>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</si>
  <si>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</si>
  <si>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</si>
  <si>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</si>
  <si>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</si>
  <si>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</si>
  <si>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富山県南砺市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</si>
  <si>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</si>
  <si>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</si>
  <si>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</si>
  <si>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</si>
  <si>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</si>
  <si>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</si>
  <si>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</si>
  <si>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</si>
  <si>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</si>
  <si>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</si>
  <si>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</si>
  <si>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</si>
  <si>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</si>
  <si>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</si>
  <si>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</si>
  <si>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</si>
  <si>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</si>
  <si>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</si>
  <si>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</si>
  <si>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</si>
  <si>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</si>
  <si>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</si>
  <si>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</si>
  <si>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</si>
  <si>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</si>
  <si>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</si>
  <si>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</si>
  <si>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</si>
  <si>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</si>
  <si>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</si>
  <si>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</si>
  <si>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</si>
  <si>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</si>
  <si>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</si>
  <si>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</si>
  <si>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</si>
  <si>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</si>
  <si>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</si>
  <si>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</si>
  <si>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</si>
  <si>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</si>
  <si>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</si>
  <si>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</si>
  <si>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</si>
  <si>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</si>
  <si>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</si>
  <si>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</si>
  <si>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</si>
  <si>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</si>
  <si>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</si>
  <si>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</si>
  <si>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</si>
  <si>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</si>
  <si>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</si>
  <si>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</si>
  <si>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</si>
  <si>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</si>
  <si>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</si>
  <si>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</si>
  <si>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</si>
  <si>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</si>
  <si>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</si>
  <si>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</si>
  <si>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</si>
  <si>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</si>
  <si>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</si>
  <si>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</si>
  <si>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</si>
  <si>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</si>
  <si>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</si>
  <si>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</si>
  <si>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</si>
  <si>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</si>
  <si>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</si>
  <si>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</si>
  <si>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</si>
  <si>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</si>
  <si>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</si>
  <si>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</si>
  <si>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</si>
  <si>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</si>
  <si>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</si>
  <si>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</si>
  <si>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</si>
  <si>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</si>
  <si>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</si>
  <si>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</si>
  <si>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</si>
  <si>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</si>
  <si>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</si>
  <si>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</si>
  <si>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</si>
  <si>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</si>
  <si>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</si>
  <si>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</si>
  <si>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</si>
  <si>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</si>
  <si>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</si>
  <si>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</si>
  <si>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</si>
  <si>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</si>
  <si>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</si>
  <si>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</si>
  <si>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</si>
  <si>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</si>
  <si>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</si>
  <si>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</si>
  <si>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</si>
  <si>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</si>
  <si>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</si>
  <si>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</si>
  <si>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</si>
  <si>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</si>
  <si>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</si>
  <si>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</si>
  <si>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</si>
  <si>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</si>
  <si>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</si>
  <si>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</si>
  <si>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</si>
  <si>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</si>
  <si>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</si>
  <si>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</si>
  <si>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</si>
  <si>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</si>
  <si>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</si>
  <si>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</si>
  <si>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</si>
  <si>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</si>
  <si>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</si>
  <si>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</si>
  <si>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</si>
  <si>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</si>
  <si>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</si>
  <si>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</si>
  <si>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</si>
  <si>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</si>
  <si>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</si>
  <si>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</si>
  <si>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</si>
  <si>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</si>
  <si>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</si>
  <si>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</si>
  <si>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</si>
  <si>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</si>
  <si>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</si>
  <si>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</si>
  <si>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</si>
  <si>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</si>
  <si>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富山県南砺市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</si>
  <si>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</si>
  <si>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</si>
  <si>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</si>
  <si>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</si>
  <si>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</si>
  <si>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</si>
  <si>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</si>
  <si>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</si>
  <si>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</si>
  <si>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</si>
  <si>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</si>
  <si>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</si>
  <si>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</si>
  <si>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</si>
  <si>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</si>
  <si>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</si>
  <si>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</si>
  <si>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</si>
  <si>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</si>
  <si>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</si>
  <si>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</si>
  <si>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</si>
  <si>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</si>
  <si>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</si>
  <si>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</si>
  <si>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</si>
  <si>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</si>
  <si>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</si>
  <si>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</si>
  <si>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</si>
  <si>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</si>
  <si>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</si>
  <si>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</si>
  <si>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</si>
  <si>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</si>
  <si>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</si>
  <si>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</si>
  <si>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</si>
  <si>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</si>
  <si>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</si>
  <si>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</si>
  <si>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</si>
  <si>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</si>
  <si>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</si>
  <si>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</si>
  <si>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</si>
  <si>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</si>
  <si>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</si>
  <si>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</si>
  <si>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</si>
  <si>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</si>
  <si>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</si>
  <si>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</si>
  <si>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</si>
  <si>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</si>
  <si>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</si>
  <si>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</si>
  <si>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</si>
  <si>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</si>
  <si>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</si>
  <si>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</si>
  <si>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</si>
  <si>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</si>
  <si>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</si>
  <si>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</si>
  <si>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</si>
  <si>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</si>
  <si>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</si>
  <si>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</si>
  <si>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</si>
  <si>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</si>
  <si>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</si>
  <si>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</si>
  <si>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</si>
  <si>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</si>
  <si>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</si>
  <si>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</si>
  <si>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</si>
  <si>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</si>
  <si>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</si>
  <si>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</si>
  <si>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</si>
  <si>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</si>
  <si>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</si>
  <si>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</si>
  <si>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</si>
  <si>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</si>
  <si>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</si>
  <si>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</si>
  <si>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</si>
  <si>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</si>
  <si>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</si>
  <si>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</si>
  <si>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</si>
  <si>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</si>
  <si>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</si>
  <si>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</si>
  <si>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</si>
  <si>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</si>
  <si>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</si>
  <si>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</si>
  <si>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</si>
  <si>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</si>
  <si>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</si>
  <si>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</si>
  <si>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</si>
  <si>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</si>
  <si>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</si>
  <si>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</si>
  <si>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</si>
  <si>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</si>
  <si>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</si>
  <si>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</si>
  <si>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</si>
  <si>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</si>
  <si>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</si>
  <si>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</si>
  <si>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</si>
  <si>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</si>
  <si>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</si>
  <si>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</si>
  <si>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</si>
  <si>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</si>
  <si>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</si>
  <si>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</si>
  <si>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</si>
  <si>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</si>
  <si>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</si>
  <si>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</si>
  <si>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</si>
  <si>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</si>
  <si>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</si>
  <si>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</si>
  <si>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</si>
  <si>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</si>
  <si>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</si>
  <si>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</si>
  <si>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</si>
  <si>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</si>
  <si>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</si>
  <si>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</si>
  <si>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</si>
  <si>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</si>
  <si>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</si>
  <si>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</si>
  <si>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</si>
  <si>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</si>
  <si>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</si>
  <si>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</si>
  <si>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</si>
  <si>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</si>
  <si>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</si>
  <si>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</si>
  <si>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</si>
  <si>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</si>
  <si>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</si>
  <si>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</si>
  <si>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</si>
  <si>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</si>
  <si>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</si>
  <si>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</si>
  <si>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</si>
  <si>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</si>
  <si>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</si>
  <si>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</si>
  <si>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</si>
  <si>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</si>
  <si>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</si>
  <si>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</si>
  <si>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</si>
  <si>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</si>
  <si>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</si>
  <si>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</si>
  <si>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</si>
  <si>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</si>
  <si>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</si>
  <si>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</si>
  <si>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</si>
  <si>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</si>
  <si>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</si>
  <si>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病院事業会計</t>
  </si>
  <si>
    <t>水道事業会計</t>
  </si>
  <si>
    <t>下水道事業会計</t>
  </si>
  <si>
    <t>国民健康保険事業特別会計</t>
  </si>
  <si>
    <t>介護事業特別会計</t>
  </si>
  <si>
    <t>バス事業特別会計</t>
  </si>
  <si>
    <t>訪問看護事業特別会計</t>
  </si>
  <si>
    <t>その他会計（赤字）</t>
  </si>
  <si>
    <t>その他会計（黒字）</t>
  </si>
  <si>
    <t>-</t>
    <phoneticPr fontId="2"/>
  </si>
  <si>
    <t>-</t>
    <phoneticPr fontId="2"/>
  </si>
  <si>
    <t>砺波広域圏　一般会計</t>
    <rPh sb="0" eb="2">
      <t>トナミ</t>
    </rPh>
    <rPh sb="2" eb="4">
      <t>コウイキ</t>
    </rPh>
    <rPh sb="6" eb="10">
      <t>イッパンカイケイ</t>
    </rPh>
    <phoneticPr fontId="5"/>
  </si>
  <si>
    <t>　同　基金特別会計</t>
    <rPh sb="1" eb="2">
      <t>ドウ</t>
    </rPh>
    <rPh sb="3" eb="5">
      <t>キキン</t>
    </rPh>
    <rPh sb="5" eb="7">
      <t>トクベツ</t>
    </rPh>
    <rPh sb="7" eb="9">
      <t>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</si>
  <si>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</si>
  <si>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</si>
  <si>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</si>
  <si>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</si>
  <si>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</si>
  <si>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　同　楽寿荘ホームヘルプステーション事業特別会計</t>
    <rPh sb="1" eb="2">
      <t>ドウ</t>
    </rPh>
    <rPh sb="3" eb="4">
      <t>ラク</t>
    </rPh>
    <rPh sb="4" eb="5">
      <t>コトブキ</t>
    </rPh>
    <rPh sb="5" eb="6">
      <t>ソウ</t>
    </rPh>
    <rPh sb="18" eb="20">
      <t>ジギョウ</t>
    </rPh>
    <rPh sb="20" eb="22">
      <t>トクベツ</t>
    </rPh>
    <rPh sb="22" eb="24">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</si>
  <si>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</si>
  <si>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</si>
  <si>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</si>
  <si>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</si>
  <si>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</si>
  <si>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（一財）利賀ふるさと財団</t>
  </si>
  <si>
    <t>（公財）五箇山農業公社</t>
  </si>
  <si>
    <t>（公財）利賀村農業公社</t>
  </si>
  <si>
    <t>（一財）五箇山和紙の里</t>
  </si>
  <si>
    <t>（公財）世界遺産相倉合掌集落保存財団</t>
  </si>
  <si>
    <t>（一財）五箇山合掌の里</t>
  </si>
  <si>
    <t>（株）ジェイウイング</t>
  </si>
  <si>
    <t>上平観光開発（株）</t>
  </si>
  <si>
    <t>（株）井波木彫りの里</t>
  </si>
  <si>
    <t>福野まちづくり（株）</t>
  </si>
  <si>
    <t>医王アローザ（株）</t>
  </si>
  <si>
    <t>ふくみつ光房（株）</t>
  </si>
  <si>
    <t>トナミロイヤルゴルフ（株）</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</si>
  <si>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</si>
  <si>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</si>
  <si>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</si>
  <si>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</si>
  <si>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</si>
  <si>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</si>
  <si>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</si>
  <si>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</si>
  <si>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</si>
  <si>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</si>
  <si>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</si>
  <si>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</si>
  <si>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</si>
  <si>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</si>
  <si>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２４年度から引き続き、２７年度も充当可能財源等が将来負担額を上回るため将来負担は発生しない。要因として、積極的な繰上償還、計画的な起債発行を行っていることで地方債現在高を減少させていること、交付税措置の高い有利な起債を活用していることから基準財政需要額算入見込額が多いことが挙げられる。今後も、引き続き交付税措置の高い地方債の活用、計画的な起債発行等により財政の健全化に努める。実質公債費比率については、既発債の繰上償還を進めた結果、公債費負担適正化計画で定めた26年度より早い時期に起債許可の基準となる18.0％以下に到達した。現在は、全国平均以下に抑えられているものの、今後も公共施設の統合に加速度をつけて取り組む必要があり、償還額及び公営企業債の繰出金が嵩むことから再度数値は上昇に転じる見込みである。繰上償還や投資的事業費の厳選、交付税措置率の高い地方債の活用等により、数値が18.0％を超えることのないよう、健全な財政運営に努める。
</t>
    <rPh sb="189" eb="191">
      <t>ジッシツ</t>
    </rPh>
    <rPh sb="191" eb="194">
      <t>コウサイヒ</t>
    </rPh>
    <rPh sb="194" eb="196">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</si>
</sst>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54227</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107685</c:v>
                </c:pt>
                <c:pt idx="1">
                  <c:v>148139</c:v>
                </c:pt>
                <c:pt idx="2">
                  <c:v>167417</c:v>
                </c:pt>
                <c:pt idx="3">
                  <c:v>126344</c:v>
                </c:pt>
                <c:pt idx="4">
                  <c:v>136345</c:v>
                </c:pt>
              </c:numCache>
            </c:numRef>
          </c:val>
        </c:ser>
        <c:dLbls/>
        <c:marker val="1"/>
        <c:axId val="86783872"/>
        <c:axId val="86785408"/>
      </c:lineChart>
      <c:catAx>
        <c:axId val="86783872"/>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85408"/>
        <c:crosses val="autoZero"/>
        <c:auto val="1"/>
        <c:lblAlgn val="ctr"/>
        <c:lblOffset val="100"/>
        <c:tickLblSkip val="1"/>
        <c:tickMarkSkip val="1"/>
      </c:catAx>
      <c:valAx>
        <c:axId val="86785408"/>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783872"/>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9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7.07</c:v>
                </c:pt>
                <c:pt idx="1">
                  <c:v>7.17</c:v>
                </c:pt>
                <c:pt idx="2">
                  <c:v>6.92</c:v>
                </c:pt>
                <c:pt idx="3">
                  <c:v>7.46</c:v>
                </c:pt>
                <c:pt idx="4">
                  <c:v>9.17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28.14</c:v>
                </c:pt>
                <c:pt idx="1">
                  <c:v>27.28</c:v>
                </c:pt>
                <c:pt idx="2">
                  <c:v>27.48</c:v>
                </c:pt>
                <c:pt idx="3">
                  <c:v>27.93</c:v>
                </c:pt>
                <c:pt idx="4">
                  <c:v>26.73</c:v>
                </c:pt>
              </c:numCache>
            </c:numRef>
          </c:val>
        </c:ser>
        <c:dLbls/>
        <c:gapWidth val="250"/>
        <c:overlap val="100"/>
        <c:axId val="104430976"/>
        <c:axId val="1046088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8.89</c:v>
                </c:pt>
                <c:pt idx="1">
                  <c:v>4.7699999999999996</c:v>
                </c:pt>
                <c:pt idx="2">
                  <c:v>4.63</c:v>
                </c:pt>
                <c:pt idx="3">
                  <c:v>4.95</c:v>
                </c:pt>
                <c:pt idx="4">
                  <c:v>4.4400000000000004</c:v>
                </c:pt>
              </c:numCache>
            </c:numRef>
          </c:val>
        </c:ser>
        <c:dLbls/>
        <c:marker val="1"/>
        <c:axId val="104430976"/>
        <c:axId val="104608896"/>
      </c:lineChart>
      <c:catAx>
        <c:axId val="10443097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08896"/>
        <c:crosses val="autoZero"/>
        <c:auto val="1"/>
        <c:lblAlgn val="ctr"/>
        <c:lblOffset val="100"/>
        <c:tickLblSkip val="1"/>
        <c:tickMarkSkip val="1"/>
      </c:catAx>
      <c:valAx>
        <c:axId val="1046088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309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0.11</c:v>
                </c:pt>
                <c:pt idx="2">
                  <c:v>#N/A</c:v>
                </c:pt>
                <c:pt idx="3">
                  <c:v>0.05</c:v>
                </c:pt>
                <c:pt idx="4">
                  <c:v>#N/A</c:v>
                </c:pt>
                <c:pt idx="5">
                  <c:v>0.05</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0.18</c:v>
                </c:pt>
                <c:pt idx="4">
                  <c:v>#N/A</c:v>
                </c:pt>
                <c:pt idx="5">
                  <c:v>0.08</c:v>
                </c:pt>
                <c:pt idx="6">
                  <c:v>#N/A</c:v>
                </c:pt>
                <c:pt idx="7">
                  <c:v>7.0000000000000007E-2</c:v>
                </c:pt>
                <c:pt idx="8">
                  <c:v>#N/A</c:v>
                </c:pt>
                <c:pt idx="9">
                  <c:v>0.03</c:v>
                </c:pt>
              </c:numCache>
            </c:numRef>
          </c:val>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0.04</c:v>
                </c:pt>
                <c:pt idx="8">
                  <c:v>#N/A</c:v>
                </c:pt>
                <c:pt idx="9">
                  <c:v>0.05</c:v>
                </c:pt>
              </c:numCache>
            </c:numRef>
          </c:val>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0.11</c:v>
                </c:pt>
                <c:pt idx="4">
                  <c:v>#N/A</c:v>
                </c:pt>
                <c:pt idx="5">
                  <c:v>0.23</c:v>
                </c:pt>
                <c:pt idx="6">
                  <c:v>#N/A</c:v>
                </c:pt>
                <c:pt idx="7">
                  <c:v>0.13</c:v>
                </c:pt>
                <c:pt idx="8">
                  <c:v>#N/A</c:v>
                </c:pt>
                <c:pt idx="9">
                  <c:v>0.15</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1.1499999999999999</c:v>
                </c:pt>
                <c:pt idx="2">
                  <c:v>#N/A</c:v>
                </c:pt>
                <c:pt idx="3">
                  <c:v>2</c:v>
                </c:pt>
                <c:pt idx="4">
                  <c:v>#N/A</c:v>
                </c:pt>
                <c:pt idx="5">
                  <c:v>1.42</c:v>
                </c:pt>
                <c:pt idx="6">
                  <c:v>#N/A</c:v>
                </c:pt>
                <c:pt idx="7">
                  <c:v>1.8</c:v>
                </c:pt>
                <c:pt idx="8">
                  <c:v>#N/A</c:v>
                </c:pt>
                <c:pt idx="9">
                  <c:v>0.85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3.98</c:v>
                </c:pt>
                <c:pt idx="2">
                  <c:v>#N/A</c:v>
                </c:pt>
                <c:pt idx="3">
                  <c:v>3.73</c:v>
                </c:pt>
                <c:pt idx="4">
                  <c:v>#N/A</c:v>
                </c:pt>
                <c:pt idx="5">
                  <c:v>3.84</c:v>
                </c:pt>
                <c:pt idx="6">
                  <c:v>#N/A</c:v>
                </c:pt>
                <c:pt idx="7">
                  <c:v>3.95</c:v>
                </c:pt>
                <c:pt idx="8">
                  <c:v>#N/A</c:v>
                </c:pt>
                <c:pt idx="9">
                  <c:v>4.1399999999999997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4.79</c:v>
                </c:pt>
                <c:pt idx="2">
                  <c:v>#N/A</c:v>
                </c:pt>
                <c:pt idx="3">
                  <c:v>4.6900000000000004</c:v>
                </c:pt>
                <c:pt idx="4">
                  <c:v>#N/A</c:v>
                </c:pt>
                <c:pt idx="5">
                  <c:v>4.72</c:v>
                </c:pt>
                <c:pt idx="6">
                  <c:v>#N/A</c:v>
                </c:pt>
                <c:pt idx="7">
                  <c:v>5.13</c:v>
                </c:pt>
                <c:pt idx="8">
                  <c:v>#N/A</c:v>
                </c:pt>
                <c:pt idx="9">
                  <c:v>5.73</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6.33</c:v>
                </c:pt>
                <c:pt idx="2">
                  <c:v>#N/A</c:v>
                </c:pt>
                <c:pt idx="3">
                  <c:v>6.83</c:v>
                </c:pt>
                <c:pt idx="4">
                  <c:v>#N/A</c:v>
                </c:pt>
                <c:pt idx="5">
                  <c:v>6.92</c:v>
                </c:pt>
                <c:pt idx="6">
                  <c:v>#N/A</c:v>
                </c:pt>
                <c:pt idx="7">
                  <c:v>6.78</c:v>
                </c:pt>
                <c:pt idx="8">
                  <c:v>#N/A</c:v>
                </c:pt>
                <c:pt idx="9">
                  <c:v>7.89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7.05</c:v>
                </c:pt>
                <c:pt idx="2">
                  <c:v>#N/A</c:v>
                </c:pt>
                <c:pt idx="3">
                  <c:v>7.15</c:v>
                </c:pt>
                <c:pt idx="4">
                  <c:v>#N/A</c:v>
                </c:pt>
                <c:pt idx="5">
                  <c:v>6.89</c:v>
                </c:pt>
                <c:pt idx="6">
                  <c:v>#N/A</c:v>
                </c:pt>
                <c:pt idx="7">
                  <c:v>7.41</c:v>
                </c:pt>
                <c:pt idx="8">
                  <c:v>#N/A</c:v>
                </c:pt>
                <c:pt idx="9">
                  <c:v>9.11</c:v>
                </c:pt>
              </c:numCache>
            </c:numRef>
          </c:val>
        </c:ser>
        <c:dLbls/>
        <c:overlap val="100"/>
        <c:axId val="105864192"/>
        <c:axId val="106046208"/>
      </c:barChart>
      <c:catAx>
        <c:axId val="1058641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046208"/>
        <c:crosses val="autoZero"/>
        <c:auto val="1"/>
        <c:lblAlgn val="ctr"/>
        <c:lblOffset val="100"/>
        <c:tickLblSkip val="1"/>
        <c:tickMarkSkip val="1"/>
      </c:catAx>
      <c:valAx>
        <c:axId val="106046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641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33"/>
          <c:h val="0.639296187683287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5686</c:v>
                </c:pt>
                <c:pt idx="5">
                  <c:v>5797</c:v>
                </c:pt>
                <c:pt idx="8">
                  <c:v>5971</c:v>
                </c:pt>
                <c:pt idx="11">
                  <c:v>6173</c:v>
                </c:pt>
                <c:pt idx="14">
                  <c:v>5967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3</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66</c:v>
                </c:pt>
                <c:pt idx="3">
                  <c:v>53</c:v>
                </c:pt>
                <c:pt idx="6">
                  <c:v>52</c:v>
                </c:pt>
                <c:pt idx="9">
                  <c:v>55</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321</c:v>
                </c:pt>
                <c:pt idx="3">
                  <c:v>265</c:v>
                </c:pt>
                <c:pt idx="6">
                  <c:v>229</c:v>
                </c:pt>
                <c:pt idx="9">
                  <c:v>192</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2180</c:v>
                </c:pt>
                <c:pt idx="3">
                  <c:v>2257</c:v>
                </c:pt>
                <c:pt idx="6">
                  <c:v>2304</c:v>
                </c:pt>
                <c:pt idx="9">
                  <c:v>2340</c:v>
                </c:pt>
                <c:pt idx="12">
                  <c:v>2364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4690</c:v>
                </c:pt>
                <c:pt idx="3">
                  <c:v>4651</c:v>
                </c:pt>
                <c:pt idx="6">
                  <c:v>4680</c:v>
                </c:pt>
                <c:pt idx="9">
                  <c:v>4678</c:v>
                </c:pt>
                <c:pt idx="12">
                  <c:v>4266</c:v>
                </c:pt>
              </c:numCache>
            </c:numRef>
          </c:val>
        </c:ser>
        <c:dLbls/>
        <c:gapWidth val="100"/>
        <c:overlap val="100"/>
        <c:axId val="106589568"/>
        <c:axId val="1065995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1574</c:v>
                </c:pt>
                <c:pt idx="2">
                  <c:v>#N/A</c:v>
                </c:pt>
                <c:pt idx="3">
                  <c:v>#N/A</c:v>
                </c:pt>
                <c:pt idx="4">
                  <c:v>1431</c:v>
                </c:pt>
                <c:pt idx="5">
                  <c:v>#N/A</c:v>
                </c:pt>
                <c:pt idx="6">
                  <c:v>#N/A</c:v>
                </c:pt>
                <c:pt idx="7">
                  <c:v>1296</c:v>
                </c:pt>
                <c:pt idx="8">
                  <c:v>#N/A</c:v>
                </c:pt>
                <c:pt idx="9">
                  <c:v>#N/A</c:v>
                </c:pt>
                <c:pt idx="10">
                  <c:v>1093</c:v>
                </c:pt>
                <c:pt idx="11">
                  <c:v>#N/A</c:v>
                </c:pt>
                <c:pt idx="12">
                  <c:v>#N/A</c:v>
                </c:pt>
                <c:pt idx="13">
                  <c:v>798</c:v>
                </c:pt>
                <c:pt idx="14">
                  <c:v>#N/A</c:v>
                </c:pt>
              </c:numCache>
            </c:numRef>
          </c:val>
        </c:ser>
        <c:dLbls/>
        <c:marker val="1"/>
        <c:axId val="106589568"/>
        <c:axId val="106599552"/>
      </c:lineChart>
      <c:catAx>
        <c:axId val="10658956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99552"/>
        <c:crosses val="autoZero"/>
        <c:auto val="1"/>
        <c:lblAlgn val="ctr"/>
        <c:lblOffset val="100"/>
        <c:tickLblSkip val="1"/>
        <c:tickMarkSkip val="1"/>
      </c:catAx>
      <c:valAx>
        <c:axId val="1065995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895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17"/>
          <c:h val="0.5891821277385501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55732</c:v>
                </c:pt>
                <c:pt idx="5">
                  <c:v>56446</c:v>
                </c:pt>
                <c:pt idx="8">
                  <c:v>56103</c:v>
                </c:pt>
                <c:pt idx="11">
                  <c:v>56366</c:v>
                </c:pt>
                <c:pt idx="14">
                  <c:v>55977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1695</c:v>
                </c:pt>
                <c:pt idx="5">
                  <c:v>1567</c:v>
                </c:pt>
                <c:pt idx="8">
                  <c:v>1649</c:v>
                </c:pt>
                <c:pt idx="11">
                  <c:v>1369</c:v>
                </c:pt>
                <c:pt idx="14">
                  <c:v>1320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14053</c:v>
                </c:pt>
                <c:pt idx="5">
                  <c:v>13774</c:v>
                </c:pt>
                <c:pt idx="8">
                  <c:v>16249</c:v>
                </c:pt>
                <c:pt idx="11">
                  <c:v>17364</c:v>
                </c:pt>
                <c:pt idx="14">
                  <c:v>18799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3904</c:v>
                </c:pt>
                <c:pt idx="3">
                  <c:v>3696</c:v>
                </c:pt>
                <c:pt idx="6">
                  <c:v>3515</c:v>
                </c:pt>
                <c:pt idx="9">
                  <c:v>3041</c:v>
                </c:pt>
                <c:pt idx="12">
                  <c:v>2575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729</c:v>
                </c:pt>
                <c:pt idx="3">
                  <c:v>487</c:v>
                </c:pt>
                <c:pt idx="6">
                  <c:v>422</c:v>
                </c:pt>
                <c:pt idx="9">
                  <c:v>499</c:v>
                </c:pt>
                <c:pt idx="12">
                  <c:v>939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25286</c:v>
                </c:pt>
                <c:pt idx="3">
                  <c:v>24316</c:v>
                </c:pt>
                <c:pt idx="6">
                  <c:v>24178</c:v>
                </c:pt>
                <c:pt idx="9">
                  <c:v>23967</c:v>
                </c:pt>
                <c:pt idx="12">
                  <c:v>23112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342</c:v>
                </c:pt>
                <c:pt idx="3">
                  <c:v>293</c:v>
                </c:pt>
                <c:pt idx="6">
                  <c:v>342</c:v>
                </c:pt>
                <c:pt idx="9">
                  <c:v>294</c:v>
                </c:pt>
                <c:pt idx="12">
                  <c:v>249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41734</c:v>
                </c:pt>
                <c:pt idx="3">
                  <c:v>42513</c:v>
                </c:pt>
                <c:pt idx="6">
                  <c:v>43508</c:v>
                </c:pt>
                <c:pt idx="9">
                  <c:v>44133</c:v>
                </c:pt>
                <c:pt idx="12">
                  <c:v>44821</c:v>
                </c:pt>
              </c:numCache>
            </c:numRef>
          </c:val>
        </c:ser>
        <c:dLbls/>
        <c:gapWidth val="100"/>
        <c:overlap val="100"/>
        <c:axId val="106853504"/>
        <c:axId val="1068550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515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06853504"/>
        <c:axId val="106855040"/>
      </c:lineChart>
      <c:catAx>
        <c:axId val="1068535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855040"/>
        <c:crosses val="autoZero"/>
        <c:auto val="1"/>
        <c:lblAlgn val="ctr"/>
        <c:lblOffset val="100"/>
        <c:tickLblSkip val="1"/>
        <c:tickMarkSkip val="1"/>
      </c:catAx>
      <c:valAx>
        <c:axId val="1068550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350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6786816"/>
        <c:axId val="106788352"/>
      </c:scatterChart>
      <c:valAx>
        <c:axId val="106786816"/>
        <c:scaling>
          <c:orientation val="minMax"/>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788352"/>
        <c:crosses val="autoZero"/>
        <c:crossBetween val="midCat"/>
      </c:valAx>
      <c:valAx>
        <c:axId val="106788352"/>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67868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12.4</c:v>
                </c:pt>
                <c:pt idx="1">
                  <c:v>10.1</c:v>
                </c:pt>
                <c:pt idx="2">
                  <c:v>8.1</c:v>
                </c:pt>
                <c:pt idx="3">
                  <c:v>7.2</c:v>
                </c:pt>
                <c:pt idx="4">
                  <c:v>6.1</c:v>
                </c:pt>
              </c:numCache>
            </c:numRef>
          </c:xVal>
          <c:yVal>
            <c:numRef>
              <c:f>公会計指標分析・財政指標組合せ分析表!$K$73:$O$73</c:f>
              <c:numCache>
                <c:formatCode>#,##0.0;"▲ "#,##0.0</c:formatCode>
                <c:ptCount val="5"/>
                <c:pt idx="0">
                  <c:v>2.9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11.1</c:v>
                </c:pt>
                <c:pt idx="1">
                  <c:v>10.4</c:v>
                </c:pt>
                <c:pt idx="2">
                  <c:v>9.6</c:v>
                </c:pt>
                <c:pt idx="3">
                  <c:v>8.5</c:v>
                </c:pt>
                <c:pt idx="4">
                  <c:v>7.8</c:v>
                </c:pt>
              </c:numCache>
            </c:numRef>
          </c:xVal>
          <c:yVal>
            <c:numRef>
              <c:f>公会計指標分析・財政指標組合せ分析表!$K$77:$O$77</c:f>
              <c:numCache>
                <c:formatCode>#,##0.0;"▲ "#,##0.0</c:formatCode>
                <c:ptCount val="5"/>
                <c:pt idx="0">
                  <c:v>58.6</c:v>
                </c:pt>
                <c:pt idx="1">
                  <c:v>52.6</c:v>
                </c:pt>
                <c:pt idx="2">
                  <c:v>41.3</c:v>
                </c:pt>
                <c:pt idx="3">
                  <c:v>33</c:v>
                </c:pt>
                <c:pt idx="4">
                  <c:v>37.299999999999997</c:v>
                </c:pt>
              </c:numCache>
            </c:numRef>
          </c:yVal>
        </c:ser>
        <c:dLbls/>
        <c:axId val="109418752"/>
        <c:axId val="109441408"/>
      </c:scatterChart>
      <c:valAx>
        <c:axId val="109418752"/>
        <c:scaling>
          <c:orientation val="minMax"/>
          <c:max val="12.8"/>
          <c:min val="7.5"/>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441408"/>
        <c:crosses val="autoZero"/>
        <c:crossBetween val="midCat"/>
      </c:valAx>
      <c:valAx>
        <c:axId val="109441408"/>
        <c:scaling>
          <c:orientation val="minMax"/>
          <c:max val="68"/>
          <c:min val="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9418752"/>
        <c:crosses val="autoZero"/>
        <c:crossBetween val="midCat"/>
        <c:majorUnit val="8.5"/>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元利償還金は、</a:t>
          </a:r>
          <a:r>
            <a:rPr kumimoji="1" lang="en-US" altLang="ja-JP" sz="1300">
              <a:solidFill>
                <a:schemeClr val="dk1"/>
              </a:solidFill>
              <a:latin typeface="+mn-lt"/>
              <a:ea typeface="+mn-ea"/>
              <a:cs typeface="+mn-cs"/>
            </a:rPr>
            <a:t>H33</a:t>
          </a:r>
          <a:r>
            <a:rPr kumimoji="1" lang="ja-JP" altLang="ja-JP" sz="1300">
              <a:solidFill>
                <a:schemeClr val="dk1"/>
              </a:solidFill>
              <a:latin typeface="+mn-lt"/>
              <a:ea typeface="+mn-ea"/>
              <a:cs typeface="+mn-cs"/>
            </a:rPr>
            <a:t>年にピークを迎える見通しであることから増加傾向にある。</a:t>
          </a:r>
          <a:endParaRPr lang="ja-JP" altLang="ja-JP" sz="1300"/>
        </a:p>
        <a:p>
          <a:r>
            <a:rPr kumimoji="1" lang="ja-JP" altLang="ja-JP" sz="1300">
              <a:solidFill>
                <a:schemeClr val="dk1"/>
              </a:solidFill>
              <a:latin typeface="+mn-lt"/>
              <a:ea typeface="+mn-ea"/>
              <a:cs typeface="+mn-cs"/>
            </a:rPr>
            <a:t>公営企業債の元利償還金に対する繰入金は、下水道事業債償還が</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でピークを迎えることから増加傾向にある。債務負担行為に基づく支出金は、</a:t>
          </a:r>
          <a:r>
            <a:rPr kumimoji="1" lang="en-US" altLang="ja-JP" sz="1300">
              <a:solidFill>
                <a:schemeClr val="dk1"/>
              </a:solidFill>
              <a:latin typeface="+mn-lt"/>
              <a:ea typeface="+mn-ea"/>
              <a:cs typeface="+mn-cs"/>
            </a:rPr>
            <a:t>22</a:t>
          </a:r>
          <a:r>
            <a:rPr kumimoji="1" lang="ja-JP" altLang="ja-JP" sz="1300">
              <a:solidFill>
                <a:schemeClr val="dk1"/>
              </a:solidFill>
              <a:latin typeface="+mn-lt"/>
              <a:ea typeface="+mn-ea"/>
              <a:cs typeface="+mn-cs"/>
            </a:rPr>
            <a:t>年度に繰上償還を実施したことから</a:t>
          </a:r>
          <a:r>
            <a:rPr kumimoji="1" lang="en-US" altLang="ja-JP" sz="1300">
              <a:solidFill>
                <a:schemeClr val="dk1"/>
              </a:solidFill>
              <a:latin typeface="+mn-lt"/>
              <a:ea typeface="+mn-ea"/>
              <a:cs typeface="+mn-cs"/>
            </a:rPr>
            <a:t>23</a:t>
          </a:r>
          <a:r>
            <a:rPr kumimoji="1" lang="ja-JP" altLang="ja-JP" sz="1300">
              <a:solidFill>
                <a:schemeClr val="dk1"/>
              </a:solidFill>
              <a:latin typeface="+mn-lt"/>
              <a:ea typeface="+mn-ea"/>
              <a:cs typeface="+mn-cs"/>
            </a:rPr>
            <a:t>年度以降減少している。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今後、実質公債費比率の分子は、小中学校の大規模改修等の大型事業に係る起債を予定していることから、元利償還金を中心に逓増傾向で推移することが見込まれる。</a:t>
          </a:r>
          <a:endParaRPr lang="ja-JP" altLang="ja-JP" sz="13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将来負担額の主な増額要因は、</a:t>
          </a:r>
          <a:r>
            <a:rPr kumimoji="1" lang="ja-JP" altLang="en-US" sz="1300">
              <a:solidFill>
                <a:schemeClr val="dk1"/>
              </a:solidFill>
              <a:latin typeface="+mn-lt"/>
              <a:ea typeface="+mn-ea"/>
              <a:cs typeface="+mn-cs"/>
            </a:rPr>
            <a:t>地域包括ケアセンター整備事業、井波小学校大規模改修事業に伴う合併特例債の</a:t>
          </a:r>
          <a:r>
            <a:rPr kumimoji="1" lang="ja-JP" altLang="ja-JP" sz="1300">
              <a:solidFill>
                <a:schemeClr val="dk1"/>
              </a:solidFill>
              <a:latin typeface="+mn-lt"/>
              <a:ea typeface="+mn-ea"/>
              <a:cs typeface="+mn-cs"/>
            </a:rPr>
            <a:t>増に伴う地方債残高の増によるものである。</a:t>
          </a:r>
          <a:endParaRPr lang="ja-JP" altLang="ja-JP" sz="1300"/>
        </a:p>
        <a:p>
          <a:r>
            <a:rPr kumimoji="1" lang="ja-JP" altLang="ja-JP" sz="1300">
              <a:solidFill>
                <a:schemeClr val="dk1"/>
              </a:solidFill>
              <a:latin typeface="+mn-lt"/>
              <a:ea typeface="+mn-ea"/>
              <a:cs typeface="+mn-cs"/>
            </a:rPr>
            <a:t>充当可能財源等は増加している。要因として、</a:t>
          </a:r>
          <a:r>
            <a:rPr kumimoji="1" lang="ja-JP" altLang="en-US" sz="1300">
              <a:solidFill>
                <a:schemeClr val="dk1"/>
              </a:solidFill>
              <a:latin typeface="+mn-lt"/>
              <a:ea typeface="+mn-ea"/>
              <a:cs typeface="+mn-cs"/>
            </a:rPr>
            <a:t>地方創生推進基金、施設再編基金</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新設</a:t>
          </a:r>
          <a:r>
            <a:rPr kumimoji="1" lang="ja-JP" altLang="ja-JP" sz="1300">
              <a:solidFill>
                <a:schemeClr val="dk1"/>
              </a:solidFill>
              <a:latin typeface="+mn-lt"/>
              <a:ea typeface="+mn-ea"/>
              <a:cs typeface="+mn-cs"/>
            </a:rPr>
            <a:t>が挙げられる。</a:t>
          </a:r>
          <a:endParaRPr lang="ja-JP" altLang="ja-JP" sz="1300"/>
        </a:p>
        <a:p>
          <a:r>
            <a:rPr kumimoji="1" lang="ja-JP" altLang="ja-JP" sz="1300">
              <a:solidFill>
                <a:schemeClr val="dk1"/>
              </a:solidFill>
              <a:latin typeface="+mn-lt"/>
              <a:ea typeface="+mn-ea"/>
              <a:cs typeface="+mn-cs"/>
            </a:rPr>
            <a:t>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年度は、充当可能財源等が将来負担額を上回るため将来負担比率の分子はマイナスとなり、将来負担比率は発生しない。</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今後は普通交付税が一本算定となることから、標準財政規模が小さくなり、また一般財源不足に陥ることも予測されることから充当可能基金取崩しにより残高が減少するなど、比率上昇の要素もあるが有利な起債の活用と、事業の厳選により将来負担の軽減に努める。</a:t>
          </a:r>
          <a:endParaRPr lang="ja-JP" alt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5" name="正方形/長方形 5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6" name="正方形/長方形 5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7" name="正方形/長方形 5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8" name="正方形/長方形 5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9" name="正方形/長方形 5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60" name="テキスト ボックス 5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61" name="正方形/長方形 6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2" name="正方形/長方形 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3" name="正方形/長方形 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4" name="正方形/長方形 6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5" name="正方形/長方形 6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6" name="テキスト ボックス 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7" name="テキスト ボックス 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人口の減少や全国平均を上回る高齢化率（</a:t>
          </a:r>
          <a:r>
            <a:rPr kumimoji="1" lang="ja-JP" altLang="en-US" sz="1300">
              <a:solidFill>
                <a:schemeClr val="dk1"/>
              </a:solidFill>
              <a:latin typeface="+mn-lt"/>
              <a:ea typeface="+mn-ea"/>
              <a:cs typeface="+mn-cs"/>
            </a:rPr>
            <a:t>２７</a:t>
          </a:r>
          <a:r>
            <a:rPr kumimoji="1" lang="ja-JP" altLang="ja-JP" sz="1300">
              <a:solidFill>
                <a:schemeClr val="dk1"/>
              </a:solidFill>
              <a:latin typeface="+mn-lt"/>
              <a:ea typeface="+mn-ea"/>
              <a:cs typeface="+mn-cs"/>
            </a:rPr>
            <a:t>年度末</a:t>
          </a:r>
          <a:r>
            <a:rPr kumimoji="1" lang="ja-JP" altLang="en-US" sz="1300">
              <a:solidFill>
                <a:schemeClr val="dk1"/>
              </a:solidFill>
              <a:latin typeface="+mn-lt"/>
              <a:ea typeface="+mn-ea"/>
              <a:cs typeface="+mn-cs"/>
            </a:rPr>
            <a:t>３５．７</a:t>
          </a:r>
          <a:r>
            <a:rPr kumimoji="1" lang="ja-JP" altLang="ja-JP" sz="1300">
              <a:solidFill>
                <a:schemeClr val="dk1"/>
              </a:solidFill>
              <a:latin typeface="+mn-lt"/>
              <a:ea typeface="+mn-ea"/>
              <a:cs typeface="+mn-cs"/>
            </a:rPr>
            <a:t>％）等により、財</a:t>
          </a:r>
          <a:endParaRPr lang="ja-JP" altLang="ja-JP" sz="1300"/>
        </a:p>
        <a:p>
          <a:r>
            <a:rPr kumimoji="1" lang="ja-JP" altLang="ja-JP" sz="1300">
              <a:solidFill>
                <a:schemeClr val="dk1"/>
              </a:solidFill>
              <a:latin typeface="+mn-lt"/>
              <a:ea typeface="+mn-ea"/>
              <a:cs typeface="+mn-cs"/>
            </a:rPr>
            <a:t>政基盤が弱く、類似団体</a:t>
          </a:r>
          <a:r>
            <a:rPr kumimoji="1" lang="ja-JP" altLang="en-US" sz="1300">
              <a:solidFill>
                <a:schemeClr val="dk1"/>
              </a:solidFill>
              <a:latin typeface="+mn-lt"/>
              <a:ea typeface="+mn-ea"/>
              <a:cs typeface="+mn-cs"/>
            </a:rPr>
            <a:t>中最も低い。</a:t>
          </a:r>
          <a:endParaRPr lang="ja-JP" altLang="ja-JP" sz="1300"/>
        </a:p>
        <a:p>
          <a:r>
            <a:rPr kumimoji="1" lang="ja-JP" altLang="ja-JP" sz="1300">
              <a:solidFill>
                <a:schemeClr val="dk1"/>
              </a:solidFill>
              <a:latin typeface="+mn-lt"/>
              <a:ea typeface="+mn-ea"/>
              <a:cs typeface="+mn-cs"/>
            </a:rPr>
            <a:t>引き続き、歳出の徹底的な見直しを実施するとともに、企業誘致や定住支</a:t>
          </a:r>
          <a:endParaRPr lang="ja-JP" altLang="ja-JP" sz="1300"/>
        </a:p>
        <a:p>
          <a:r>
            <a:rPr kumimoji="1" lang="ja-JP" altLang="ja-JP" sz="1300">
              <a:solidFill>
                <a:schemeClr val="dk1"/>
              </a:solidFill>
              <a:latin typeface="+mn-lt"/>
              <a:ea typeface="+mn-ea"/>
              <a:cs typeface="+mn-cs"/>
            </a:rPr>
            <a:t>援等の人口増対策にも取り組み財政健全化を図る。</a:t>
          </a:r>
          <a:endParaRPr lang="ja-JP" altLang="ja-JP" sz="13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154517</xdr:rowOff>
    </xdr:to>
    <xdr:cxnSp macro="">
      <xdr:nvCxnSpPr>
        <xdr:cNvPr id="68" name="直線コネクタ 67"/>
        <xdr:cNvCxnSpPr/>
      </xdr:nvCxnSpPr>
      <xdr:spPr>
        <a:xfrm>
          <a:off x="4114800" y="78295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94192</xdr:rowOff>
    </xdr:from>
    <xdr:to>
      <xdr:col>6</xdr:col>
      <xdr:colOff>0</xdr:colOff>
      <xdr:row>45</xdr:row>
      <xdr:rowOff>114300</xdr:rowOff>
    </xdr:to>
    <xdr:cxnSp macro="">
      <xdr:nvCxnSpPr>
        <xdr:cNvPr id="71" name="直線コネクタ 70"/>
        <xdr:cNvCxnSpPr/>
      </xdr:nvCxnSpPr>
      <xdr:spPr>
        <a:xfrm>
          <a:off x="3225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2" name="フローチャート : 判断 71"/>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3" name="テキスト ボックス 72"/>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94192</xdr:rowOff>
    </xdr:to>
    <xdr:cxnSp macro="">
      <xdr:nvCxnSpPr>
        <xdr:cNvPr id="74" name="直線コネクタ 73"/>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14817</xdr:rowOff>
    </xdr:from>
    <xdr:to>
      <xdr:col>4</xdr:col>
      <xdr:colOff>533400</xdr:colOff>
      <xdr:row>42</xdr:row>
      <xdr:rowOff>116417</xdr:rowOff>
    </xdr:to>
    <xdr:sp macro="" textlink="">
      <xdr:nvSpPr>
        <xdr:cNvPr id="75" name="フローチャート : 判断 74"/>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76" name="テキスト ボックス 75"/>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94192</xdr:rowOff>
    </xdr:from>
    <xdr:to>
      <xdr:col>3</xdr:col>
      <xdr:colOff>279400</xdr:colOff>
      <xdr:row>45</xdr:row>
      <xdr:rowOff>114300</xdr:rowOff>
    </xdr:to>
    <xdr:cxnSp macro="">
      <xdr:nvCxnSpPr>
        <xdr:cNvPr id="77" name="直線コネクタ 76"/>
        <xdr:cNvCxnSpPr/>
      </xdr:nvCxnSpPr>
      <xdr:spPr>
        <a:xfrm flipV="1">
          <a:off x="1447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103717</xdr:rowOff>
    </xdr:from>
    <xdr:to>
      <xdr:col>7</xdr:col>
      <xdr:colOff>203200</xdr:colOff>
      <xdr:row>46</xdr:row>
      <xdr:rowOff>33867</xdr:rowOff>
    </xdr:to>
    <xdr:sp macro="" textlink="">
      <xdr:nvSpPr>
        <xdr:cNvPr id="87" name="円/楕円 86"/>
        <xdr:cNvSpPr/>
      </xdr:nvSpPr>
      <xdr:spPr>
        <a:xfrm>
          <a:off x="4902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171044</xdr:rowOff>
    </xdr:from>
    <xdr:ext cx="762000" cy="259045"/>
    <xdr:sp macro="" textlink="">
      <xdr:nvSpPr>
        <xdr:cNvPr id="88" name="財政力該当値テキスト"/>
        <xdr:cNvSpPr txBox="1"/>
      </xdr:nvSpPr>
      <xdr:spPr>
        <a:xfrm>
          <a:off x="5041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43392</xdr:rowOff>
    </xdr:from>
    <xdr:to>
      <xdr:col>4</xdr:col>
      <xdr:colOff>533400</xdr:colOff>
      <xdr:row>45</xdr:row>
      <xdr:rowOff>144992</xdr:rowOff>
    </xdr:to>
    <xdr:sp macro="" textlink="">
      <xdr:nvSpPr>
        <xdr:cNvPr id="91" name="円/楕円 90"/>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129769</xdr:rowOff>
    </xdr:from>
    <xdr:ext cx="762000" cy="259045"/>
    <xdr:sp macro="" textlink="">
      <xdr:nvSpPr>
        <xdr:cNvPr id="92" name="テキスト ボックス 91"/>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3" name="円/楕円 92"/>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4" name="テキスト ボックス 93"/>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5" name="円/楕円 94"/>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6" name="テキスト ボックス 95"/>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２７</a:t>
          </a:r>
          <a:r>
            <a:rPr kumimoji="1" lang="ja-JP" altLang="ja-JP" sz="1300">
              <a:solidFill>
                <a:schemeClr val="dk1"/>
              </a:solidFill>
              <a:latin typeface="+mn-lt"/>
              <a:ea typeface="+mn-ea"/>
              <a:cs typeface="+mn-cs"/>
            </a:rPr>
            <a:t>年度は類似団体平均を</a:t>
          </a:r>
          <a:r>
            <a:rPr kumimoji="1" lang="ja-JP" altLang="en-US" sz="1300">
              <a:solidFill>
                <a:schemeClr val="dk1"/>
              </a:solidFill>
              <a:latin typeface="+mn-lt"/>
              <a:ea typeface="+mn-ea"/>
              <a:cs typeface="+mn-cs"/>
            </a:rPr>
            <a:t>８．９</a:t>
          </a:r>
          <a:r>
            <a:rPr kumimoji="1" lang="ja-JP" altLang="ja-JP" sz="1300">
              <a:solidFill>
                <a:schemeClr val="dk1"/>
              </a:solidFill>
              <a:latin typeface="+mn-lt"/>
              <a:ea typeface="+mn-ea"/>
              <a:cs typeface="+mn-cs"/>
            </a:rPr>
            <a:t>ポイント下回っているが、前年比では数値が</a:t>
          </a:r>
          <a:endParaRPr lang="ja-JP" altLang="ja-JP" sz="1300"/>
        </a:p>
        <a:p>
          <a:r>
            <a:rPr kumimoji="1" lang="ja-JP" altLang="en-US" sz="1300">
              <a:solidFill>
                <a:schemeClr val="dk1"/>
              </a:solidFill>
              <a:latin typeface="+mn-lt"/>
              <a:ea typeface="+mn-ea"/>
              <a:cs typeface="+mn-cs"/>
            </a:rPr>
            <a:t>改善</a:t>
          </a:r>
          <a:r>
            <a:rPr kumimoji="1" lang="ja-JP" altLang="ja-JP" sz="1300">
              <a:solidFill>
                <a:schemeClr val="dk1"/>
              </a:solidFill>
              <a:latin typeface="+mn-lt"/>
              <a:ea typeface="+mn-ea"/>
              <a:cs typeface="+mn-cs"/>
            </a:rPr>
            <a:t>した。</a:t>
          </a:r>
          <a:r>
            <a:rPr kumimoji="1" lang="ja-JP" altLang="en-US" sz="1300">
              <a:solidFill>
                <a:schemeClr val="dk1"/>
              </a:solidFill>
              <a:latin typeface="+mn-lt"/>
              <a:ea typeface="+mn-ea"/>
              <a:cs typeface="+mn-cs"/>
            </a:rPr>
            <a:t>降雪が少なく、</a:t>
          </a:r>
          <a:r>
            <a:rPr lang="ja-JP" altLang="ja-JP" sz="1300" u="none">
              <a:solidFill>
                <a:schemeClr val="dk1"/>
              </a:solidFill>
              <a:latin typeface="+mn-lt"/>
              <a:ea typeface="+mn-ea"/>
              <a:cs typeface="+mn-cs"/>
            </a:rPr>
            <a:t>市道除雪や、施設の維持補修費</a:t>
          </a:r>
          <a:r>
            <a:rPr lang="ja-JP" altLang="en-US" sz="1300" u="none">
              <a:solidFill>
                <a:schemeClr val="dk1"/>
              </a:solidFill>
              <a:latin typeface="+mn-lt"/>
              <a:ea typeface="+mn-ea"/>
              <a:cs typeface="+mn-cs"/>
            </a:rPr>
            <a:t>等</a:t>
          </a:r>
          <a:r>
            <a:rPr kumimoji="1" lang="ja-JP" altLang="ja-JP" sz="1300">
              <a:solidFill>
                <a:schemeClr val="dk1"/>
              </a:solidFill>
              <a:latin typeface="+mn-lt"/>
              <a:ea typeface="+mn-ea"/>
              <a:cs typeface="+mn-cs"/>
            </a:rPr>
            <a:t>経常的な維持</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補修費等が</a:t>
          </a:r>
          <a:r>
            <a:rPr kumimoji="1" lang="ja-JP" altLang="en-US" sz="1300">
              <a:solidFill>
                <a:schemeClr val="dk1"/>
              </a:solidFill>
              <a:latin typeface="+mn-lt"/>
              <a:ea typeface="+mn-ea"/>
              <a:cs typeface="+mn-cs"/>
            </a:rPr>
            <a:t>抑えられたことが要因である</a:t>
          </a:r>
          <a:r>
            <a:rPr kumimoji="1" lang="ja-JP" altLang="ja-JP" sz="1300">
              <a:solidFill>
                <a:schemeClr val="dk1"/>
              </a:solidFill>
              <a:latin typeface="+mn-lt"/>
              <a:ea typeface="+mn-ea"/>
              <a:cs typeface="+mn-cs"/>
            </a:rPr>
            <a:t>。</a:t>
          </a:r>
          <a:endParaRPr lang="ja-JP" altLang="ja-JP" sz="1300"/>
        </a:p>
        <a:p>
          <a:r>
            <a:rPr kumimoji="1" lang="ja-JP" altLang="ja-JP" sz="1300">
              <a:solidFill>
                <a:schemeClr val="dk1"/>
              </a:solidFill>
              <a:latin typeface="+mn-lt"/>
              <a:ea typeface="+mn-ea"/>
              <a:cs typeface="+mn-cs"/>
            </a:rPr>
            <a:t>職員数の適正化による人件費の減、公債費繰上償還による元金償還額の</a:t>
          </a:r>
          <a:endParaRPr lang="ja-JP" altLang="ja-JP" sz="1300"/>
        </a:p>
        <a:p>
          <a:r>
            <a:rPr kumimoji="1" lang="ja-JP" altLang="ja-JP" sz="1300">
              <a:solidFill>
                <a:schemeClr val="dk1"/>
              </a:solidFill>
              <a:latin typeface="+mn-lt"/>
              <a:ea typeface="+mn-ea"/>
              <a:cs typeface="+mn-cs"/>
            </a:rPr>
            <a:t>圧縮等により経常的な支出額は減少してきており、引き続きコストを意識し</a:t>
          </a:r>
          <a:endParaRPr lang="ja-JP" altLang="ja-JP" sz="1300"/>
        </a:p>
        <a:p>
          <a:r>
            <a:rPr kumimoji="1" lang="ja-JP" altLang="ja-JP" sz="1300">
              <a:solidFill>
                <a:schemeClr val="dk1"/>
              </a:solidFill>
              <a:latin typeface="+mn-lt"/>
              <a:ea typeface="+mn-ea"/>
              <a:cs typeface="+mn-cs"/>
            </a:rPr>
            <a:t>た予算執行および行財政改革に取り組み、当該比率の改善に努める。</a:t>
          </a:r>
          <a:endParaRPr lang="ja-JP" altLang="ja-JP" sz="13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85598</xdr:rowOff>
    </xdr:from>
    <xdr:to>
      <xdr:col>7</xdr:col>
      <xdr:colOff>152400</xdr:colOff>
      <xdr:row>61</xdr:row>
      <xdr:rowOff>162814</xdr:rowOff>
    </xdr:to>
    <xdr:cxnSp macro="">
      <xdr:nvCxnSpPr>
        <xdr:cNvPr id="129" name="直線コネクタ 128"/>
        <xdr:cNvCxnSpPr/>
      </xdr:nvCxnSpPr>
      <xdr:spPr>
        <a:xfrm flipV="1">
          <a:off x="4114800" y="105440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93489</xdr:rowOff>
    </xdr:from>
    <xdr:ext cx="762000" cy="259045"/>
    <xdr:sp macro="" textlink="">
      <xdr:nvSpPr>
        <xdr:cNvPr id="130"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136398</xdr:rowOff>
    </xdr:from>
    <xdr:to>
      <xdr:col>6</xdr:col>
      <xdr:colOff>0</xdr:colOff>
      <xdr:row>61</xdr:row>
      <xdr:rowOff>162814</xdr:rowOff>
    </xdr:to>
    <xdr:cxnSp macro="">
      <xdr:nvCxnSpPr>
        <xdr:cNvPr id="132" name="直線コネクタ 131"/>
        <xdr:cNvCxnSpPr/>
      </xdr:nvCxnSpPr>
      <xdr:spPr>
        <a:xfrm>
          <a:off x="3225800" y="104233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24892</xdr:rowOff>
    </xdr:from>
    <xdr:to>
      <xdr:col>6</xdr:col>
      <xdr:colOff>50800</xdr:colOff>
      <xdr:row>63</xdr:row>
      <xdr:rowOff>126492</xdr:rowOff>
    </xdr:to>
    <xdr:sp macro="" textlink="">
      <xdr:nvSpPr>
        <xdr:cNvPr id="133" name="フローチャート : 判断 132"/>
        <xdr:cNvSpPr/>
      </xdr:nvSpPr>
      <xdr:spPr>
        <a:xfrm>
          <a:off x="4064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111269</xdr:rowOff>
    </xdr:from>
    <xdr:ext cx="736600" cy="259045"/>
    <xdr:sp macro="" textlink="">
      <xdr:nvSpPr>
        <xdr:cNvPr id="134" name="テキスト ボックス 133"/>
        <xdr:cNvSpPr txBox="1"/>
      </xdr:nvSpPr>
      <xdr:spPr>
        <a:xfrm>
          <a:off x="3733800" y="1091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136398</xdr:rowOff>
    </xdr:from>
    <xdr:to>
      <xdr:col>4</xdr:col>
      <xdr:colOff>482600</xdr:colOff>
      <xdr:row>62</xdr:row>
      <xdr:rowOff>136144</xdr:rowOff>
    </xdr:to>
    <xdr:cxnSp macro="">
      <xdr:nvCxnSpPr>
        <xdr:cNvPr id="135" name="直線コネクタ 134"/>
        <xdr:cNvCxnSpPr/>
      </xdr:nvCxnSpPr>
      <xdr:spPr>
        <a:xfrm flipV="1">
          <a:off x="2336800" y="10423398"/>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20066</xdr:rowOff>
    </xdr:from>
    <xdr:to>
      <xdr:col>4</xdr:col>
      <xdr:colOff>533400</xdr:colOff>
      <xdr:row>63</xdr:row>
      <xdr:rowOff>121666</xdr:rowOff>
    </xdr:to>
    <xdr:sp macro="" textlink="">
      <xdr:nvSpPr>
        <xdr:cNvPr id="136" name="フローチャート : 判断 135"/>
        <xdr:cNvSpPr/>
      </xdr:nvSpPr>
      <xdr:spPr>
        <a:xfrm>
          <a:off x="3175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106443</xdr:rowOff>
    </xdr:from>
    <xdr:ext cx="762000" cy="259045"/>
    <xdr:sp macro="" textlink="">
      <xdr:nvSpPr>
        <xdr:cNvPr id="137" name="テキスト ボックス 136"/>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8382</xdr:rowOff>
    </xdr:from>
    <xdr:to>
      <xdr:col>3</xdr:col>
      <xdr:colOff>279400</xdr:colOff>
      <xdr:row>62</xdr:row>
      <xdr:rowOff>136144</xdr:rowOff>
    </xdr:to>
    <xdr:cxnSp macro="">
      <xdr:nvCxnSpPr>
        <xdr:cNvPr id="138" name="直線コネクタ 137"/>
        <xdr:cNvCxnSpPr/>
      </xdr:nvCxnSpPr>
      <xdr:spPr>
        <a:xfrm>
          <a:off x="1447800" y="10466832"/>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58674</xdr:rowOff>
    </xdr:from>
    <xdr:to>
      <xdr:col>3</xdr:col>
      <xdr:colOff>330200</xdr:colOff>
      <xdr:row>63</xdr:row>
      <xdr:rowOff>160274</xdr:rowOff>
    </xdr:to>
    <xdr:sp macro="" textlink="">
      <xdr:nvSpPr>
        <xdr:cNvPr id="139" name="フローチャート : 判断 138"/>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145051</xdr:rowOff>
    </xdr:from>
    <xdr:ext cx="762000" cy="259045"/>
    <xdr:sp macro="" textlink="">
      <xdr:nvSpPr>
        <xdr:cNvPr id="140" name="テキスト ボックス 139"/>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41" name="フローチャート : 判断 140"/>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111269</xdr:rowOff>
    </xdr:from>
    <xdr:ext cx="762000" cy="259045"/>
    <xdr:sp macro="" textlink="">
      <xdr:nvSpPr>
        <xdr:cNvPr id="142" name="テキスト ボックス 141"/>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49"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112014</xdr:rowOff>
    </xdr:from>
    <xdr:to>
      <xdr:col>6</xdr:col>
      <xdr:colOff>50800</xdr:colOff>
      <xdr:row>62</xdr:row>
      <xdr:rowOff>42164</xdr:rowOff>
    </xdr:to>
    <xdr:sp macro="" textlink="">
      <xdr:nvSpPr>
        <xdr:cNvPr id="150" name="円/楕円 149"/>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52341</xdr:rowOff>
    </xdr:from>
    <xdr:ext cx="736600" cy="259045"/>
    <xdr:sp macro="" textlink="">
      <xdr:nvSpPr>
        <xdr:cNvPr id="151" name="テキスト ボックス 150"/>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85598</xdr:rowOff>
    </xdr:from>
    <xdr:to>
      <xdr:col>4</xdr:col>
      <xdr:colOff>533400</xdr:colOff>
      <xdr:row>61</xdr:row>
      <xdr:rowOff>15748</xdr:rowOff>
    </xdr:to>
    <xdr:sp macro="" textlink="">
      <xdr:nvSpPr>
        <xdr:cNvPr id="152" name="円/楕円 151"/>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25925</xdr:rowOff>
    </xdr:from>
    <xdr:ext cx="762000" cy="259045"/>
    <xdr:sp macro="" textlink="">
      <xdr:nvSpPr>
        <xdr:cNvPr id="153" name="テキスト ボックス 152"/>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85344</xdr:rowOff>
    </xdr:from>
    <xdr:to>
      <xdr:col>3</xdr:col>
      <xdr:colOff>330200</xdr:colOff>
      <xdr:row>63</xdr:row>
      <xdr:rowOff>15494</xdr:rowOff>
    </xdr:to>
    <xdr:sp macro="" textlink="">
      <xdr:nvSpPr>
        <xdr:cNvPr id="154" name="円/楕円 153"/>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25671</xdr:rowOff>
    </xdr:from>
    <xdr:ext cx="762000" cy="259045"/>
    <xdr:sp macro="" textlink="">
      <xdr:nvSpPr>
        <xdr:cNvPr id="155" name="テキスト ボックス 154"/>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6" name="円/楕円 155"/>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7" name="テキスト ボックス 156"/>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[163,550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人件費については、第１次定員適正化計画で定めた削減目標を達成し、２７年度からは</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第２次定員適正化計画</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に基づき適正配置に取り組んでいる。</a:t>
          </a:r>
          <a:endParaRPr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類似団体に比して多い職員の人件費や、公共施設の維持管理費に要する</a:t>
          </a:r>
          <a:endParaRPr lang="ja-JP" altLang="ja-JP" sz="1100"/>
        </a:p>
        <a:p>
          <a:r>
            <a:rPr kumimoji="1" lang="ja-JP" altLang="ja-JP" sz="1100">
              <a:solidFill>
                <a:schemeClr val="dk1"/>
              </a:solidFill>
              <a:latin typeface="+mn-lt"/>
              <a:ea typeface="+mn-ea"/>
              <a:cs typeface="+mn-cs"/>
            </a:rPr>
            <a:t>経費が嵩み当該決算額は大きくなっているが、今後も引き続き、</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職員数適</a:t>
          </a:r>
          <a:endParaRPr lang="ja-JP" altLang="ja-JP" sz="1100"/>
        </a:p>
        <a:p>
          <a:r>
            <a:rPr kumimoji="1" lang="ja-JP" altLang="ja-JP" sz="1100">
              <a:solidFill>
                <a:schemeClr val="dk1"/>
              </a:solidFill>
              <a:latin typeface="+mn-lt"/>
              <a:ea typeface="+mn-ea"/>
              <a:cs typeface="+mn-cs"/>
            </a:rPr>
            <a:t>正化</a:t>
          </a:r>
          <a:r>
            <a:rPr kumimoji="1" lang="ja-JP" altLang="en-US" sz="1100">
              <a:solidFill>
                <a:schemeClr val="dk1"/>
              </a:solidFill>
              <a:latin typeface="+mn-lt"/>
              <a:ea typeface="+mn-ea"/>
              <a:cs typeface="+mn-cs"/>
            </a:rPr>
            <a:t>計画「</a:t>
          </a:r>
          <a:r>
            <a:rPr kumimoji="1" lang="ja-JP" altLang="ja-JP" sz="1100">
              <a:solidFill>
                <a:schemeClr val="dk1"/>
              </a:solidFill>
              <a:latin typeface="+mn-lt"/>
              <a:ea typeface="+mn-ea"/>
              <a:cs typeface="+mn-cs"/>
            </a:rPr>
            <a:t>や</a:t>
          </a:r>
          <a:r>
            <a:rPr kumimoji="1" lang="ja-JP" altLang="en-US" sz="1100">
              <a:solidFill>
                <a:schemeClr val="dk1"/>
              </a:solidFill>
              <a:latin typeface="+mn-lt"/>
              <a:ea typeface="+mn-ea"/>
              <a:cs typeface="+mn-cs"/>
            </a:rPr>
            <a:t>「</a:t>
          </a:r>
          <a:r>
            <a:rPr lang="ja-JP" altLang="ja-JP" sz="1100" u="none">
              <a:solidFill>
                <a:schemeClr val="dk1"/>
              </a:solidFill>
              <a:latin typeface="+mn-lt"/>
              <a:ea typeface="+mn-ea"/>
              <a:cs typeface="+mn-cs"/>
            </a:rPr>
            <a:t>第２次南砺市公共施設再編計画」</a:t>
          </a:r>
          <a:r>
            <a:rPr lang="ja-JP" altLang="en-US" sz="1100" u="none">
              <a:solidFill>
                <a:schemeClr val="dk1"/>
              </a:solidFill>
              <a:latin typeface="+mn-lt"/>
              <a:ea typeface="+mn-ea"/>
              <a:cs typeface="+mn-cs"/>
            </a:rPr>
            <a:t>に基づき</a:t>
          </a:r>
          <a:r>
            <a:rPr lang="ja-JP" altLang="ja-JP" sz="1100" u="none">
              <a:solidFill>
                <a:schemeClr val="dk1"/>
              </a:solidFill>
              <a:latin typeface="+mn-lt"/>
              <a:ea typeface="+mn-ea"/>
              <a:cs typeface="+mn-cs"/>
            </a:rPr>
            <a:t>、</a:t>
          </a:r>
          <a:r>
            <a:rPr kumimoji="1" lang="ja-JP" altLang="ja-JP" sz="1100">
              <a:solidFill>
                <a:schemeClr val="dk1"/>
              </a:solidFill>
              <a:latin typeface="+mn-lt"/>
              <a:ea typeface="+mn-ea"/>
              <a:cs typeface="+mn-cs"/>
            </a:rPr>
            <a:t>施設の</a:t>
          </a:r>
          <a:r>
            <a:rPr kumimoji="1" lang="ja-JP" altLang="en-US" sz="1100">
              <a:solidFill>
                <a:schemeClr val="dk1"/>
              </a:solidFill>
              <a:latin typeface="+mn-lt"/>
              <a:ea typeface="+mn-ea"/>
              <a:cs typeface="+mn-cs"/>
            </a:rPr>
            <a:t>統廃合</a:t>
          </a:r>
          <a:r>
            <a:rPr kumimoji="1" lang="ja-JP" altLang="ja-JP" sz="1100">
              <a:solidFill>
                <a:schemeClr val="dk1"/>
              </a:solidFill>
              <a:latin typeface="+mn-lt"/>
              <a:ea typeface="+mn-ea"/>
              <a:cs typeface="+mn-cs"/>
            </a:rPr>
            <a:t>、指定管理者制度の積極的な導入等を進め人件費・物件費等の縮減に努める。</a:t>
          </a:r>
          <a:endParaRPr lang="ja-JP" altLang="ja-JP" sz="1100"/>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95658</xdr:rowOff>
    </xdr:from>
    <xdr:to>
      <xdr:col>7</xdr:col>
      <xdr:colOff>152400</xdr:colOff>
      <xdr:row>89</xdr:row>
      <xdr:rowOff>91515</xdr:rowOff>
    </xdr:to>
    <xdr:cxnSp macro="">
      <xdr:nvCxnSpPr>
        <xdr:cNvPr id="194" name="直線コネクタ 193"/>
        <xdr:cNvCxnSpPr/>
      </xdr:nvCxnSpPr>
      <xdr:spPr>
        <a:xfrm flipV="1">
          <a:off x="4114800" y="15183258"/>
          <a:ext cx="838200" cy="16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30800</xdr:rowOff>
    </xdr:from>
    <xdr:to>
      <xdr:col>6</xdr:col>
      <xdr:colOff>0</xdr:colOff>
      <xdr:row>89</xdr:row>
      <xdr:rowOff>91515</xdr:rowOff>
    </xdr:to>
    <xdr:cxnSp macro="">
      <xdr:nvCxnSpPr>
        <xdr:cNvPr id="197" name="直線コネクタ 196"/>
        <xdr:cNvCxnSpPr/>
      </xdr:nvCxnSpPr>
      <xdr:spPr>
        <a:xfrm>
          <a:off x="3225800" y="15118400"/>
          <a:ext cx="889000" cy="2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68439</xdr:rowOff>
    </xdr:from>
    <xdr:to>
      <xdr:col>6</xdr:col>
      <xdr:colOff>50800</xdr:colOff>
      <xdr:row>85</xdr:row>
      <xdr:rowOff>170039</xdr:rowOff>
    </xdr:to>
    <xdr:sp macro="" textlink="">
      <xdr:nvSpPr>
        <xdr:cNvPr id="198" name="フローチャート : 判断 197"/>
        <xdr:cNvSpPr/>
      </xdr:nvSpPr>
      <xdr:spPr>
        <a:xfrm>
          <a:off x="4064000" y="1464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8766</xdr:rowOff>
    </xdr:from>
    <xdr:ext cx="736600" cy="259045"/>
    <xdr:sp macro="" textlink="">
      <xdr:nvSpPr>
        <xdr:cNvPr id="199" name="テキスト ボックス 198"/>
        <xdr:cNvSpPr txBox="1"/>
      </xdr:nvSpPr>
      <xdr:spPr>
        <a:xfrm>
          <a:off x="3733800" y="14410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30800</xdr:rowOff>
    </xdr:from>
    <xdr:to>
      <xdr:col>4</xdr:col>
      <xdr:colOff>482600</xdr:colOff>
      <xdr:row>88</xdr:row>
      <xdr:rowOff>79750</xdr:rowOff>
    </xdr:to>
    <xdr:cxnSp macro="">
      <xdr:nvCxnSpPr>
        <xdr:cNvPr id="200" name="直線コネクタ 199"/>
        <xdr:cNvCxnSpPr/>
      </xdr:nvCxnSpPr>
      <xdr:spPr>
        <a:xfrm flipV="1">
          <a:off x="2336800" y="15118400"/>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36035</xdr:rowOff>
    </xdr:from>
    <xdr:to>
      <xdr:col>4</xdr:col>
      <xdr:colOff>533400</xdr:colOff>
      <xdr:row>85</xdr:row>
      <xdr:rowOff>137635</xdr:rowOff>
    </xdr:to>
    <xdr:sp macro="" textlink="">
      <xdr:nvSpPr>
        <xdr:cNvPr id="201" name="フローチャート : 判断 200"/>
        <xdr:cNvSpPr/>
      </xdr:nvSpPr>
      <xdr:spPr>
        <a:xfrm>
          <a:off x="3175000" y="146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147812</xdr:rowOff>
    </xdr:from>
    <xdr:ext cx="762000" cy="259045"/>
    <xdr:sp macro="" textlink="">
      <xdr:nvSpPr>
        <xdr:cNvPr id="202" name="テキスト ボックス 201"/>
        <xdr:cNvSpPr txBox="1"/>
      </xdr:nvSpPr>
      <xdr:spPr>
        <a:xfrm>
          <a:off x="2844800" y="14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79750</xdr:rowOff>
    </xdr:from>
    <xdr:to>
      <xdr:col>3</xdr:col>
      <xdr:colOff>279400</xdr:colOff>
      <xdr:row>88</xdr:row>
      <xdr:rowOff>124701</xdr:rowOff>
    </xdr:to>
    <xdr:cxnSp macro="">
      <xdr:nvCxnSpPr>
        <xdr:cNvPr id="203" name="直線コネクタ 202"/>
        <xdr:cNvCxnSpPr/>
      </xdr:nvCxnSpPr>
      <xdr:spPr>
        <a:xfrm flipV="1">
          <a:off x="1447800" y="15167350"/>
          <a:ext cx="8890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128908</xdr:rowOff>
    </xdr:from>
    <xdr:to>
      <xdr:col>3</xdr:col>
      <xdr:colOff>330200</xdr:colOff>
      <xdr:row>85</xdr:row>
      <xdr:rowOff>59058</xdr:rowOff>
    </xdr:to>
    <xdr:sp macro="" textlink="">
      <xdr:nvSpPr>
        <xdr:cNvPr id="204" name="フローチャート : 判断 203"/>
        <xdr:cNvSpPr/>
      </xdr:nvSpPr>
      <xdr:spPr>
        <a:xfrm>
          <a:off x="2286000" y="1453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69235</xdr:rowOff>
    </xdr:from>
    <xdr:ext cx="762000" cy="259045"/>
    <xdr:sp macro="" textlink="">
      <xdr:nvSpPr>
        <xdr:cNvPr id="205" name="テキスト ボックス 204"/>
        <xdr:cNvSpPr txBox="1"/>
      </xdr:nvSpPr>
      <xdr:spPr>
        <a:xfrm>
          <a:off x="1955800" y="142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98417</xdr:rowOff>
    </xdr:from>
    <xdr:to>
      <xdr:col>2</xdr:col>
      <xdr:colOff>127000</xdr:colOff>
      <xdr:row>85</xdr:row>
      <xdr:rowOff>28567</xdr:rowOff>
    </xdr:to>
    <xdr:sp macro="" textlink="">
      <xdr:nvSpPr>
        <xdr:cNvPr id="206" name="フローチャート : 判断 205"/>
        <xdr:cNvSpPr/>
      </xdr:nvSpPr>
      <xdr:spPr>
        <a:xfrm>
          <a:off x="1397000" y="145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38744</xdr:rowOff>
    </xdr:from>
    <xdr:ext cx="762000" cy="259045"/>
    <xdr:sp macro="" textlink="">
      <xdr:nvSpPr>
        <xdr:cNvPr id="207" name="テキスト ボックス 206"/>
        <xdr:cNvSpPr txBox="1"/>
      </xdr:nvSpPr>
      <xdr:spPr>
        <a:xfrm>
          <a:off x="1066800" y="1426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44858</xdr:rowOff>
    </xdr:from>
    <xdr:to>
      <xdr:col>7</xdr:col>
      <xdr:colOff>203200</xdr:colOff>
      <xdr:row>88</xdr:row>
      <xdr:rowOff>146458</xdr:rowOff>
    </xdr:to>
    <xdr:sp macro="" textlink="">
      <xdr:nvSpPr>
        <xdr:cNvPr id="213" name="円/楕円 212"/>
        <xdr:cNvSpPr/>
      </xdr:nvSpPr>
      <xdr:spPr>
        <a:xfrm>
          <a:off x="4902200" y="151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16935</xdr:rowOff>
    </xdr:from>
    <xdr:ext cx="762000" cy="259045"/>
    <xdr:sp macro="" textlink="">
      <xdr:nvSpPr>
        <xdr:cNvPr id="214" name="人件費・物件費等の状況該当値テキスト"/>
        <xdr:cNvSpPr txBox="1"/>
      </xdr:nvSpPr>
      <xdr:spPr>
        <a:xfrm>
          <a:off x="5041900" y="15104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163,550</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40715</xdr:rowOff>
    </xdr:from>
    <xdr:to>
      <xdr:col>6</xdr:col>
      <xdr:colOff>50800</xdr:colOff>
      <xdr:row>89</xdr:row>
      <xdr:rowOff>142315</xdr:rowOff>
    </xdr:to>
    <xdr:sp macro="" textlink="">
      <xdr:nvSpPr>
        <xdr:cNvPr id="215" name="円/楕円 214"/>
        <xdr:cNvSpPr/>
      </xdr:nvSpPr>
      <xdr:spPr>
        <a:xfrm>
          <a:off x="4064000" y="152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127092</xdr:rowOff>
    </xdr:from>
    <xdr:ext cx="736600" cy="259045"/>
    <xdr:sp macro="" textlink="">
      <xdr:nvSpPr>
        <xdr:cNvPr id="216" name="テキスト ボックス 215"/>
        <xdr:cNvSpPr txBox="1"/>
      </xdr:nvSpPr>
      <xdr:spPr>
        <a:xfrm>
          <a:off x="3733800" y="15386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173,257</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151450</xdr:rowOff>
    </xdr:from>
    <xdr:to>
      <xdr:col>4</xdr:col>
      <xdr:colOff>533400</xdr:colOff>
      <xdr:row>88</xdr:row>
      <xdr:rowOff>81600</xdr:rowOff>
    </xdr:to>
    <xdr:sp macro="" textlink="">
      <xdr:nvSpPr>
        <xdr:cNvPr id="217" name="円/楕円 216"/>
        <xdr:cNvSpPr/>
      </xdr:nvSpPr>
      <xdr:spPr>
        <a:xfrm>
          <a:off x="3175000" y="150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66377</xdr:rowOff>
    </xdr:from>
    <xdr:ext cx="762000" cy="259045"/>
    <xdr:sp macro="" textlink="">
      <xdr:nvSpPr>
        <xdr:cNvPr id="218" name="テキスト ボックス 217"/>
        <xdr:cNvSpPr txBox="1"/>
      </xdr:nvSpPr>
      <xdr:spPr>
        <a:xfrm>
          <a:off x="2844800" y="151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159,787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28950</xdr:rowOff>
    </xdr:from>
    <xdr:to>
      <xdr:col>3</xdr:col>
      <xdr:colOff>330200</xdr:colOff>
      <xdr:row>88</xdr:row>
      <xdr:rowOff>130550</xdr:rowOff>
    </xdr:to>
    <xdr:sp macro="" textlink="">
      <xdr:nvSpPr>
        <xdr:cNvPr id="219" name="円/楕円 218"/>
        <xdr:cNvSpPr/>
      </xdr:nvSpPr>
      <xdr:spPr>
        <a:xfrm>
          <a:off x="2286000" y="15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115327</xdr:rowOff>
    </xdr:from>
    <xdr:ext cx="762000" cy="259045"/>
    <xdr:sp macro="" textlink="">
      <xdr:nvSpPr>
        <xdr:cNvPr id="220" name="テキスト ボックス 219"/>
        <xdr:cNvSpPr txBox="1"/>
      </xdr:nvSpPr>
      <xdr:spPr>
        <a:xfrm>
          <a:off x="1955800" y="152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162,627</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73901</xdr:rowOff>
    </xdr:from>
    <xdr:to>
      <xdr:col>2</xdr:col>
      <xdr:colOff>127000</xdr:colOff>
      <xdr:row>89</xdr:row>
      <xdr:rowOff>4051</xdr:rowOff>
    </xdr:to>
    <xdr:sp macro="" textlink="">
      <xdr:nvSpPr>
        <xdr:cNvPr id="221" name="円/楕円 220"/>
        <xdr:cNvSpPr/>
      </xdr:nvSpPr>
      <xdr:spPr>
        <a:xfrm>
          <a:off x="1397000" y="151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160278</xdr:rowOff>
    </xdr:from>
    <xdr:ext cx="762000" cy="259045"/>
    <xdr:sp macro="" textlink="">
      <xdr:nvSpPr>
        <xdr:cNvPr id="222" name="テキスト ボックス 221"/>
        <xdr:cNvSpPr txBox="1"/>
      </xdr:nvSpPr>
      <xdr:spPr>
        <a:xfrm>
          <a:off x="1066800" y="152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市町村合併以前からの給与水準や体系を引き継いでおり、類似団体内で</a:t>
          </a:r>
          <a:endParaRPr lang="ja-JP" altLang="ja-JP" sz="1100"/>
        </a:p>
        <a:p>
          <a:r>
            <a:rPr kumimoji="1" lang="ja-JP" altLang="ja-JP" sz="1100">
              <a:solidFill>
                <a:schemeClr val="dk1"/>
              </a:solidFill>
              <a:latin typeface="+mn-lt"/>
              <a:ea typeface="+mn-ea"/>
              <a:cs typeface="+mn-cs"/>
            </a:rPr>
            <a:t>も低い水準となっている。</a:t>
          </a:r>
          <a:endParaRPr lang="ja-JP" altLang="ja-JP" sz="1100"/>
        </a:p>
        <a:p>
          <a:r>
            <a:rPr kumimoji="1" lang="ja-JP" altLang="ja-JP" sz="1100">
              <a:solidFill>
                <a:schemeClr val="dk1"/>
              </a:solidFill>
              <a:latin typeface="+mn-lt"/>
              <a:ea typeface="+mn-ea"/>
              <a:cs typeface="+mn-cs"/>
            </a:rPr>
            <a:t>当指数は国との比較数値であり、</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年度は国家公務員の時限的</a:t>
          </a:r>
          <a:endParaRPr lang="ja-JP" altLang="ja-JP" sz="1100"/>
        </a:p>
        <a:p>
          <a:r>
            <a:rPr kumimoji="1" lang="ja-JP" altLang="ja-JP" sz="1100">
              <a:solidFill>
                <a:schemeClr val="dk1"/>
              </a:solidFill>
              <a:latin typeface="+mn-lt"/>
              <a:ea typeface="+mn-ea"/>
              <a:cs typeface="+mn-cs"/>
            </a:rPr>
            <a:t>な給与特例法による措置があるため、</a:t>
          </a:r>
          <a:r>
            <a:rPr kumimoji="1" lang="en-US" altLang="ja-JP" sz="1100">
              <a:solidFill>
                <a:schemeClr val="dk1"/>
              </a:solidFill>
              <a:latin typeface="+mn-lt"/>
              <a:ea typeface="+mn-ea"/>
              <a:cs typeface="+mn-cs"/>
            </a:rPr>
            <a:t>22</a:t>
          </a:r>
          <a:r>
            <a:rPr kumimoji="1" lang="ja-JP" altLang="ja-JP" sz="1100">
              <a:solidFill>
                <a:schemeClr val="dk1"/>
              </a:solidFill>
              <a:latin typeface="+mn-lt"/>
              <a:ea typeface="+mn-ea"/>
              <a:cs typeface="+mn-cs"/>
            </a:rPr>
            <a:t>年度以前と比して高い数値となっ</a:t>
          </a:r>
          <a:endParaRPr lang="ja-JP" altLang="ja-JP" sz="1100"/>
        </a:p>
        <a:p>
          <a:r>
            <a:rPr kumimoji="1" lang="ja-JP" altLang="ja-JP" sz="1100">
              <a:solidFill>
                <a:schemeClr val="dk1"/>
              </a:solidFill>
              <a:latin typeface="+mn-lt"/>
              <a:ea typeface="+mn-ea"/>
              <a:cs typeface="+mn-cs"/>
            </a:rPr>
            <a:t>ている。措置がない場合の参考値は、</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92.6</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年度は</a:t>
          </a:r>
          <a:r>
            <a:rPr kumimoji="1" lang="en-US" altLang="ja-JP" sz="1100">
              <a:solidFill>
                <a:schemeClr val="dk1"/>
              </a:solidFill>
              <a:latin typeface="+mn-lt"/>
              <a:ea typeface="+mn-ea"/>
              <a:cs typeface="+mn-cs"/>
            </a:rPr>
            <a:t>93.0</a:t>
          </a:r>
          <a:r>
            <a:rPr kumimoji="1" lang="ja-JP" altLang="ja-JP" sz="1100">
              <a:solidFill>
                <a:schemeClr val="dk1"/>
              </a:solidFill>
              <a:latin typeface="+mn-lt"/>
              <a:ea typeface="+mn-ea"/>
              <a:cs typeface="+mn-cs"/>
            </a:rPr>
            <a:t>であ</a:t>
          </a:r>
          <a:endParaRPr lang="ja-JP" altLang="ja-JP" sz="1100"/>
        </a:p>
        <a:p>
          <a:r>
            <a:rPr kumimoji="1" lang="ja-JP" altLang="ja-JP" sz="1100">
              <a:solidFill>
                <a:schemeClr val="dk1"/>
              </a:solidFill>
              <a:latin typeface="+mn-lt"/>
              <a:ea typeface="+mn-ea"/>
              <a:cs typeface="+mn-cs"/>
            </a:rPr>
            <a:t>る。比較対象となっている国と経験年数階層内における職員分布の差が、近</a:t>
          </a:r>
          <a:endParaRPr lang="ja-JP" altLang="ja-JP" sz="1100"/>
        </a:p>
        <a:p>
          <a:r>
            <a:rPr kumimoji="1" lang="ja-JP" altLang="ja-JP" sz="1100">
              <a:solidFill>
                <a:schemeClr val="dk1"/>
              </a:solidFill>
              <a:latin typeface="+mn-lt"/>
              <a:ea typeface="+mn-ea"/>
              <a:cs typeface="+mn-cs"/>
            </a:rPr>
            <a:t>年の指数上昇の要因となっている。</a:t>
          </a:r>
          <a:endParaRPr lang="ja-JP" altLang="ja-JP" sz="11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88</xdr:row>
      <xdr:rowOff>67028</xdr:rowOff>
    </xdr:to>
    <xdr:cxnSp macro="">
      <xdr:nvCxnSpPr>
        <xdr:cNvPr id="251" name="直線コネクタ 250"/>
        <xdr:cNvCxnSpPr/>
      </xdr:nvCxnSpPr>
      <xdr:spPr>
        <a:xfrm flipV="1">
          <a:off x="17018000" y="1388110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39105</xdr:rowOff>
    </xdr:from>
    <xdr:ext cx="762000" cy="259045"/>
    <xdr:sp macro="" textlink="">
      <xdr:nvSpPr>
        <xdr:cNvPr id="252"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67028</xdr:rowOff>
    </xdr:from>
    <xdr:to>
      <xdr:col>24</xdr:col>
      <xdr:colOff>647700</xdr:colOff>
      <xdr:row>88</xdr:row>
      <xdr:rowOff>67028</xdr:rowOff>
    </xdr:to>
    <xdr:cxnSp macro="">
      <xdr:nvCxnSpPr>
        <xdr:cNvPr id="253" name="直線コネクタ 252"/>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87489</xdr:rowOff>
    </xdr:from>
    <xdr:to>
      <xdr:col>24</xdr:col>
      <xdr:colOff>558800</xdr:colOff>
      <xdr:row>81</xdr:row>
      <xdr:rowOff>141111</xdr:rowOff>
    </xdr:to>
    <xdr:cxnSp macro="">
      <xdr:nvCxnSpPr>
        <xdr:cNvPr id="256" name="直線コネクタ 255"/>
        <xdr:cNvCxnSpPr/>
      </xdr:nvCxnSpPr>
      <xdr:spPr>
        <a:xfrm>
          <a:off x="16179800" y="139749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87489</xdr:rowOff>
    </xdr:to>
    <xdr:cxnSp macro="">
      <xdr:nvCxnSpPr>
        <xdr:cNvPr id="259" name="直線コネクタ 258"/>
        <xdr:cNvCxnSpPr/>
      </xdr:nvCxnSpPr>
      <xdr:spPr>
        <a:xfrm>
          <a:off x="15290800" y="138945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7055</xdr:rowOff>
    </xdr:from>
    <xdr:to>
      <xdr:col>22</xdr:col>
      <xdr:colOff>203200</xdr:colOff>
      <xdr:row>86</xdr:row>
      <xdr:rowOff>88195</xdr:rowOff>
    </xdr:to>
    <xdr:cxnSp macro="">
      <xdr:nvCxnSpPr>
        <xdr:cNvPr id="262" name="直線コネクタ 261"/>
        <xdr:cNvCxnSpPr/>
      </xdr:nvCxnSpPr>
      <xdr:spPr>
        <a:xfrm flipV="1">
          <a:off x="14401800" y="13894505"/>
          <a:ext cx="889000" cy="9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21166</xdr:rowOff>
    </xdr:from>
    <xdr:to>
      <xdr:col>21</xdr:col>
      <xdr:colOff>0</xdr:colOff>
      <xdr:row>86</xdr:row>
      <xdr:rowOff>88195</xdr:rowOff>
    </xdr:to>
    <xdr:cxnSp macro="">
      <xdr:nvCxnSpPr>
        <xdr:cNvPr id="265" name="直線コネクタ 264"/>
        <xdr:cNvCxnSpPr/>
      </xdr:nvCxnSpPr>
      <xdr:spPr>
        <a:xfrm>
          <a:off x="13512800" y="147658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5" name="円/楕円 274"/>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6"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7" name="円/楕円 276"/>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8" name="テキスト ボックス 277"/>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127705</xdr:rowOff>
    </xdr:from>
    <xdr:to>
      <xdr:col>22</xdr:col>
      <xdr:colOff>254000</xdr:colOff>
      <xdr:row>81</xdr:row>
      <xdr:rowOff>57855</xdr:rowOff>
    </xdr:to>
    <xdr:sp macro="" textlink="">
      <xdr:nvSpPr>
        <xdr:cNvPr id="279" name="円/楕円 278"/>
        <xdr:cNvSpPr/>
      </xdr:nvSpPr>
      <xdr:spPr>
        <a:xfrm>
          <a:off x="15240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80" name="テキスト ボックス 279"/>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37395</xdr:rowOff>
    </xdr:from>
    <xdr:to>
      <xdr:col>21</xdr:col>
      <xdr:colOff>50800</xdr:colOff>
      <xdr:row>86</xdr:row>
      <xdr:rowOff>138995</xdr:rowOff>
    </xdr:to>
    <xdr:sp macro="" textlink="">
      <xdr:nvSpPr>
        <xdr:cNvPr id="281" name="円/楕円 280"/>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149172</xdr:rowOff>
    </xdr:from>
    <xdr:ext cx="762000" cy="259045"/>
    <xdr:sp macro="" textlink="">
      <xdr:nvSpPr>
        <xdr:cNvPr id="282" name="テキスト ボックス 281"/>
        <xdr:cNvSpPr txBox="1"/>
      </xdr:nvSpPr>
      <xdr:spPr>
        <a:xfrm>
          <a:off x="14020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3" name="円/楕円 282"/>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4" name="テキスト ボックス 283"/>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人件費については、第１次定員適正化計画で定めた削減目標を達成した。（合併後１０年で２０１人の削減）</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２７年度からは第２次定員適正化計画が策定されたところであり、引き続き人員の適正配置と組織機構の抜本的な見直しを進めていく</a:t>
          </a:r>
          <a:r>
            <a:rPr lang="ja-JP" altLang="en-US" sz="1300">
              <a:solidFill>
                <a:schemeClr val="dk1"/>
              </a:solidFill>
              <a:latin typeface="+mn-lt"/>
              <a:ea typeface="+mn-ea"/>
              <a:cs typeface="+mn-cs"/>
            </a:rPr>
            <a:t>。</a:t>
          </a:r>
          <a:endParaRPr kumimoji="1" lang="ja-JP" altLang="ja-JP" sz="13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4" name="直線コネクタ 313"/>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5"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6" name="直線コネクタ 315"/>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7"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8" name="直線コネクタ 317"/>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127318</xdr:rowOff>
    </xdr:from>
    <xdr:to>
      <xdr:col>24</xdr:col>
      <xdr:colOff>558800</xdr:colOff>
      <xdr:row>65</xdr:row>
      <xdr:rowOff>135361</xdr:rowOff>
    </xdr:to>
    <xdr:cxnSp macro="">
      <xdr:nvCxnSpPr>
        <xdr:cNvPr id="319" name="直線コネクタ 318"/>
        <xdr:cNvCxnSpPr/>
      </xdr:nvCxnSpPr>
      <xdr:spPr>
        <a:xfrm>
          <a:off x="16179800" y="1127156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0"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1" name="フローチャート : 判断 320"/>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127318</xdr:rowOff>
    </xdr:from>
    <xdr:to>
      <xdr:col>23</xdr:col>
      <xdr:colOff>406400</xdr:colOff>
      <xdr:row>66</xdr:row>
      <xdr:rowOff>42333</xdr:rowOff>
    </xdr:to>
    <xdr:cxnSp macro="">
      <xdr:nvCxnSpPr>
        <xdr:cNvPr id="322" name="直線コネクタ 321"/>
        <xdr:cNvCxnSpPr/>
      </xdr:nvCxnSpPr>
      <xdr:spPr>
        <a:xfrm flipV="1">
          <a:off x="15290800" y="11271568"/>
          <a:ext cx="889000" cy="8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21802</xdr:rowOff>
    </xdr:from>
    <xdr:to>
      <xdr:col>23</xdr:col>
      <xdr:colOff>457200</xdr:colOff>
      <xdr:row>62</xdr:row>
      <xdr:rowOff>123402</xdr:rowOff>
    </xdr:to>
    <xdr:sp macro="" textlink="">
      <xdr:nvSpPr>
        <xdr:cNvPr id="323" name="フローチャート : 判断 322"/>
        <xdr:cNvSpPr/>
      </xdr:nvSpPr>
      <xdr:spPr>
        <a:xfrm>
          <a:off x="16129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133579</xdr:rowOff>
    </xdr:from>
    <xdr:ext cx="736600" cy="259045"/>
    <xdr:sp macro="" textlink="">
      <xdr:nvSpPr>
        <xdr:cNvPr id="324" name="テキスト ボックス 323"/>
        <xdr:cNvSpPr txBox="1"/>
      </xdr:nvSpPr>
      <xdr:spPr>
        <a:xfrm>
          <a:off x="15798800" y="10420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34290</xdr:rowOff>
    </xdr:from>
    <xdr:to>
      <xdr:col>22</xdr:col>
      <xdr:colOff>203200</xdr:colOff>
      <xdr:row>66</xdr:row>
      <xdr:rowOff>42333</xdr:rowOff>
    </xdr:to>
    <xdr:cxnSp macro="">
      <xdr:nvCxnSpPr>
        <xdr:cNvPr id="325" name="直線コネクタ 324"/>
        <xdr:cNvCxnSpPr/>
      </xdr:nvCxnSpPr>
      <xdr:spPr>
        <a:xfrm>
          <a:off x="14401800" y="1134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19791</xdr:rowOff>
    </xdr:from>
    <xdr:to>
      <xdr:col>22</xdr:col>
      <xdr:colOff>254000</xdr:colOff>
      <xdr:row>62</xdr:row>
      <xdr:rowOff>121391</xdr:rowOff>
    </xdr:to>
    <xdr:sp macro="" textlink="">
      <xdr:nvSpPr>
        <xdr:cNvPr id="326" name="フローチャート : 判断 325"/>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131568</xdr:rowOff>
    </xdr:from>
    <xdr:ext cx="762000" cy="259045"/>
    <xdr:sp macro="" textlink="">
      <xdr:nvSpPr>
        <xdr:cNvPr id="327" name="テキスト ボックス 326"/>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34290</xdr:rowOff>
    </xdr:from>
    <xdr:to>
      <xdr:col>21</xdr:col>
      <xdr:colOff>0</xdr:colOff>
      <xdr:row>66</xdr:row>
      <xdr:rowOff>92604</xdr:rowOff>
    </xdr:to>
    <xdr:cxnSp macro="">
      <xdr:nvCxnSpPr>
        <xdr:cNvPr id="328" name="直線コネクタ 327"/>
        <xdr:cNvCxnSpPr/>
      </xdr:nvCxnSpPr>
      <xdr:spPr>
        <a:xfrm flipV="1">
          <a:off x="13512800" y="11349990"/>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25823</xdr:rowOff>
    </xdr:from>
    <xdr:to>
      <xdr:col>21</xdr:col>
      <xdr:colOff>50800</xdr:colOff>
      <xdr:row>62</xdr:row>
      <xdr:rowOff>127423</xdr:rowOff>
    </xdr:to>
    <xdr:sp macro="" textlink="">
      <xdr:nvSpPr>
        <xdr:cNvPr id="329" name="フローチャート : 判断 328"/>
        <xdr:cNvSpPr/>
      </xdr:nvSpPr>
      <xdr:spPr>
        <a:xfrm>
          <a:off x="14351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137600</xdr:rowOff>
    </xdr:from>
    <xdr:ext cx="762000" cy="259045"/>
    <xdr:sp macro="" textlink="">
      <xdr:nvSpPr>
        <xdr:cNvPr id="330" name="テキスト ボックス 329"/>
        <xdr:cNvSpPr txBox="1"/>
      </xdr:nvSpPr>
      <xdr:spPr>
        <a:xfrm>
          <a:off x="14020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80116</xdr:rowOff>
    </xdr:from>
    <xdr:to>
      <xdr:col>19</xdr:col>
      <xdr:colOff>533400</xdr:colOff>
      <xdr:row>63</xdr:row>
      <xdr:rowOff>10266</xdr:rowOff>
    </xdr:to>
    <xdr:sp macro="" textlink="">
      <xdr:nvSpPr>
        <xdr:cNvPr id="331" name="フローチャート : 判断 330"/>
        <xdr:cNvSpPr/>
      </xdr:nvSpPr>
      <xdr:spPr>
        <a:xfrm>
          <a:off x="13462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20443</xdr:rowOff>
    </xdr:from>
    <xdr:ext cx="762000" cy="259045"/>
    <xdr:sp macro="" textlink="">
      <xdr:nvSpPr>
        <xdr:cNvPr id="332" name="テキスト ボックス 331"/>
        <xdr:cNvSpPr txBox="1"/>
      </xdr:nvSpPr>
      <xdr:spPr>
        <a:xfrm>
          <a:off x="13131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84561</xdr:rowOff>
    </xdr:from>
    <xdr:to>
      <xdr:col>24</xdr:col>
      <xdr:colOff>609600</xdr:colOff>
      <xdr:row>66</xdr:row>
      <xdr:rowOff>14711</xdr:rowOff>
    </xdr:to>
    <xdr:sp macro="" textlink="">
      <xdr:nvSpPr>
        <xdr:cNvPr id="338" name="円/楕円 337"/>
        <xdr:cNvSpPr/>
      </xdr:nvSpPr>
      <xdr:spPr>
        <a:xfrm>
          <a:off x="16967200" y="112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56638</xdr:rowOff>
    </xdr:from>
    <xdr:ext cx="762000" cy="259045"/>
    <xdr:sp macro="" textlink="">
      <xdr:nvSpPr>
        <xdr:cNvPr id="339" name="定員管理の状況該当値テキスト"/>
        <xdr:cNvSpPr txBox="1"/>
      </xdr:nvSpPr>
      <xdr:spPr>
        <a:xfrm>
          <a:off x="17106900" y="1120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76518</xdr:rowOff>
    </xdr:from>
    <xdr:to>
      <xdr:col>23</xdr:col>
      <xdr:colOff>457200</xdr:colOff>
      <xdr:row>66</xdr:row>
      <xdr:rowOff>6668</xdr:rowOff>
    </xdr:to>
    <xdr:sp macro="" textlink="">
      <xdr:nvSpPr>
        <xdr:cNvPr id="340" name="円/楕円 339"/>
        <xdr:cNvSpPr/>
      </xdr:nvSpPr>
      <xdr:spPr>
        <a:xfrm>
          <a:off x="16129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162895</xdr:rowOff>
    </xdr:from>
    <xdr:ext cx="736600" cy="259045"/>
    <xdr:sp macro="" textlink="">
      <xdr:nvSpPr>
        <xdr:cNvPr id="341" name="テキスト ボックス 340"/>
        <xdr:cNvSpPr txBox="1"/>
      </xdr:nvSpPr>
      <xdr:spPr>
        <a:xfrm>
          <a:off x="15798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162983</xdr:rowOff>
    </xdr:from>
    <xdr:to>
      <xdr:col>22</xdr:col>
      <xdr:colOff>254000</xdr:colOff>
      <xdr:row>66</xdr:row>
      <xdr:rowOff>93133</xdr:rowOff>
    </xdr:to>
    <xdr:sp macro="" textlink="">
      <xdr:nvSpPr>
        <xdr:cNvPr id="342" name="円/楕円 341"/>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77910</xdr:rowOff>
    </xdr:from>
    <xdr:ext cx="762000" cy="259045"/>
    <xdr:sp macro="" textlink="">
      <xdr:nvSpPr>
        <xdr:cNvPr id="343" name="テキスト ボックス 342"/>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154940</xdr:rowOff>
    </xdr:from>
    <xdr:to>
      <xdr:col>21</xdr:col>
      <xdr:colOff>50800</xdr:colOff>
      <xdr:row>66</xdr:row>
      <xdr:rowOff>85090</xdr:rowOff>
    </xdr:to>
    <xdr:sp macro="" textlink="">
      <xdr:nvSpPr>
        <xdr:cNvPr id="344" name="円/楕円 343"/>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69867</xdr:rowOff>
    </xdr:from>
    <xdr:ext cx="762000" cy="259045"/>
    <xdr:sp macro="" textlink="">
      <xdr:nvSpPr>
        <xdr:cNvPr id="345" name="テキスト ボックス 344"/>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41804</xdr:rowOff>
    </xdr:from>
    <xdr:to>
      <xdr:col>19</xdr:col>
      <xdr:colOff>533400</xdr:colOff>
      <xdr:row>66</xdr:row>
      <xdr:rowOff>143404</xdr:rowOff>
    </xdr:to>
    <xdr:sp macro="" textlink="">
      <xdr:nvSpPr>
        <xdr:cNvPr id="346" name="円/楕円 345"/>
        <xdr:cNvSpPr/>
      </xdr:nvSpPr>
      <xdr:spPr>
        <a:xfrm>
          <a:off x="13462000" y="113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128181</xdr:rowOff>
    </xdr:from>
    <xdr:ext cx="762000" cy="259045"/>
    <xdr:sp macro="" textlink="">
      <xdr:nvSpPr>
        <xdr:cNvPr id="347" name="テキスト ボックス 346"/>
        <xdr:cNvSpPr txBox="1"/>
      </xdr:nvSpPr>
      <xdr:spPr>
        <a:xfrm>
          <a:off x="13131800" y="114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既発債の繰上償還を進めた結果、公債費負担適正化計画で定めた</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a:t>
          </a:r>
          <a:endParaRPr lang="ja-JP" altLang="ja-JP" sz="1300"/>
        </a:p>
        <a:p>
          <a:r>
            <a:rPr kumimoji="1" lang="ja-JP" altLang="ja-JP" sz="1300">
              <a:solidFill>
                <a:schemeClr val="dk1"/>
              </a:solidFill>
              <a:latin typeface="+mn-lt"/>
              <a:ea typeface="+mn-ea"/>
              <a:cs typeface="+mn-cs"/>
            </a:rPr>
            <a:t>度より早い時期に起債許可の基準となる</a:t>
          </a:r>
          <a:r>
            <a:rPr kumimoji="1" lang="en-US" altLang="ja-JP" sz="1300">
              <a:solidFill>
                <a:schemeClr val="dk1"/>
              </a:solidFill>
              <a:latin typeface="+mn-lt"/>
              <a:ea typeface="+mn-ea"/>
              <a:cs typeface="+mn-cs"/>
            </a:rPr>
            <a:t>18.0</a:t>
          </a:r>
          <a:r>
            <a:rPr kumimoji="1" lang="ja-JP" altLang="ja-JP" sz="1300">
              <a:solidFill>
                <a:schemeClr val="dk1"/>
              </a:solidFill>
              <a:latin typeface="+mn-lt"/>
              <a:ea typeface="+mn-ea"/>
              <a:cs typeface="+mn-cs"/>
            </a:rPr>
            <a:t>％以下に到達した。</a:t>
          </a:r>
          <a:endParaRPr lang="ja-JP" altLang="ja-JP" sz="1300"/>
        </a:p>
        <a:p>
          <a:r>
            <a:rPr kumimoji="1" lang="ja-JP" altLang="ja-JP" sz="1300">
              <a:solidFill>
                <a:schemeClr val="dk1"/>
              </a:solidFill>
              <a:latin typeface="+mn-lt"/>
              <a:ea typeface="+mn-ea"/>
              <a:cs typeface="+mn-cs"/>
            </a:rPr>
            <a:t>現在は、全国平均以下に抑えられているものの、今後も</a:t>
          </a:r>
          <a:r>
            <a:rPr kumimoji="1" lang="ja-JP" altLang="en-US" sz="1300">
              <a:solidFill>
                <a:schemeClr val="dk1"/>
              </a:solidFill>
              <a:latin typeface="+mn-lt"/>
              <a:ea typeface="+mn-ea"/>
              <a:cs typeface="+mn-cs"/>
            </a:rPr>
            <a:t>公共</a:t>
          </a:r>
          <a:r>
            <a:rPr kumimoji="1" lang="ja-JP" altLang="ja-JP" sz="1300">
              <a:solidFill>
                <a:schemeClr val="dk1"/>
              </a:solidFill>
              <a:latin typeface="+mn-lt"/>
              <a:ea typeface="+mn-ea"/>
              <a:cs typeface="+mn-cs"/>
            </a:rPr>
            <a:t>施設の統合</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に</a:t>
          </a:r>
          <a:r>
            <a:rPr kumimoji="1" lang="ja-JP" altLang="en-US" sz="1300">
              <a:solidFill>
                <a:schemeClr val="dk1"/>
              </a:solidFill>
              <a:latin typeface="+mn-lt"/>
              <a:ea typeface="+mn-ea"/>
              <a:cs typeface="+mn-cs"/>
            </a:rPr>
            <a:t>加速度をつけて</a:t>
          </a:r>
          <a:r>
            <a:rPr kumimoji="1" lang="ja-JP" altLang="ja-JP" sz="1300">
              <a:solidFill>
                <a:schemeClr val="dk1"/>
              </a:solidFill>
              <a:latin typeface="+mn-lt"/>
              <a:ea typeface="+mn-ea"/>
              <a:cs typeface="+mn-cs"/>
            </a:rPr>
            <a:t>取り組む必要があり、償還額及び公営企業債の繰出金</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が嵩むことから再度数値は上昇に転じる見込みである。</a:t>
          </a:r>
          <a:endParaRPr lang="ja-JP" altLang="ja-JP" sz="1300"/>
        </a:p>
        <a:p>
          <a:r>
            <a:rPr kumimoji="1" lang="ja-JP" altLang="ja-JP" sz="1300">
              <a:solidFill>
                <a:schemeClr val="dk1"/>
              </a:solidFill>
              <a:latin typeface="+mn-lt"/>
              <a:ea typeface="+mn-ea"/>
              <a:cs typeface="+mn-cs"/>
            </a:rPr>
            <a:t>繰上償還や投資的事業費の厳選、交付税措置率の高い地方債の活用等</a:t>
          </a:r>
          <a:endParaRPr lang="ja-JP" altLang="ja-JP" sz="1300"/>
        </a:p>
        <a:p>
          <a:r>
            <a:rPr kumimoji="1" lang="ja-JP" altLang="ja-JP" sz="1300">
              <a:solidFill>
                <a:schemeClr val="dk1"/>
              </a:solidFill>
              <a:latin typeface="+mn-lt"/>
              <a:ea typeface="+mn-ea"/>
              <a:cs typeface="+mn-cs"/>
            </a:rPr>
            <a:t>により、数値が</a:t>
          </a:r>
          <a:r>
            <a:rPr kumimoji="1" lang="en-US" altLang="ja-JP" sz="1300">
              <a:solidFill>
                <a:schemeClr val="dk1"/>
              </a:solidFill>
              <a:latin typeface="+mn-lt"/>
              <a:ea typeface="+mn-ea"/>
              <a:cs typeface="+mn-cs"/>
            </a:rPr>
            <a:t>18.0</a:t>
          </a:r>
          <a:r>
            <a:rPr kumimoji="1" lang="ja-JP" altLang="ja-JP" sz="1300">
              <a:solidFill>
                <a:schemeClr val="dk1"/>
              </a:solidFill>
              <a:latin typeface="+mn-lt"/>
              <a:ea typeface="+mn-ea"/>
              <a:cs typeface="+mn-cs"/>
            </a:rPr>
            <a:t>％を超えることのないよう、健全な財政運営に努める。</a:t>
          </a:r>
          <a:endParaRPr lang="ja-JP" altLang="ja-JP" sz="1300"/>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2" name="直線コネクタ 371"/>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3"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4" name="直線コネクタ 373"/>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5"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6" name="直線コネクタ 375"/>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39</xdr:row>
      <xdr:rowOff>129540</xdr:rowOff>
    </xdr:to>
    <xdr:cxnSp macro="">
      <xdr:nvCxnSpPr>
        <xdr:cNvPr id="377" name="直線コネクタ 376"/>
        <xdr:cNvCxnSpPr/>
      </xdr:nvCxnSpPr>
      <xdr:spPr>
        <a:xfrm flipV="1">
          <a:off x="16179800" y="6749732"/>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87012</xdr:rowOff>
    </xdr:from>
    <xdr:ext cx="762000" cy="259045"/>
    <xdr:sp macro="" textlink="">
      <xdr:nvSpPr>
        <xdr:cNvPr id="378" name="公債費負担の状況平均値テキスト"/>
        <xdr:cNvSpPr txBox="1"/>
      </xdr:nvSpPr>
      <xdr:spPr>
        <a:xfrm>
          <a:off x="17106900" y="677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9" name="フローチャート : 判断 378"/>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12382</xdr:rowOff>
    </xdr:to>
    <xdr:cxnSp macro="">
      <xdr:nvCxnSpPr>
        <xdr:cNvPr id="380" name="直線コネクタ 379"/>
        <xdr:cNvCxnSpPr/>
      </xdr:nvCxnSpPr>
      <xdr:spPr>
        <a:xfrm flipV="1">
          <a:off x="15290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1" name="フローチャート : 判断 380"/>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2" name="テキスト ボックス 381"/>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133032</xdr:rowOff>
    </xdr:to>
    <xdr:cxnSp macro="">
      <xdr:nvCxnSpPr>
        <xdr:cNvPr id="383" name="直線コネクタ 382"/>
        <xdr:cNvCxnSpPr/>
      </xdr:nvCxnSpPr>
      <xdr:spPr>
        <a:xfrm flipV="1">
          <a:off x="14401800" y="68703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5" name="テキスト ボックス 384"/>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133032</xdr:rowOff>
    </xdr:from>
    <xdr:to>
      <xdr:col>21</xdr:col>
      <xdr:colOff>0</xdr:colOff>
      <xdr:row>41</xdr:row>
      <xdr:rowOff>100330</xdr:rowOff>
    </xdr:to>
    <xdr:cxnSp macro="">
      <xdr:nvCxnSpPr>
        <xdr:cNvPr id="386" name="直線コネクタ 385"/>
        <xdr:cNvCxnSpPr/>
      </xdr:nvCxnSpPr>
      <xdr:spPr>
        <a:xfrm flipV="1">
          <a:off x="13512800" y="6991032"/>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100330</xdr:rowOff>
    </xdr:from>
    <xdr:to>
      <xdr:col>21</xdr:col>
      <xdr:colOff>50800</xdr:colOff>
      <xdr:row>41</xdr:row>
      <xdr:rowOff>30480</xdr:rowOff>
    </xdr:to>
    <xdr:sp macro="" textlink="">
      <xdr:nvSpPr>
        <xdr:cNvPr id="387" name="フローチャート : 判断 386"/>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15257</xdr:rowOff>
    </xdr:from>
    <xdr:ext cx="762000" cy="259045"/>
    <xdr:sp macro="" textlink="">
      <xdr:nvSpPr>
        <xdr:cNvPr id="388" name="テキスト ボックス 387"/>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9" name="フローチャート : 判断 388"/>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0" name="テキスト ボックス 389"/>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12382</xdr:rowOff>
    </xdr:from>
    <xdr:to>
      <xdr:col>24</xdr:col>
      <xdr:colOff>609600</xdr:colOff>
      <xdr:row>39</xdr:row>
      <xdr:rowOff>113982</xdr:rowOff>
    </xdr:to>
    <xdr:sp macro="" textlink="">
      <xdr:nvSpPr>
        <xdr:cNvPr id="396" name="円/楕円 395"/>
        <xdr:cNvSpPr/>
      </xdr:nvSpPr>
      <xdr:spPr>
        <a:xfrm>
          <a:off x="169672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28909</xdr:rowOff>
    </xdr:from>
    <xdr:ext cx="762000" cy="259045"/>
    <xdr:sp macro="" textlink="">
      <xdr:nvSpPr>
        <xdr:cNvPr id="397" name="公債費負担の状況該当値テキスト"/>
        <xdr:cNvSpPr txBox="1"/>
      </xdr:nvSpPr>
      <xdr:spPr>
        <a:xfrm>
          <a:off x="17106900" y="654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398" name="円/楕円 397"/>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399" name="テキスト ボックス 398"/>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0" name="円/楕円 399"/>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1" name="テキスト ボックス 400"/>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82232</xdr:rowOff>
    </xdr:from>
    <xdr:to>
      <xdr:col>21</xdr:col>
      <xdr:colOff>50800</xdr:colOff>
      <xdr:row>41</xdr:row>
      <xdr:rowOff>12382</xdr:rowOff>
    </xdr:to>
    <xdr:sp macro="" textlink="">
      <xdr:nvSpPr>
        <xdr:cNvPr id="402" name="円/楕円 401"/>
        <xdr:cNvSpPr/>
      </xdr:nvSpPr>
      <xdr:spPr>
        <a:xfrm>
          <a:off x="14351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22559</xdr:rowOff>
    </xdr:from>
    <xdr:ext cx="762000" cy="259045"/>
    <xdr:sp macro="" textlink="">
      <xdr:nvSpPr>
        <xdr:cNvPr id="403" name="テキスト ボックス 402"/>
        <xdr:cNvSpPr txBox="1"/>
      </xdr:nvSpPr>
      <xdr:spPr>
        <a:xfrm>
          <a:off x="14020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4" name="円/楕円 403"/>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5" name="テキスト ボックス 404"/>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２４年度から引き続き、２</a:t>
          </a:r>
          <a:r>
            <a:rPr kumimoji="1" lang="ja-JP" altLang="en-US" sz="1300">
              <a:solidFill>
                <a:schemeClr val="dk1"/>
              </a:solidFill>
              <a:latin typeface="+mn-lt"/>
              <a:ea typeface="+mn-ea"/>
              <a:cs typeface="+mn-cs"/>
            </a:rPr>
            <a:t>７</a:t>
          </a:r>
          <a:r>
            <a:rPr kumimoji="1" lang="ja-JP" altLang="ja-JP" sz="1300">
              <a:solidFill>
                <a:schemeClr val="dk1"/>
              </a:solidFill>
              <a:latin typeface="+mn-lt"/>
              <a:ea typeface="+mn-ea"/>
              <a:cs typeface="+mn-cs"/>
            </a:rPr>
            <a:t>年度も充当可能財源等が将来負担額を上回るため将来負担は発生しない。</a:t>
          </a:r>
          <a:endParaRPr lang="ja-JP" altLang="ja-JP" sz="1300"/>
        </a:p>
        <a:p>
          <a:r>
            <a:rPr kumimoji="1" lang="ja-JP" altLang="ja-JP" sz="1300">
              <a:solidFill>
                <a:schemeClr val="dk1"/>
              </a:solidFill>
              <a:latin typeface="+mn-lt"/>
              <a:ea typeface="+mn-ea"/>
              <a:cs typeface="+mn-cs"/>
            </a:rPr>
            <a:t>要因として、積極的な繰上償還、計画的な起債発行を行っていることで</a:t>
          </a:r>
          <a:endParaRPr lang="ja-JP" altLang="ja-JP" sz="1300"/>
        </a:p>
        <a:p>
          <a:r>
            <a:rPr kumimoji="1" lang="ja-JP" altLang="ja-JP" sz="1300">
              <a:solidFill>
                <a:schemeClr val="dk1"/>
              </a:solidFill>
              <a:latin typeface="+mn-lt"/>
              <a:ea typeface="+mn-ea"/>
              <a:cs typeface="+mn-cs"/>
            </a:rPr>
            <a:t>地方債現在高を減少させていること、交付税措置の高い有利な起債を活</a:t>
          </a:r>
          <a:endParaRPr lang="ja-JP" altLang="ja-JP" sz="1300"/>
        </a:p>
        <a:p>
          <a:r>
            <a:rPr kumimoji="1" lang="ja-JP" altLang="ja-JP" sz="1300">
              <a:solidFill>
                <a:schemeClr val="dk1"/>
              </a:solidFill>
              <a:latin typeface="+mn-lt"/>
              <a:ea typeface="+mn-ea"/>
              <a:cs typeface="+mn-cs"/>
            </a:rPr>
            <a:t>用していることから基準財政需要額算入見込額が多いことが挙げられる。</a:t>
          </a:r>
          <a:endParaRPr lang="ja-JP" altLang="ja-JP" sz="1300"/>
        </a:p>
        <a:p>
          <a:r>
            <a:rPr kumimoji="1" lang="ja-JP" altLang="ja-JP" sz="1300">
              <a:solidFill>
                <a:schemeClr val="dk1"/>
              </a:solidFill>
              <a:latin typeface="+mn-lt"/>
              <a:ea typeface="+mn-ea"/>
              <a:cs typeface="+mn-cs"/>
            </a:rPr>
            <a:t>今後も、引き続き交付税措置の高い地方債の活用、計画的な起債発行等</a:t>
          </a:r>
          <a:endParaRPr lang="ja-JP" altLang="ja-JP" sz="1300"/>
        </a:p>
        <a:p>
          <a:r>
            <a:rPr kumimoji="1" lang="ja-JP" altLang="ja-JP" sz="1300">
              <a:solidFill>
                <a:schemeClr val="dk1"/>
              </a:solidFill>
              <a:latin typeface="+mn-lt"/>
              <a:ea typeface="+mn-ea"/>
              <a:cs typeface="+mn-cs"/>
            </a:rPr>
            <a:t>により財政の健全化に努める。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4" name="直線コネクタ 433"/>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5"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6" name="直線コネクタ 435"/>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39" name="将来負担の状況平均値テキスト"/>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0" name="フローチャート : 判断 439"/>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1" name="フローチャート : 判断 440"/>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42" name="テキスト ボックス 441"/>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43" name="フローチャート : 判断 442"/>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44" name="テキスト ボックス 443"/>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45" name="フローチャート : 判断 444"/>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46" name="テキスト ボックス 445"/>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47" name="フローチャート : 判断 446"/>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134383</xdr:rowOff>
    </xdr:from>
    <xdr:ext cx="762000" cy="259045"/>
    <xdr:sp macro="" textlink="">
      <xdr:nvSpPr>
        <xdr:cNvPr id="448" name="テキスト ボックス 447"/>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114342</xdr:rowOff>
    </xdr:from>
    <xdr:to>
      <xdr:col>19</xdr:col>
      <xdr:colOff>533400</xdr:colOff>
      <xdr:row>14</xdr:row>
      <xdr:rowOff>44492</xdr:rowOff>
    </xdr:to>
    <xdr:sp macro="" textlink="">
      <xdr:nvSpPr>
        <xdr:cNvPr id="454" name="円/楕円 453"/>
        <xdr:cNvSpPr/>
      </xdr:nvSpPr>
      <xdr:spPr>
        <a:xfrm>
          <a:off x="13462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54669</xdr:rowOff>
    </xdr:from>
    <xdr:ext cx="762000" cy="259045"/>
    <xdr:sp macro="" textlink="">
      <xdr:nvSpPr>
        <xdr:cNvPr id="455" name="テキスト ボックス 454"/>
        <xdr:cNvSpPr txBox="1"/>
      </xdr:nvSpPr>
      <xdr:spPr>
        <a:xfrm>
          <a:off x="13131800" y="211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人口千人当たり職員数は多いものの、職員１人当たりの基本</a:t>
          </a:r>
          <a:endParaRPr lang="ja-JP" altLang="ja-JP" sz="1300"/>
        </a:p>
        <a:p>
          <a:r>
            <a:rPr kumimoji="1" lang="ja-JP" altLang="ja-JP" sz="1300">
              <a:solidFill>
                <a:schemeClr val="dk1"/>
              </a:solidFill>
              <a:latin typeface="+mn-lt"/>
              <a:ea typeface="+mn-ea"/>
              <a:cs typeface="+mn-cs"/>
            </a:rPr>
            <a:t>給、手当等を抑えているため、経常収支比率の人件費分は類似</a:t>
          </a:r>
          <a:endParaRPr lang="ja-JP" altLang="ja-JP" sz="1300"/>
        </a:p>
        <a:p>
          <a:pPr eaLnBrk="1" fontAlgn="auto" latinLnBrk="0" hangingPunct="1"/>
          <a:r>
            <a:rPr kumimoji="1" lang="ja-JP" altLang="ja-JP" sz="1300">
              <a:solidFill>
                <a:schemeClr val="dk1"/>
              </a:solidFill>
              <a:latin typeface="+mn-lt"/>
              <a:ea typeface="+mn-ea"/>
              <a:cs typeface="+mn-cs"/>
            </a:rPr>
            <a:t>団体内で低い水準となっている。</a:t>
          </a:r>
          <a:endParaRPr kumimoji="1" lang="en-US" altLang="ja-JP" sz="1300">
            <a:solidFill>
              <a:schemeClr val="dk1"/>
            </a:solidFill>
            <a:latin typeface="+mn-lt"/>
            <a:ea typeface="+mn-ea"/>
            <a:cs typeface="+mn-cs"/>
          </a:endParaRPr>
        </a:p>
        <a:p>
          <a:pPr eaLnBrk="1" fontAlgn="auto" latinLnBrk="0" hangingPunct="1"/>
          <a:r>
            <a:rPr lang="ja-JP" altLang="ja-JP" sz="1300">
              <a:solidFill>
                <a:schemeClr val="dk1"/>
              </a:solidFill>
              <a:latin typeface="+mn-lt"/>
              <a:ea typeface="+mn-ea"/>
              <a:cs typeface="+mn-cs"/>
            </a:rPr>
            <a:t>２７年度からは第２次定員適正化計画が策定されたところであり、引き続き人員の適正配置と組織機構の抜本的な見直しを進めていく</a:t>
          </a:r>
          <a:r>
            <a:rPr kumimoji="1" lang="ja-JP" altLang="ja-JP" sz="1300">
              <a:solidFill>
                <a:schemeClr val="dk1"/>
              </a:solidFill>
              <a:latin typeface="+mn-lt"/>
              <a:ea typeface="+mn-ea"/>
              <a:cs typeface="+mn-cs"/>
            </a:rPr>
            <a:t>。</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43180</xdr:rowOff>
    </xdr:from>
    <xdr:to>
      <xdr:col>7</xdr:col>
      <xdr:colOff>15875</xdr:colOff>
      <xdr:row>34</xdr:row>
      <xdr:rowOff>66040</xdr:rowOff>
    </xdr:to>
    <xdr:cxnSp macro="">
      <xdr:nvCxnSpPr>
        <xdr:cNvPr id="66" name="直線コネクタ 65"/>
        <xdr:cNvCxnSpPr/>
      </xdr:nvCxnSpPr>
      <xdr:spPr>
        <a:xfrm flipV="1">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66040</xdr:rowOff>
    </xdr:to>
    <xdr:cxnSp macro="">
      <xdr:nvCxnSpPr>
        <xdr:cNvPr id="69" name="直線コネクタ 68"/>
        <xdr:cNvCxnSpPr/>
      </xdr:nvCxnSpPr>
      <xdr:spPr>
        <a:xfrm>
          <a:off x="3098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140970</xdr:rowOff>
    </xdr:from>
    <xdr:to>
      <xdr:col>5</xdr:col>
      <xdr:colOff>600075</xdr:colOff>
      <xdr:row>36</xdr:row>
      <xdr:rowOff>71120</xdr:rowOff>
    </xdr:to>
    <xdr:sp macro="" textlink="">
      <xdr:nvSpPr>
        <xdr:cNvPr id="70" name="フローチャート :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157480</xdr:rowOff>
    </xdr:to>
    <xdr:cxnSp macro="">
      <xdr:nvCxnSpPr>
        <xdr:cNvPr id="72" name="直線コネクタ 71"/>
        <xdr:cNvCxnSpPr/>
      </xdr:nvCxnSpPr>
      <xdr:spPr>
        <a:xfrm flipV="1">
          <a:off x="2209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157480</xdr:rowOff>
    </xdr:to>
    <xdr:cxnSp macro="">
      <xdr:nvCxnSpPr>
        <xdr:cNvPr id="75" name="直線コネクタ 74"/>
        <xdr:cNvCxnSpPr/>
      </xdr:nvCxnSpPr>
      <xdr:spPr>
        <a:xfrm>
          <a:off x="1320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53340</xdr:rowOff>
    </xdr:from>
    <xdr:to>
      <xdr:col>3</xdr:col>
      <xdr:colOff>193675</xdr:colOff>
      <xdr:row>36</xdr:row>
      <xdr:rowOff>154940</xdr:rowOff>
    </xdr:to>
    <xdr:sp macro="" textlink="">
      <xdr:nvSpPr>
        <xdr:cNvPr id="76" name="フローチャート :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78" name="フローチャート :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163830</xdr:rowOff>
    </xdr:from>
    <xdr:to>
      <xdr:col>7</xdr:col>
      <xdr:colOff>66675</xdr:colOff>
      <xdr:row>34</xdr:row>
      <xdr:rowOff>93980</xdr:rowOff>
    </xdr:to>
    <xdr:sp macro="" textlink="">
      <xdr:nvSpPr>
        <xdr:cNvPr id="85" name="円/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72407</xdr:rowOff>
    </xdr:from>
    <xdr:ext cx="762000" cy="259045"/>
    <xdr:sp macro="" textlink="">
      <xdr:nvSpPr>
        <xdr:cNvPr id="86" name="人件費該当値テキスト"/>
        <xdr:cNvSpPr txBox="1"/>
      </xdr:nvSpPr>
      <xdr:spPr>
        <a:xfrm>
          <a:off x="4914900" y="573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xdr:rowOff>
    </xdr:from>
    <xdr:to>
      <xdr:col>5</xdr:col>
      <xdr:colOff>600075</xdr:colOff>
      <xdr:row>34</xdr:row>
      <xdr:rowOff>116840</xdr:rowOff>
    </xdr:to>
    <xdr:sp macro="" textlink="">
      <xdr:nvSpPr>
        <xdr:cNvPr id="87" name="円/楕円 86"/>
        <xdr:cNvSpPr/>
      </xdr:nvSpPr>
      <xdr:spPr>
        <a:xfrm>
          <a:off x="3937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127017</xdr:rowOff>
    </xdr:from>
    <xdr:ext cx="736600" cy="259045"/>
    <xdr:sp macro="" textlink="">
      <xdr:nvSpPr>
        <xdr:cNvPr id="88" name="テキスト ボックス 87"/>
        <xdr:cNvSpPr txBox="1"/>
      </xdr:nvSpPr>
      <xdr:spPr>
        <a:xfrm>
          <a:off x="3606800" y="561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106680</xdr:rowOff>
    </xdr:from>
    <xdr:to>
      <xdr:col>3</xdr:col>
      <xdr:colOff>193675</xdr:colOff>
      <xdr:row>35</xdr:row>
      <xdr:rowOff>36830</xdr:rowOff>
    </xdr:to>
    <xdr:sp macro="" textlink="">
      <xdr:nvSpPr>
        <xdr:cNvPr id="91" name="円/楕円 90"/>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47007</xdr:rowOff>
    </xdr:from>
    <xdr:ext cx="762000" cy="259045"/>
    <xdr:sp macro="" textlink="">
      <xdr:nvSpPr>
        <xdr:cNvPr id="92" name="テキスト ボックス 91"/>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公共施設数の多さから維持管理費が嵩んでいるものの、賃金や</a:t>
          </a:r>
          <a:endParaRPr lang="ja-JP" altLang="ja-JP" sz="1300"/>
        </a:p>
        <a:p>
          <a:r>
            <a:rPr kumimoji="1" lang="ja-JP" altLang="ja-JP" sz="1300">
              <a:solidFill>
                <a:schemeClr val="dk1"/>
              </a:solidFill>
              <a:latin typeface="+mn-lt"/>
              <a:ea typeface="+mn-ea"/>
              <a:cs typeface="+mn-cs"/>
            </a:rPr>
            <a:t>需用費を抑えており、比率では類似団体平均を下回っている。</a:t>
          </a:r>
          <a:endParaRPr lang="ja-JP" altLang="ja-JP" sz="1300"/>
        </a:p>
        <a:p>
          <a:r>
            <a:rPr kumimoji="1" lang="ja-JP" altLang="ja-JP" sz="1300">
              <a:solidFill>
                <a:schemeClr val="dk1"/>
              </a:solidFill>
              <a:latin typeface="+mn-lt"/>
              <a:ea typeface="+mn-ea"/>
              <a:cs typeface="+mn-cs"/>
            </a:rPr>
            <a:t>今後も引き続き、</a:t>
          </a:r>
          <a:r>
            <a:rPr kumimoji="1" lang="ja-JP" altLang="en-US" sz="1300">
              <a:solidFill>
                <a:schemeClr val="dk1"/>
              </a:solidFill>
              <a:latin typeface="+mn-lt"/>
              <a:ea typeface="+mn-ea"/>
              <a:cs typeface="+mn-cs"/>
            </a:rPr>
            <a:t>公共</a:t>
          </a:r>
          <a:r>
            <a:rPr kumimoji="1" lang="ja-JP" altLang="ja-JP" sz="1300">
              <a:solidFill>
                <a:schemeClr val="dk1"/>
              </a:solidFill>
              <a:latin typeface="+mn-lt"/>
              <a:ea typeface="+mn-ea"/>
              <a:cs typeface="+mn-cs"/>
            </a:rPr>
            <a:t>施設の統廃合を進めるとともに、指定管理</a:t>
          </a:r>
          <a:endParaRPr lang="ja-JP" altLang="ja-JP" sz="1300"/>
        </a:p>
        <a:p>
          <a:r>
            <a:rPr kumimoji="1" lang="ja-JP" altLang="ja-JP" sz="1300">
              <a:solidFill>
                <a:schemeClr val="dk1"/>
              </a:solidFill>
              <a:latin typeface="+mn-lt"/>
              <a:ea typeface="+mn-ea"/>
              <a:cs typeface="+mn-cs"/>
            </a:rPr>
            <a:t>者制度の積極的な導入を行いながらコストの削減を進める。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145288</xdr:rowOff>
    </xdr:from>
    <xdr:to>
      <xdr:col>24</xdr:col>
      <xdr:colOff>31750</xdr:colOff>
      <xdr:row>14</xdr:row>
      <xdr:rowOff>145288</xdr:rowOff>
    </xdr:to>
    <xdr:cxnSp macro="">
      <xdr:nvCxnSpPr>
        <xdr:cNvPr id="125" name="直線コネクタ 124"/>
        <xdr:cNvCxnSpPr/>
      </xdr:nvCxnSpPr>
      <xdr:spPr>
        <a:xfrm>
          <a:off x="15671800" y="2545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62992</xdr:rowOff>
    </xdr:from>
    <xdr:to>
      <xdr:col>22</xdr:col>
      <xdr:colOff>565150</xdr:colOff>
      <xdr:row>14</xdr:row>
      <xdr:rowOff>145288</xdr:rowOff>
    </xdr:to>
    <xdr:cxnSp macro="">
      <xdr:nvCxnSpPr>
        <xdr:cNvPr id="128" name="直線コネクタ 127"/>
        <xdr:cNvCxnSpPr/>
      </xdr:nvCxnSpPr>
      <xdr:spPr>
        <a:xfrm>
          <a:off x="14782800" y="2463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160782</xdr:rowOff>
    </xdr:from>
    <xdr:to>
      <xdr:col>22</xdr:col>
      <xdr:colOff>615950</xdr:colOff>
      <xdr:row>16</xdr:row>
      <xdr:rowOff>90932</xdr:rowOff>
    </xdr:to>
    <xdr:sp macro="" textlink="">
      <xdr:nvSpPr>
        <xdr:cNvPr id="129" name="フローチャート : 判断 128"/>
        <xdr:cNvSpPr/>
      </xdr:nvSpPr>
      <xdr:spPr>
        <a:xfrm>
          <a:off x="15621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75709</xdr:rowOff>
    </xdr:from>
    <xdr:ext cx="736600" cy="259045"/>
    <xdr:sp macro="" textlink="">
      <xdr:nvSpPr>
        <xdr:cNvPr id="130" name="テキスト ボックス 129"/>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145288</xdr:rowOff>
    </xdr:to>
    <xdr:cxnSp macro="">
      <xdr:nvCxnSpPr>
        <xdr:cNvPr id="131" name="直線コネクタ 130"/>
        <xdr:cNvCxnSpPr/>
      </xdr:nvCxnSpPr>
      <xdr:spPr>
        <a:xfrm flipV="1">
          <a:off x="13893800" y="2463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2" name="フローチャート : 判断 131"/>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3" name="テキスト ボックス 132"/>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99568</xdr:rowOff>
    </xdr:from>
    <xdr:to>
      <xdr:col>20</xdr:col>
      <xdr:colOff>158750</xdr:colOff>
      <xdr:row>14</xdr:row>
      <xdr:rowOff>145288</xdr:rowOff>
    </xdr:to>
    <xdr:cxnSp macro="">
      <xdr:nvCxnSpPr>
        <xdr:cNvPr id="134" name="直線コネクタ 133"/>
        <xdr:cNvCxnSpPr/>
      </xdr:nvCxnSpPr>
      <xdr:spPr>
        <a:xfrm>
          <a:off x="13004800" y="2499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51054</xdr:rowOff>
    </xdr:from>
    <xdr:to>
      <xdr:col>20</xdr:col>
      <xdr:colOff>209550</xdr:colOff>
      <xdr:row>15</xdr:row>
      <xdr:rowOff>152654</xdr:rowOff>
    </xdr:to>
    <xdr:sp macro="" textlink="">
      <xdr:nvSpPr>
        <xdr:cNvPr id="135" name="フローチャート :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37" name="フローチャート : 判断 136"/>
        <xdr:cNvSpPr/>
      </xdr:nvSpPr>
      <xdr:spPr>
        <a:xfrm>
          <a:off x="12954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109999</xdr:rowOff>
    </xdr:from>
    <xdr:ext cx="762000" cy="259045"/>
    <xdr:sp macro="" textlink="">
      <xdr:nvSpPr>
        <xdr:cNvPr id="138" name="テキスト ボックス 137"/>
        <xdr:cNvSpPr txBox="1"/>
      </xdr:nvSpPr>
      <xdr:spPr>
        <a:xfrm>
          <a:off x="12623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94488</xdr:rowOff>
    </xdr:from>
    <xdr:to>
      <xdr:col>24</xdr:col>
      <xdr:colOff>82550</xdr:colOff>
      <xdr:row>15</xdr:row>
      <xdr:rowOff>24638</xdr:rowOff>
    </xdr:to>
    <xdr:sp macro="" textlink="">
      <xdr:nvSpPr>
        <xdr:cNvPr id="144" name="円/楕円 143"/>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111015</xdr:rowOff>
    </xdr:from>
    <xdr:ext cx="762000" cy="259045"/>
    <xdr:sp macro="" textlink="">
      <xdr:nvSpPr>
        <xdr:cNvPr id="145" name="物件費該当値テキスト"/>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94488</xdr:rowOff>
    </xdr:from>
    <xdr:to>
      <xdr:col>22</xdr:col>
      <xdr:colOff>615950</xdr:colOff>
      <xdr:row>15</xdr:row>
      <xdr:rowOff>24638</xdr:rowOff>
    </xdr:to>
    <xdr:sp macro="" textlink="">
      <xdr:nvSpPr>
        <xdr:cNvPr id="146" name="円/楕円 145"/>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47" name="テキスト ボックス 146"/>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94488</xdr:rowOff>
    </xdr:from>
    <xdr:to>
      <xdr:col>20</xdr:col>
      <xdr:colOff>209550</xdr:colOff>
      <xdr:row>15</xdr:row>
      <xdr:rowOff>24638</xdr:rowOff>
    </xdr:to>
    <xdr:sp macro="" textlink="">
      <xdr:nvSpPr>
        <xdr:cNvPr id="150" name="円/楕円 149"/>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34815</xdr:rowOff>
    </xdr:from>
    <xdr:ext cx="762000" cy="259045"/>
    <xdr:sp macro="" textlink="">
      <xdr:nvSpPr>
        <xdr:cNvPr id="151" name="テキスト ボックス 150"/>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48768</xdr:rowOff>
    </xdr:from>
    <xdr:to>
      <xdr:col>19</xdr:col>
      <xdr:colOff>6350</xdr:colOff>
      <xdr:row>14</xdr:row>
      <xdr:rowOff>150368</xdr:rowOff>
    </xdr:to>
    <xdr:sp macro="" textlink="">
      <xdr:nvSpPr>
        <xdr:cNvPr id="152" name="円/楕円 151"/>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160545</xdr:rowOff>
    </xdr:from>
    <xdr:ext cx="762000" cy="259045"/>
    <xdr:sp macro="" textlink="">
      <xdr:nvSpPr>
        <xdr:cNvPr id="153" name="テキスト ボックス 152"/>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児童福祉費や生活保護費が類似団体平均と比して低いため、扶</a:t>
          </a:r>
          <a:endParaRPr lang="ja-JP" altLang="ja-JP" sz="1300"/>
        </a:p>
        <a:p>
          <a:r>
            <a:rPr kumimoji="1" lang="ja-JP" altLang="ja-JP" sz="1300">
              <a:solidFill>
                <a:schemeClr val="dk1"/>
              </a:solidFill>
              <a:latin typeface="+mn-lt"/>
              <a:ea typeface="+mn-ea"/>
              <a:cs typeface="+mn-cs"/>
            </a:rPr>
            <a:t>助費に係る経常収支比率が低くなっている。</a:t>
          </a:r>
          <a:endParaRPr lang="ja-JP" altLang="ja-JP" sz="1300"/>
        </a:p>
        <a:p>
          <a:r>
            <a:rPr kumimoji="1" lang="ja-JP" altLang="ja-JP" sz="1300">
              <a:solidFill>
                <a:schemeClr val="dk1"/>
              </a:solidFill>
              <a:latin typeface="+mn-lt"/>
              <a:ea typeface="+mn-ea"/>
              <a:cs typeface="+mn-cs"/>
            </a:rPr>
            <a:t>また、扶助費に係る経常収支比率が上昇傾向にある要因とし</a:t>
          </a:r>
          <a:endParaRPr lang="ja-JP" altLang="ja-JP" sz="1300"/>
        </a:p>
        <a:p>
          <a:r>
            <a:rPr kumimoji="1" lang="ja-JP" altLang="ja-JP" sz="1300">
              <a:solidFill>
                <a:schemeClr val="dk1"/>
              </a:solidFill>
              <a:latin typeface="+mn-lt"/>
              <a:ea typeface="+mn-ea"/>
              <a:cs typeface="+mn-cs"/>
            </a:rPr>
            <a:t>て、自立支援給付事業の増加が挙げられる。</a:t>
          </a:r>
          <a:endParaRPr lang="ja-JP" altLang="ja-JP" sz="13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39915</xdr:rowOff>
    </xdr:from>
    <xdr:to>
      <xdr:col>7</xdr:col>
      <xdr:colOff>15875</xdr:colOff>
      <xdr:row>61</xdr:row>
      <xdr:rowOff>135165</xdr:rowOff>
    </xdr:to>
    <xdr:cxnSp macro="">
      <xdr:nvCxnSpPr>
        <xdr:cNvPr id="183" name="直線コネクタ 182"/>
        <xdr:cNvCxnSpPr/>
      </xdr:nvCxnSpPr>
      <xdr:spPr>
        <a:xfrm flipV="1">
          <a:off x="4826000" y="929821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126292</xdr:rowOff>
    </xdr:from>
    <xdr:ext cx="762000" cy="259045"/>
    <xdr:sp macro="" textlink="">
      <xdr:nvSpPr>
        <xdr:cNvPr id="186" name="扶助費最大値テキスト"/>
        <xdr:cNvSpPr txBox="1"/>
      </xdr:nvSpPr>
      <xdr:spPr>
        <a:xfrm>
          <a:off x="4914900" y="90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54</xdr:row>
      <xdr:rowOff>39915</xdr:rowOff>
    </xdr:from>
    <xdr:to>
      <xdr:col>7</xdr:col>
      <xdr:colOff>104775</xdr:colOff>
      <xdr:row>54</xdr:row>
      <xdr:rowOff>39915</xdr:rowOff>
    </xdr:to>
    <xdr:cxnSp macro="">
      <xdr:nvCxnSpPr>
        <xdr:cNvPr id="187" name="直線コネクタ 186"/>
        <xdr:cNvCxnSpPr/>
      </xdr:nvCxnSpPr>
      <xdr:spPr>
        <a:xfrm>
          <a:off x="4737100" y="929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39915</xdr:rowOff>
    </xdr:to>
    <xdr:cxnSp macro="">
      <xdr:nvCxnSpPr>
        <xdr:cNvPr id="188" name="直線コネクタ 187"/>
        <xdr:cNvCxnSpPr/>
      </xdr:nvCxnSpPr>
      <xdr:spPr>
        <a:xfrm>
          <a:off x="3987800" y="9254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89"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0" name="フローチャート : 判断 189"/>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167822</xdr:rowOff>
    </xdr:to>
    <xdr:cxnSp macro="">
      <xdr:nvCxnSpPr>
        <xdr:cNvPr id="191" name="直線コネクタ 190"/>
        <xdr:cNvCxnSpPr/>
      </xdr:nvCxnSpPr>
      <xdr:spPr>
        <a:xfrm>
          <a:off x="3098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2" name="フローチャート : 判断 191"/>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3" name="テキスト ボックス 192"/>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167822</xdr:rowOff>
    </xdr:to>
    <xdr:cxnSp macro="">
      <xdr:nvCxnSpPr>
        <xdr:cNvPr id="194" name="直線コネクタ 193"/>
        <xdr:cNvCxnSpPr/>
      </xdr:nvCxnSpPr>
      <xdr:spPr>
        <a:xfrm flipV="1">
          <a:off x="2209800" y="9232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113393</xdr:rowOff>
    </xdr:from>
    <xdr:to>
      <xdr:col>3</xdr:col>
      <xdr:colOff>142875</xdr:colOff>
      <xdr:row>53</xdr:row>
      <xdr:rowOff>167822</xdr:rowOff>
    </xdr:to>
    <xdr:cxnSp macro="">
      <xdr:nvCxnSpPr>
        <xdr:cNvPr id="197" name="直線コネクタ 196"/>
        <xdr:cNvCxnSpPr/>
      </xdr:nvCxnSpPr>
      <xdr:spPr>
        <a:xfrm>
          <a:off x="1320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111578</xdr:rowOff>
    </xdr:from>
    <xdr:to>
      <xdr:col>3</xdr:col>
      <xdr:colOff>193675</xdr:colOff>
      <xdr:row>56</xdr:row>
      <xdr:rowOff>41728</xdr:rowOff>
    </xdr:to>
    <xdr:sp macro="" textlink="">
      <xdr:nvSpPr>
        <xdr:cNvPr id="198" name="フローチャート : 判断 197"/>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199" name="テキスト ボックス 198"/>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0" name="フローチャート : 判断 199"/>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01" name="テキスト ボックス 200"/>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160565</xdr:rowOff>
    </xdr:from>
    <xdr:to>
      <xdr:col>7</xdr:col>
      <xdr:colOff>66675</xdr:colOff>
      <xdr:row>54</xdr:row>
      <xdr:rowOff>90715</xdr:rowOff>
    </xdr:to>
    <xdr:sp macro="" textlink="">
      <xdr:nvSpPr>
        <xdr:cNvPr id="207" name="円/楕円 206"/>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69142</xdr:rowOff>
    </xdr:from>
    <xdr:ext cx="762000" cy="259045"/>
    <xdr:sp macro="" textlink="">
      <xdr:nvSpPr>
        <xdr:cNvPr id="208" name="扶助費該当値テキスト"/>
        <xdr:cNvSpPr txBox="1"/>
      </xdr:nvSpPr>
      <xdr:spPr>
        <a:xfrm>
          <a:off x="4914900" y="915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9" name="円/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1" name="円/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3" name="円/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15" name="円/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特別会計への繰出金、維持補修費が主な内容となっている。</a:t>
          </a:r>
          <a:endParaRPr lang="ja-JP" altLang="ja-JP" sz="1300"/>
        </a:p>
        <a:p>
          <a:r>
            <a:rPr kumimoji="1" lang="ja-JP" altLang="ja-JP" sz="1300">
              <a:solidFill>
                <a:schemeClr val="dk1"/>
              </a:solidFill>
              <a:latin typeface="+mn-lt"/>
              <a:ea typeface="+mn-ea"/>
              <a:cs typeface="+mn-cs"/>
            </a:rPr>
            <a:t>類似団体平均に比して</a:t>
          </a:r>
          <a:r>
            <a:rPr kumimoji="1" lang="ja-JP" altLang="en-US" sz="1300">
              <a:solidFill>
                <a:schemeClr val="dk1"/>
              </a:solidFill>
              <a:latin typeface="+mn-lt"/>
              <a:ea typeface="+mn-ea"/>
              <a:cs typeface="+mn-cs"/>
            </a:rPr>
            <a:t>３．６</a:t>
          </a:r>
          <a:r>
            <a:rPr kumimoji="1" lang="ja-JP" altLang="ja-JP" sz="1300">
              <a:solidFill>
                <a:schemeClr val="dk1"/>
              </a:solidFill>
              <a:latin typeface="+mn-lt"/>
              <a:ea typeface="+mn-ea"/>
              <a:cs typeface="+mn-cs"/>
            </a:rPr>
            <a:t>ポイント下回っているが、数多くある公</a:t>
          </a:r>
          <a:endParaRPr lang="ja-JP" altLang="ja-JP" sz="1300"/>
        </a:p>
        <a:p>
          <a:r>
            <a:rPr kumimoji="1" lang="ja-JP" altLang="ja-JP" sz="1300">
              <a:solidFill>
                <a:schemeClr val="dk1"/>
              </a:solidFill>
              <a:latin typeface="+mn-lt"/>
              <a:ea typeface="+mn-ea"/>
              <a:cs typeface="+mn-cs"/>
            </a:rPr>
            <a:t>共施設の維持修繕費が多額となっており、</a:t>
          </a:r>
          <a:r>
            <a:rPr kumimoji="1" lang="ja-JP" altLang="en-US" sz="1300">
              <a:solidFill>
                <a:schemeClr val="dk1"/>
              </a:solidFill>
              <a:latin typeface="+mn-lt"/>
              <a:ea typeface="+mn-ea"/>
              <a:cs typeface="+mn-cs"/>
            </a:rPr>
            <a:t>公共</a:t>
          </a:r>
          <a:r>
            <a:rPr kumimoji="1" lang="ja-JP" altLang="ja-JP" sz="1300">
              <a:solidFill>
                <a:schemeClr val="dk1"/>
              </a:solidFill>
              <a:latin typeface="+mn-lt"/>
              <a:ea typeface="+mn-ea"/>
              <a:cs typeface="+mn-cs"/>
            </a:rPr>
            <a:t>施設の統廃合を進め</a:t>
          </a:r>
          <a:endParaRPr lang="ja-JP" altLang="ja-JP" sz="1300"/>
        </a:p>
        <a:p>
          <a:r>
            <a:rPr kumimoji="1" lang="ja-JP" altLang="ja-JP" sz="1300">
              <a:solidFill>
                <a:schemeClr val="dk1"/>
              </a:solidFill>
              <a:latin typeface="+mn-lt"/>
              <a:ea typeface="+mn-ea"/>
              <a:cs typeface="+mn-cs"/>
            </a:rPr>
            <a:t>る中で</a:t>
          </a:r>
          <a:r>
            <a:rPr kumimoji="1" lang="ja-JP" altLang="en-US" sz="1300">
              <a:solidFill>
                <a:schemeClr val="dk1"/>
              </a:solidFill>
              <a:latin typeface="+mn-lt"/>
              <a:ea typeface="+mn-ea"/>
              <a:cs typeface="+mn-cs"/>
            </a:rPr>
            <a:t>さらなる</a:t>
          </a:r>
          <a:r>
            <a:rPr kumimoji="1" lang="ja-JP" altLang="ja-JP" sz="1300">
              <a:solidFill>
                <a:schemeClr val="dk1"/>
              </a:solidFill>
              <a:latin typeface="+mn-lt"/>
              <a:ea typeface="+mn-ea"/>
              <a:cs typeface="+mn-cs"/>
            </a:rPr>
            <a:t>削減に努める。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8" name="直線コネクタ 247"/>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9"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50" name="直線コネクタ 249"/>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69850</xdr:rowOff>
    </xdr:from>
    <xdr:to>
      <xdr:col>24</xdr:col>
      <xdr:colOff>31750</xdr:colOff>
      <xdr:row>56</xdr:row>
      <xdr:rowOff>127000</xdr:rowOff>
    </xdr:to>
    <xdr:cxnSp macro="">
      <xdr:nvCxnSpPr>
        <xdr:cNvPr id="253" name="直線コネクタ 252"/>
        <xdr:cNvCxnSpPr/>
      </xdr:nvCxnSpPr>
      <xdr:spPr>
        <a:xfrm flipV="1">
          <a:off x="15671800" y="967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4"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5" name="フローチャート : 判断 254"/>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98425</xdr:rowOff>
    </xdr:from>
    <xdr:to>
      <xdr:col>22</xdr:col>
      <xdr:colOff>565150</xdr:colOff>
      <xdr:row>56</xdr:row>
      <xdr:rowOff>127000</xdr:rowOff>
    </xdr:to>
    <xdr:cxnSp macro="">
      <xdr:nvCxnSpPr>
        <xdr:cNvPr id="256" name="直線コネクタ 255"/>
        <xdr:cNvCxnSpPr/>
      </xdr:nvCxnSpPr>
      <xdr:spPr>
        <a:xfrm>
          <a:off x="14782800" y="95281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104775</xdr:rowOff>
    </xdr:from>
    <xdr:to>
      <xdr:col>22</xdr:col>
      <xdr:colOff>615950</xdr:colOff>
      <xdr:row>58</xdr:row>
      <xdr:rowOff>34925</xdr:rowOff>
    </xdr:to>
    <xdr:sp macro="" textlink="">
      <xdr:nvSpPr>
        <xdr:cNvPr id="257" name="フローチャート : 判断 256"/>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19702</xdr:rowOff>
    </xdr:from>
    <xdr:ext cx="736600" cy="259045"/>
    <xdr:sp macro="" textlink="">
      <xdr:nvSpPr>
        <xdr:cNvPr id="258" name="テキスト ボックス 257"/>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98425</xdr:rowOff>
    </xdr:from>
    <xdr:to>
      <xdr:col>21</xdr:col>
      <xdr:colOff>361950</xdr:colOff>
      <xdr:row>56</xdr:row>
      <xdr:rowOff>41275</xdr:rowOff>
    </xdr:to>
    <xdr:cxnSp macro="">
      <xdr:nvCxnSpPr>
        <xdr:cNvPr id="259" name="直線コネクタ 258"/>
        <xdr:cNvCxnSpPr/>
      </xdr:nvCxnSpPr>
      <xdr:spPr>
        <a:xfrm flipV="1">
          <a:off x="13893800" y="9528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104775</xdr:rowOff>
    </xdr:from>
    <xdr:to>
      <xdr:col>21</xdr:col>
      <xdr:colOff>412750</xdr:colOff>
      <xdr:row>58</xdr:row>
      <xdr:rowOff>34925</xdr:rowOff>
    </xdr:to>
    <xdr:sp macro="" textlink="">
      <xdr:nvSpPr>
        <xdr:cNvPr id="260" name="フローチャート : 判断 259"/>
        <xdr:cNvSpPr/>
      </xdr:nvSpPr>
      <xdr:spPr>
        <a:xfrm>
          <a:off x="14732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19702</xdr:rowOff>
    </xdr:from>
    <xdr:ext cx="762000" cy="259045"/>
    <xdr:sp macro="" textlink="">
      <xdr:nvSpPr>
        <xdr:cNvPr id="261" name="テキスト ボックス 260"/>
        <xdr:cNvSpPr txBox="1"/>
      </xdr:nvSpPr>
      <xdr:spPr>
        <a:xfrm>
          <a:off x="14401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136525</xdr:rowOff>
    </xdr:from>
    <xdr:to>
      <xdr:col>20</xdr:col>
      <xdr:colOff>158750</xdr:colOff>
      <xdr:row>56</xdr:row>
      <xdr:rowOff>41275</xdr:rowOff>
    </xdr:to>
    <xdr:cxnSp macro="">
      <xdr:nvCxnSpPr>
        <xdr:cNvPr id="262" name="直線コネクタ 261"/>
        <xdr:cNvCxnSpPr/>
      </xdr:nvCxnSpPr>
      <xdr:spPr>
        <a:xfrm>
          <a:off x="13004800" y="95662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85725</xdr:rowOff>
    </xdr:from>
    <xdr:to>
      <xdr:col>20</xdr:col>
      <xdr:colOff>209550</xdr:colOff>
      <xdr:row>58</xdr:row>
      <xdr:rowOff>15875</xdr:rowOff>
    </xdr:to>
    <xdr:sp macro="" textlink="">
      <xdr:nvSpPr>
        <xdr:cNvPr id="263" name="フローチャート : 判断 262"/>
        <xdr:cNvSpPr/>
      </xdr:nvSpPr>
      <xdr:spPr>
        <a:xfrm>
          <a:off x="13843000" y="985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652</xdr:rowOff>
    </xdr:from>
    <xdr:ext cx="762000" cy="259045"/>
    <xdr:sp macro="" textlink="">
      <xdr:nvSpPr>
        <xdr:cNvPr id="264" name="テキスト ボックス 263"/>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66675</xdr:rowOff>
    </xdr:from>
    <xdr:to>
      <xdr:col>19</xdr:col>
      <xdr:colOff>6350</xdr:colOff>
      <xdr:row>57</xdr:row>
      <xdr:rowOff>168275</xdr:rowOff>
    </xdr:to>
    <xdr:sp macro="" textlink="">
      <xdr:nvSpPr>
        <xdr:cNvPr id="265" name="フローチャート : 判断 264"/>
        <xdr:cNvSpPr/>
      </xdr:nvSpPr>
      <xdr:spPr>
        <a:xfrm>
          <a:off x="129540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153052</xdr:rowOff>
    </xdr:from>
    <xdr:ext cx="762000" cy="259045"/>
    <xdr:sp macro="" textlink="">
      <xdr:nvSpPr>
        <xdr:cNvPr id="266" name="テキスト ボックス 265"/>
        <xdr:cNvSpPr txBox="1"/>
      </xdr:nvSpPr>
      <xdr:spPr>
        <a:xfrm>
          <a:off x="12623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19050</xdr:rowOff>
    </xdr:from>
    <xdr:to>
      <xdr:col>24</xdr:col>
      <xdr:colOff>82550</xdr:colOff>
      <xdr:row>56</xdr:row>
      <xdr:rowOff>120650</xdr:rowOff>
    </xdr:to>
    <xdr:sp macro="" textlink="">
      <xdr:nvSpPr>
        <xdr:cNvPr id="272" name="円/楕円 271"/>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35577</xdr:rowOff>
    </xdr:from>
    <xdr:ext cx="762000" cy="259045"/>
    <xdr:sp macro="" textlink="">
      <xdr:nvSpPr>
        <xdr:cNvPr id="273" name="その他該当値テキスト"/>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4" name="円/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5" name="テキスト ボックス 274"/>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47625</xdr:rowOff>
    </xdr:from>
    <xdr:to>
      <xdr:col>21</xdr:col>
      <xdr:colOff>412750</xdr:colOff>
      <xdr:row>55</xdr:row>
      <xdr:rowOff>149225</xdr:rowOff>
    </xdr:to>
    <xdr:sp macro="" textlink="">
      <xdr:nvSpPr>
        <xdr:cNvPr id="276" name="円/楕円 275"/>
        <xdr:cNvSpPr/>
      </xdr:nvSpPr>
      <xdr:spPr>
        <a:xfrm>
          <a:off x="14732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159402</xdr:rowOff>
    </xdr:from>
    <xdr:ext cx="762000" cy="259045"/>
    <xdr:sp macro="" textlink="">
      <xdr:nvSpPr>
        <xdr:cNvPr id="277" name="テキスト ボックス 276"/>
        <xdr:cNvSpPr txBox="1"/>
      </xdr:nvSpPr>
      <xdr:spPr>
        <a:xfrm>
          <a:off x="14401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161925</xdr:rowOff>
    </xdr:from>
    <xdr:to>
      <xdr:col>20</xdr:col>
      <xdr:colOff>209550</xdr:colOff>
      <xdr:row>56</xdr:row>
      <xdr:rowOff>92075</xdr:rowOff>
    </xdr:to>
    <xdr:sp macro="" textlink="">
      <xdr:nvSpPr>
        <xdr:cNvPr id="278" name="円/楕円 277"/>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102252</xdr:rowOff>
    </xdr:from>
    <xdr:ext cx="762000" cy="259045"/>
    <xdr:sp macro="" textlink="">
      <xdr:nvSpPr>
        <xdr:cNvPr id="279" name="テキスト ボックス 278"/>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85725</xdr:rowOff>
    </xdr:from>
    <xdr:to>
      <xdr:col>19</xdr:col>
      <xdr:colOff>6350</xdr:colOff>
      <xdr:row>56</xdr:row>
      <xdr:rowOff>15875</xdr:rowOff>
    </xdr:to>
    <xdr:sp macro="" textlink="">
      <xdr:nvSpPr>
        <xdr:cNvPr id="280" name="円/楕円 279"/>
        <xdr:cNvSpPr/>
      </xdr:nvSpPr>
      <xdr:spPr>
        <a:xfrm>
          <a:off x="12954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26052</xdr:rowOff>
    </xdr:from>
    <xdr:ext cx="762000" cy="259045"/>
    <xdr:sp macro="" textlink="">
      <xdr:nvSpPr>
        <xdr:cNvPr id="281" name="テキスト ボックス 280"/>
        <xdr:cNvSpPr txBox="1"/>
      </xdr:nvSpPr>
      <xdr:spPr>
        <a:xfrm>
          <a:off x="12623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類似団体平均に比して</a:t>
          </a:r>
          <a:r>
            <a:rPr kumimoji="1" lang="ja-JP" altLang="en-US" sz="1300">
              <a:solidFill>
                <a:schemeClr val="dk1"/>
              </a:solidFill>
              <a:latin typeface="+mn-lt"/>
              <a:ea typeface="+mn-ea"/>
              <a:cs typeface="+mn-cs"/>
            </a:rPr>
            <a:t>５．１</a:t>
          </a:r>
          <a:r>
            <a:rPr kumimoji="1" lang="ja-JP" altLang="ja-JP" sz="1300">
              <a:solidFill>
                <a:schemeClr val="dk1"/>
              </a:solidFill>
              <a:latin typeface="+mn-lt"/>
              <a:ea typeface="+mn-ea"/>
              <a:cs typeface="+mn-cs"/>
            </a:rPr>
            <a:t>ポイント高くなっている。主な理由は、</a:t>
          </a:r>
          <a:endParaRPr lang="ja-JP" altLang="ja-JP" sz="1300"/>
        </a:p>
        <a:p>
          <a:r>
            <a:rPr kumimoji="1" lang="ja-JP" altLang="ja-JP" sz="1300">
              <a:solidFill>
                <a:schemeClr val="dk1"/>
              </a:solidFill>
              <a:latin typeface="+mn-lt"/>
              <a:ea typeface="+mn-ea"/>
              <a:cs typeface="+mn-cs"/>
            </a:rPr>
            <a:t>下水道事業及び病院事業会計への補助金が多額になっている</a:t>
          </a:r>
          <a:endParaRPr lang="ja-JP" altLang="ja-JP" sz="1300"/>
        </a:p>
        <a:p>
          <a:r>
            <a:rPr kumimoji="1" lang="ja-JP" altLang="ja-JP" sz="1300">
              <a:solidFill>
                <a:schemeClr val="dk1"/>
              </a:solidFill>
              <a:latin typeface="+mn-lt"/>
              <a:ea typeface="+mn-ea"/>
              <a:cs typeface="+mn-cs"/>
            </a:rPr>
            <a:t>ことである。</a:t>
          </a:r>
          <a:endParaRPr lang="ja-JP" altLang="ja-JP" sz="1300"/>
        </a:p>
        <a:p>
          <a:r>
            <a:rPr kumimoji="1" lang="ja-JP" altLang="ja-JP" sz="1300">
              <a:solidFill>
                <a:schemeClr val="dk1"/>
              </a:solidFill>
              <a:latin typeface="+mn-lt"/>
              <a:ea typeface="+mn-ea"/>
              <a:cs typeface="+mn-cs"/>
            </a:rPr>
            <a:t>今後、公営企業の経営健全化計画への取り組み等により、収益</a:t>
          </a:r>
          <a:endParaRPr lang="ja-JP" altLang="ja-JP" sz="1300"/>
        </a:p>
        <a:p>
          <a:r>
            <a:rPr kumimoji="1" lang="ja-JP" altLang="ja-JP" sz="1300">
              <a:solidFill>
                <a:schemeClr val="dk1"/>
              </a:solidFill>
              <a:latin typeface="+mn-lt"/>
              <a:ea typeface="+mn-ea"/>
              <a:cs typeface="+mn-cs"/>
            </a:rPr>
            <a:t>の向上を図り基準外繰出金の削減に努める。</a:t>
          </a:r>
          <a:endParaRPr lang="ja-JP" altLang="ja-JP" sz="1300"/>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4" name="直線コネクタ 303"/>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5"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6" name="直線コネクタ 305"/>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7"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8" name="直線コネクタ 307"/>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46990</xdr:rowOff>
    </xdr:from>
    <xdr:to>
      <xdr:col>24</xdr:col>
      <xdr:colOff>31750</xdr:colOff>
      <xdr:row>39</xdr:row>
      <xdr:rowOff>69850</xdr:rowOff>
    </xdr:to>
    <xdr:cxnSp macro="">
      <xdr:nvCxnSpPr>
        <xdr:cNvPr id="309" name="直線コネクタ 308"/>
        <xdr:cNvCxnSpPr/>
      </xdr:nvCxnSpPr>
      <xdr:spPr>
        <a:xfrm>
          <a:off x="15671800" y="6733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87012</xdr:rowOff>
    </xdr:from>
    <xdr:ext cx="762000" cy="259045"/>
    <xdr:sp macro="" textlink="">
      <xdr:nvSpPr>
        <xdr:cNvPr id="310" name="補助費等平均値テキスト"/>
        <xdr:cNvSpPr txBox="1"/>
      </xdr:nvSpPr>
      <xdr:spPr>
        <a:xfrm>
          <a:off x="16598900" y="6259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11" name="フローチャート : 判断 310"/>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18415</xdr:rowOff>
    </xdr:from>
    <xdr:to>
      <xdr:col>22</xdr:col>
      <xdr:colOff>565150</xdr:colOff>
      <xdr:row>39</xdr:row>
      <xdr:rowOff>46990</xdr:rowOff>
    </xdr:to>
    <xdr:cxnSp macro="">
      <xdr:nvCxnSpPr>
        <xdr:cNvPr id="312" name="直線コネクタ 311"/>
        <xdr:cNvCxnSpPr/>
      </xdr:nvCxnSpPr>
      <xdr:spPr>
        <a:xfrm>
          <a:off x="14782800" y="67049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121920</xdr:rowOff>
    </xdr:from>
    <xdr:to>
      <xdr:col>22</xdr:col>
      <xdr:colOff>615950</xdr:colOff>
      <xdr:row>38</xdr:row>
      <xdr:rowOff>52070</xdr:rowOff>
    </xdr:to>
    <xdr:sp macro="" textlink="">
      <xdr:nvSpPr>
        <xdr:cNvPr id="313" name="フローチャート : 判断 312"/>
        <xdr:cNvSpPr/>
      </xdr:nvSpPr>
      <xdr:spPr>
        <a:xfrm>
          <a:off x="15621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62247</xdr:rowOff>
    </xdr:from>
    <xdr:ext cx="736600" cy="259045"/>
    <xdr:sp macro="" textlink="">
      <xdr:nvSpPr>
        <xdr:cNvPr id="314" name="テキスト ボックス 313"/>
        <xdr:cNvSpPr txBox="1"/>
      </xdr:nvSpPr>
      <xdr:spPr>
        <a:xfrm>
          <a:off x="15290800" y="6234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18415</xdr:rowOff>
    </xdr:from>
    <xdr:to>
      <xdr:col>21</xdr:col>
      <xdr:colOff>361950</xdr:colOff>
      <xdr:row>39</xdr:row>
      <xdr:rowOff>144145</xdr:rowOff>
    </xdr:to>
    <xdr:cxnSp macro="">
      <xdr:nvCxnSpPr>
        <xdr:cNvPr id="315" name="直線コネクタ 314"/>
        <xdr:cNvCxnSpPr/>
      </xdr:nvCxnSpPr>
      <xdr:spPr>
        <a:xfrm flipV="1">
          <a:off x="13893800" y="670496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127635</xdr:rowOff>
    </xdr:from>
    <xdr:to>
      <xdr:col>21</xdr:col>
      <xdr:colOff>412750</xdr:colOff>
      <xdr:row>38</xdr:row>
      <xdr:rowOff>57785</xdr:rowOff>
    </xdr:to>
    <xdr:sp macro="" textlink="">
      <xdr:nvSpPr>
        <xdr:cNvPr id="316" name="フローチャート : 判断 315"/>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67962</xdr:rowOff>
    </xdr:from>
    <xdr:ext cx="762000" cy="259045"/>
    <xdr:sp macro="" textlink="">
      <xdr:nvSpPr>
        <xdr:cNvPr id="317" name="テキスト ボックス 316"/>
        <xdr:cNvSpPr txBox="1"/>
      </xdr:nvSpPr>
      <xdr:spPr>
        <a:xfrm>
          <a:off x="14401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58420</xdr:rowOff>
    </xdr:from>
    <xdr:to>
      <xdr:col>20</xdr:col>
      <xdr:colOff>158750</xdr:colOff>
      <xdr:row>39</xdr:row>
      <xdr:rowOff>144145</xdr:rowOff>
    </xdr:to>
    <xdr:cxnSp macro="">
      <xdr:nvCxnSpPr>
        <xdr:cNvPr id="318" name="直線コネクタ 317"/>
        <xdr:cNvCxnSpPr/>
      </xdr:nvCxnSpPr>
      <xdr:spPr>
        <a:xfrm>
          <a:off x="13004800" y="6744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144780</xdr:rowOff>
    </xdr:from>
    <xdr:to>
      <xdr:col>20</xdr:col>
      <xdr:colOff>209550</xdr:colOff>
      <xdr:row>38</xdr:row>
      <xdr:rowOff>74930</xdr:rowOff>
    </xdr:to>
    <xdr:sp macro="" textlink="">
      <xdr:nvSpPr>
        <xdr:cNvPr id="319" name="フローチャート : 判断 318"/>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85107</xdr:rowOff>
    </xdr:from>
    <xdr:ext cx="762000" cy="259045"/>
    <xdr:sp macro="" textlink="">
      <xdr:nvSpPr>
        <xdr:cNvPr id="320" name="テキスト ボックス 319"/>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8" name="円/楕円 327"/>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9"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167640</xdr:rowOff>
    </xdr:from>
    <xdr:to>
      <xdr:col>22</xdr:col>
      <xdr:colOff>615950</xdr:colOff>
      <xdr:row>39</xdr:row>
      <xdr:rowOff>97790</xdr:rowOff>
    </xdr:to>
    <xdr:sp macro="" textlink="">
      <xdr:nvSpPr>
        <xdr:cNvPr id="330" name="円/楕円 329"/>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82567</xdr:rowOff>
    </xdr:from>
    <xdr:ext cx="736600" cy="259045"/>
    <xdr:sp macro="" textlink="">
      <xdr:nvSpPr>
        <xdr:cNvPr id="331" name="テキスト ボックス 330"/>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139065</xdr:rowOff>
    </xdr:from>
    <xdr:to>
      <xdr:col>21</xdr:col>
      <xdr:colOff>412750</xdr:colOff>
      <xdr:row>39</xdr:row>
      <xdr:rowOff>69215</xdr:rowOff>
    </xdr:to>
    <xdr:sp macro="" textlink="">
      <xdr:nvSpPr>
        <xdr:cNvPr id="332" name="円/楕円 331"/>
        <xdr:cNvSpPr/>
      </xdr:nvSpPr>
      <xdr:spPr>
        <a:xfrm>
          <a:off x="14732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53992</xdr:rowOff>
    </xdr:from>
    <xdr:ext cx="762000" cy="259045"/>
    <xdr:sp macro="" textlink="">
      <xdr:nvSpPr>
        <xdr:cNvPr id="333" name="テキスト ボックス 332"/>
        <xdr:cNvSpPr txBox="1"/>
      </xdr:nvSpPr>
      <xdr:spPr>
        <a:xfrm>
          <a:off x="14401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93345</xdr:rowOff>
    </xdr:from>
    <xdr:to>
      <xdr:col>20</xdr:col>
      <xdr:colOff>209550</xdr:colOff>
      <xdr:row>40</xdr:row>
      <xdr:rowOff>23495</xdr:rowOff>
    </xdr:to>
    <xdr:sp macro="" textlink="">
      <xdr:nvSpPr>
        <xdr:cNvPr id="334" name="円/楕円 333"/>
        <xdr:cNvSpPr/>
      </xdr:nvSpPr>
      <xdr:spPr>
        <a:xfrm>
          <a:off x="13843000" y="67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8272</xdr:rowOff>
    </xdr:from>
    <xdr:ext cx="762000" cy="259045"/>
    <xdr:sp macro="" textlink="">
      <xdr:nvSpPr>
        <xdr:cNvPr id="335" name="テキスト ボックス 334"/>
        <xdr:cNvSpPr txBox="1"/>
      </xdr:nvSpPr>
      <xdr:spPr>
        <a:xfrm>
          <a:off x="13512800" y="686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7620</xdr:rowOff>
    </xdr:from>
    <xdr:to>
      <xdr:col>19</xdr:col>
      <xdr:colOff>6350</xdr:colOff>
      <xdr:row>39</xdr:row>
      <xdr:rowOff>109220</xdr:rowOff>
    </xdr:to>
    <xdr:sp macro="" textlink="">
      <xdr:nvSpPr>
        <xdr:cNvPr id="336" name="円/楕円 335"/>
        <xdr:cNvSpPr/>
      </xdr:nvSpPr>
      <xdr:spPr>
        <a:xfrm>
          <a:off x="12954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93997</xdr:rowOff>
    </xdr:from>
    <xdr:ext cx="762000" cy="259045"/>
    <xdr:sp macro="" textlink="">
      <xdr:nvSpPr>
        <xdr:cNvPr id="337" name="テキスト ボックス 336"/>
        <xdr:cNvSpPr txBox="1"/>
      </xdr:nvSpPr>
      <xdr:spPr>
        <a:xfrm>
          <a:off x="12623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建設事業債の償還額が大きいことから、類似団体平均と比して</a:t>
          </a:r>
          <a:endParaRPr lang="ja-JP" altLang="ja-JP" sz="1300"/>
        </a:p>
        <a:p>
          <a:r>
            <a:rPr kumimoji="1" lang="ja-JP" altLang="en-US" sz="1300">
              <a:solidFill>
                <a:schemeClr val="dk1"/>
              </a:solidFill>
              <a:latin typeface="+mn-lt"/>
              <a:ea typeface="+mn-ea"/>
              <a:cs typeface="+mn-cs"/>
            </a:rPr>
            <a:t>１．５</a:t>
          </a:r>
          <a:r>
            <a:rPr kumimoji="1" lang="ja-JP" altLang="ja-JP" sz="1300">
              <a:solidFill>
                <a:schemeClr val="dk1"/>
              </a:solidFill>
              <a:latin typeface="+mn-lt"/>
              <a:ea typeface="+mn-ea"/>
              <a:cs typeface="+mn-cs"/>
            </a:rPr>
            <a:t>ポイント高くなっている。人口１人当たりの決算額でも類似団</a:t>
          </a:r>
          <a:endParaRPr lang="ja-JP" altLang="ja-JP" sz="1300"/>
        </a:p>
        <a:p>
          <a:r>
            <a:rPr kumimoji="1" lang="ja-JP" altLang="ja-JP" sz="1300">
              <a:solidFill>
                <a:schemeClr val="dk1"/>
              </a:solidFill>
              <a:latin typeface="+mn-lt"/>
              <a:ea typeface="+mn-ea"/>
              <a:cs typeface="+mn-cs"/>
            </a:rPr>
            <a:t>体平均を上回っている。</a:t>
          </a:r>
          <a:endParaRPr lang="ja-JP" altLang="ja-JP" sz="1300"/>
        </a:p>
        <a:p>
          <a:r>
            <a:rPr kumimoji="1" lang="ja-JP" altLang="ja-JP" sz="1300">
              <a:solidFill>
                <a:schemeClr val="dk1"/>
              </a:solidFill>
              <a:latin typeface="+mn-lt"/>
              <a:ea typeface="+mn-ea"/>
              <a:cs typeface="+mn-cs"/>
            </a:rPr>
            <a:t>事業費は徐々に減少の見込みであるものの、今後も建設事業の</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実施が予定されており、当比率が急速に改善することはないが</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事業費の見直しや繰上償還の実施等により毎年度の元金</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償還額を増加させないよう努める。</a:t>
          </a:r>
          <a:endParaRPr lang="ja-JP" altLang="ja-JP" sz="1300"/>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2" name="直線コネクタ 361"/>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3"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4" name="直線コネクタ 363"/>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5"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6" name="直線コネクタ 365"/>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xdr:rowOff>
    </xdr:from>
    <xdr:to>
      <xdr:col>7</xdr:col>
      <xdr:colOff>15875</xdr:colOff>
      <xdr:row>78</xdr:row>
      <xdr:rowOff>81280</xdr:rowOff>
    </xdr:to>
    <xdr:cxnSp macro="">
      <xdr:nvCxnSpPr>
        <xdr:cNvPr id="367" name="直線コネクタ 366"/>
        <xdr:cNvCxnSpPr/>
      </xdr:nvCxnSpPr>
      <xdr:spPr>
        <a:xfrm flipV="1">
          <a:off x="3987800" y="1338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81280</xdr:rowOff>
    </xdr:to>
    <xdr:cxnSp macro="">
      <xdr:nvCxnSpPr>
        <xdr:cNvPr id="370" name="直線コネクタ 369"/>
        <xdr:cNvCxnSpPr/>
      </xdr:nvCxnSpPr>
      <xdr:spPr>
        <a:xfrm>
          <a:off x="3098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1" name="フローチャート : 判断 370"/>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2" name="テキスト ボックス 371"/>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127000</xdr:rowOff>
    </xdr:to>
    <xdr:cxnSp macro="">
      <xdr:nvCxnSpPr>
        <xdr:cNvPr id="373" name="直線コネクタ 372"/>
        <xdr:cNvCxnSpPr/>
      </xdr:nvCxnSpPr>
      <xdr:spPr>
        <a:xfrm flipV="1">
          <a:off x="2209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4" name="フローチャート : 判断 373"/>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5" name="テキスト ボックス 374"/>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127000</xdr:rowOff>
    </xdr:to>
    <xdr:cxnSp macro="">
      <xdr:nvCxnSpPr>
        <xdr:cNvPr id="376" name="直線コネクタ 375"/>
        <xdr:cNvCxnSpPr/>
      </xdr:nvCxnSpPr>
      <xdr:spPr>
        <a:xfrm>
          <a:off x="1320800" y="1343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7" name="フローチャート : 判断 376"/>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78" name="テキスト ボックス 37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86" name="円/楕円 385"/>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105427</xdr:rowOff>
    </xdr:from>
    <xdr:ext cx="762000" cy="259045"/>
    <xdr:sp macro="" textlink="">
      <xdr:nvSpPr>
        <xdr:cNvPr id="387" name="公債費該当値テキスト"/>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8" name="円/楕円 387"/>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9" name="テキスト ボックス 388"/>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2" name="円/楕円 39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3" name="テキスト ボックス 392"/>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4" name="円/楕円 393"/>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5" name="テキスト ボックス 39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類似団体平均に比して</a:t>
          </a:r>
          <a:r>
            <a:rPr kumimoji="1" lang="ja-JP" altLang="en-US" sz="1100">
              <a:solidFill>
                <a:schemeClr val="dk1"/>
              </a:solidFill>
              <a:latin typeface="+mn-lt"/>
              <a:ea typeface="+mn-ea"/>
              <a:cs typeface="+mn-cs"/>
            </a:rPr>
            <a:t>１０．４</a:t>
          </a:r>
          <a:r>
            <a:rPr kumimoji="1" lang="ja-JP" altLang="ja-JP" sz="1100">
              <a:solidFill>
                <a:schemeClr val="dk1"/>
              </a:solidFill>
              <a:latin typeface="+mn-lt"/>
              <a:ea typeface="+mn-ea"/>
              <a:cs typeface="+mn-cs"/>
            </a:rPr>
            <a:t>ポイント下回っている。補助費以外は</a:t>
          </a:r>
          <a:endParaRPr lang="ja-JP" altLang="ja-JP" sz="1100"/>
        </a:p>
        <a:p>
          <a:r>
            <a:rPr kumimoji="1" lang="ja-JP" altLang="ja-JP" sz="1100">
              <a:solidFill>
                <a:schemeClr val="dk1"/>
              </a:solidFill>
              <a:latin typeface="+mn-lt"/>
              <a:ea typeface="+mn-ea"/>
              <a:cs typeface="+mn-cs"/>
            </a:rPr>
            <a:t>類似団体より低い比率となっていることから、補助費等の改善が</a:t>
          </a:r>
          <a:endParaRPr lang="ja-JP" altLang="ja-JP" sz="1100"/>
        </a:p>
        <a:p>
          <a:r>
            <a:rPr kumimoji="1" lang="ja-JP" altLang="ja-JP" sz="1100">
              <a:solidFill>
                <a:schemeClr val="dk1"/>
              </a:solidFill>
              <a:latin typeface="+mn-lt"/>
              <a:ea typeface="+mn-ea"/>
              <a:cs typeface="+mn-cs"/>
            </a:rPr>
            <a:t>重要な課題となっている。今後は、金額が多額となっている公営</a:t>
          </a:r>
          <a:endParaRPr lang="ja-JP" altLang="ja-JP" sz="1100"/>
        </a:p>
        <a:p>
          <a:r>
            <a:rPr kumimoji="1" lang="ja-JP" altLang="ja-JP" sz="1100">
              <a:solidFill>
                <a:schemeClr val="dk1"/>
              </a:solidFill>
              <a:latin typeface="+mn-lt"/>
              <a:ea typeface="+mn-ea"/>
              <a:cs typeface="+mn-cs"/>
            </a:rPr>
            <a:t>企業の基準外繰出金の削減に努める。また、保育園関連経費、</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公共施設維持管理経費等も指標改善の重しとなっていると考え</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られる。これらは、市民生活に直結する経費であり、単純な経費</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削減は困難であるが縮減に向け努力したい。</a:t>
          </a:r>
          <a:endParaRPr lang="ja-JP" altLang="ja-JP" sz="1100"/>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21" name="直線コネクタ 420"/>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2"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3" name="直線コネクタ 422"/>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4"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5" name="直線コネクタ 424"/>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3556</xdr:rowOff>
    </xdr:from>
    <xdr:to>
      <xdr:col>24</xdr:col>
      <xdr:colOff>31750</xdr:colOff>
      <xdr:row>74</xdr:row>
      <xdr:rowOff>8128</xdr:rowOff>
    </xdr:to>
    <xdr:cxnSp macro="">
      <xdr:nvCxnSpPr>
        <xdr:cNvPr id="426" name="直線コネクタ 425"/>
        <xdr:cNvCxnSpPr/>
      </xdr:nvCxnSpPr>
      <xdr:spPr>
        <a:xfrm flipV="1">
          <a:off x="15671800" y="12690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7"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8" name="フローチャート : 判断 427"/>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1270</xdr:rowOff>
    </xdr:from>
    <xdr:to>
      <xdr:col>22</xdr:col>
      <xdr:colOff>565150</xdr:colOff>
      <xdr:row>74</xdr:row>
      <xdr:rowOff>8128</xdr:rowOff>
    </xdr:to>
    <xdr:cxnSp macro="">
      <xdr:nvCxnSpPr>
        <xdr:cNvPr id="429" name="直線コネクタ 428"/>
        <xdr:cNvCxnSpPr/>
      </xdr:nvCxnSpPr>
      <xdr:spPr>
        <a:xfrm>
          <a:off x="14782800" y="1251712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147065</xdr:rowOff>
    </xdr:from>
    <xdr:to>
      <xdr:col>22</xdr:col>
      <xdr:colOff>615950</xdr:colOff>
      <xdr:row>76</xdr:row>
      <xdr:rowOff>77215</xdr:rowOff>
    </xdr:to>
    <xdr:sp macro="" textlink="">
      <xdr:nvSpPr>
        <xdr:cNvPr id="430" name="フローチャート : 判断 429"/>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31" name="テキスト ボックス 430"/>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74</xdr:row>
      <xdr:rowOff>99568</xdr:rowOff>
    </xdr:to>
    <xdr:cxnSp macro="">
      <xdr:nvCxnSpPr>
        <xdr:cNvPr id="432" name="直線コネクタ 431"/>
        <xdr:cNvCxnSpPr/>
      </xdr:nvCxnSpPr>
      <xdr:spPr>
        <a:xfrm flipV="1">
          <a:off x="13893800" y="1251712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124206</xdr:rowOff>
    </xdr:from>
    <xdr:to>
      <xdr:col>21</xdr:col>
      <xdr:colOff>412750</xdr:colOff>
      <xdr:row>76</xdr:row>
      <xdr:rowOff>54356</xdr:rowOff>
    </xdr:to>
    <xdr:sp macro="" textlink="">
      <xdr:nvSpPr>
        <xdr:cNvPr id="433" name="フローチャート : 判断 432"/>
        <xdr:cNvSpPr/>
      </xdr:nvSpPr>
      <xdr:spPr>
        <a:xfrm>
          <a:off x="14732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39133</xdr:rowOff>
    </xdr:from>
    <xdr:ext cx="762000" cy="259045"/>
    <xdr:sp macro="" textlink="">
      <xdr:nvSpPr>
        <xdr:cNvPr id="434" name="テキスト ボックス 433"/>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56134</xdr:rowOff>
    </xdr:from>
    <xdr:to>
      <xdr:col>20</xdr:col>
      <xdr:colOff>158750</xdr:colOff>
      <xdr:row>74</xdr:row>
      <xdr:rowOff>99568</xdr:rowOff>
    </xdr:to>
    <xdr:cxnSp macro="">
      <xdr:nvCxnSpPr>
        <xdr:cNvPr id="435" name="直線コネクタ 434"/>
        <xdr:cNvCxnSpPr/>
      </xdr:nvCxnSpPr>
      <xdr:spPr>
        <a:xfrm>
          <a:off x="13004800" y="125719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151637</xdr:rowOff>
    </xdr:from>
    <xdr:to>
      <xdr:col>20</xdr:col>
      <xdr:colOff>209550</xdr:colOff>
      <xdr:row>76</xdr:row>
      <xdr:rowOff>81787</xdr:rowOff>
    </xdr:to>
    <xdr:sp macro="" textlink="">
      <xdr:nvSpPr>
        <xdr:cNvPr id="436" name="フローチャート :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37" name="テキスト ボックス 436"/>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38" name="フローチャート : 判断 437"/>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39" name="テキスト ボックス 438"/>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124206</xdr:rowOff>
    </xdr:from>
    <xdr:to>
      <xdr:col>24</xdr:col>
      <xdr:colOff>82550</xdr:colOff>
      <xdr:row>74</xdr:row>
      <xdr:rowOff>54356</xdr:rowOff>
    </xdr:to>
    <xdr:sp macro="" textlink="">
      <xdr:nvSpPr>
        <xdr:cNvPr id="445" name="円/楕円 444"/>
        <xdr:cNvSpPr/>
      </xdr:nvSpPr>
      <xdr:spPr>
        <a:xfrm>
          <a:off x="164592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32783</xdr:rowOff>
    </xdr:from>
    <xdr:ext cx="762000" cy="259045"/>
    <xdr:sp macro="" textlink="">
      <xdr:nvSpPr>
        <xdr:cNvPr id="446" name="公債費以外該当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128778</xdr:rowOff>
    </xdr:from>
    <xdr:to>
      <xdr:col>22</xdr:col>
      <xdr:colOff>615950</xdr:colOff>
      <xdr:row>74</xdr:row>
      <xdr:rowOff>58928</xdr:rowOff>
    </xdr:to>
    <xdr:sp macro="" textlink="">
      <xdr:nvSpPr>
        <xdr:cNvPr id="447" name="円/楕円 446"/>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69105</xdr:rowOff>
    </xdr:from>
    <xdr:ext cx="736600" cy="259045"/>
    <xdr:sp macro="" textlink="">
      <xdr:nvSpPr>
        <xdr:cNvPr id="448" name="テキスト ボックス 447"/>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121920</xdr:rowOff>
    </xdr:from>
    <xdr:to>
      <xdr:col>21</xdr:col>
      <xdr:colOff>412750</xdr:colOff>
      <xdr:row>73</xdr:row>
      <xdr:rowOff>52070</xdr:rowOff>
    </xdr:to>
    <xdr:sp macro="" textlink="">
      <xdr:nvSpPr>
        <xdr:cNvPr id="449" name="円/楕円 448"/>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62247</xdr:rowOff>
    </xdr:from>
    <xdr:ext cx="762000" cy="259045"/>
    <xdr:sp macro="" textlink="">
      <xdr:nvSpPr>
        <xdr:cNvPr id="450" name="テキスト ボックス 449"/>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48768</xdr:rowOff>
    </xdr:from>
    <xdr:to>
      <xdr:col>20</xdr:col>
      <xdr:colOff>209550</xdr:colOff>
      <xdr:row>74</xdr:row>
      <xdr:rowOff>150368</xdr:rowOff>
    </xdr:to>
    <xdr:sp macro="" textlink="">
      <xdr:nvSpPr>
        <xdr:cNvPr id="451" name="円/楕円 450"/>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160545</xdr:rowOff>
    </xdr:from>
    <xdr:ext cx="762000" cy="259045"/>
    <xdr:sp macro="" textlink="">
      <xdr:nvSpPr>
        <xdr:cNvPr id="452" name="テキスト ボックス 451"/>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5334</xdr:rowOff>
    </xdr:from>
    <xdr:to>
      <xdr:col>19</xdr:col>
      <xdr:colOff>6350</xdr:colOff>
      <xdr:row>73</xdr:row>
      <xdr:rowOff>106934</xdr:rowOff>
    </xdr:to>
    <xdr:sp macro="" textlink="">
      <xdr:nvSpPr>
        <xdr:cNvPr id="453" name="円/楕円 452"/>
        <xdr:cNvSpPr/>
      </xdr:nvSpPr>
      <xdr:spPr>
        <a:xfrm>
          <a:off x="129540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117111</xdr:rowOff>
    </xdr:from>
    <xdr:ext cx="762000" cy="259045"/>
    <xdr:sp macro="" textlink="">
      <xdr:nvSpPr>
        <xdr:cNvPr id="454" name="テキスト ボックス 453"/>
        <xdr:cNvSpPr txBox="1"/>
      </xdr:nvSpPr>
      <xdr:spPr>
        <a:xfrm>
          <a:off x="12623800" y="122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富山県南砺市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41561</xdr:rowOff>
    </xdr:from>
    <xdr:to>
      <xdr:col>4</xdr:col>
      <xdr:colOff>1117600</xdr:colOff>
      <xdr:row>13</xdr:row>
      <xdr:rowOff>102235</xdr:rowOff>
    </xdr:to>
    <xdr:cxnSp macro="">
      <xdr:nvCxnSpPr>
        <xdr:cNvPr id="50" name="直線コネクタ 49"/>
        <xdr:cNvCxnSpPr/>
      </xdr:nvCxnSpPr>
      <xdr:spPr bwMode="auto">
        <a:xfrm>
          <a:off x="5003800" y="2318036"/>
          <a:ext cx="647700" cy="60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41561</xdr:rowOff>
    </xdr:from>
    <xdr:to>
      <xdr:col>4</xdr:col>
      <xdr:colOff>469900</xdr:colOff>
      <xdr:row>13</xdr:row>
      <xdr:rowOff>64802</xdr:rowOff>
    </xdr:to>
    <xdr:cxnSp macro="">
      <xdr:nvCxnSpPr>
        <xdr:cNvPr id="53" name="直線コネクタ 52"/>
        <xdr:cNvCxnSpPr/>
      </xdr:nvCxnSpPr>
      <xdr:spPr bwMode="auto">
        <a:xfrm flipV="1">
          <a:off x="4305300" y="2318036"/>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153619</xdr:rowOff>
    </xdr:from>
    <xdr:to>
      <xdr:col>4</xdr:col>
      <xdr:colOff>520700</xdr:colOff>
      <xdr:row>16</xdr:row>
      <xdr:rowOff>83769</xdr:rowOff>
    </xdr:to>
    <xdr:sp macro="" textlink="">
      <xdr:nvSpPr>
        <xdr:cNvPr id="54" name="フローチャート : 判断 53"/>
        <xdr:cNvSpPr/>
      </xdr:nvSpPr>
      <xdr:spPr bwMode="auto">
        <a:xfrm>
          <a:off x="4953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68546</xdr:rowOff>
    </xdr:from>
    <xdr:ext cx="736600" cy="259045"/>
    <xdr:sp macro="" textlink="">
      <xdr:nvSpPr>
        <xdr:cNvPr id="55" name="テキスト ボックス 54"/>
        <xdr:cNvSpPr txBox="1"/>
      </xdr:nvSpPr>
      <xdr:spPr>
        <a:xfrm>
          <a:off x="4622800" y="2859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146183</xdr:rowOff>
    </xdr:from>
    <xdr:to>
      <xdr:col>3</xdr:col>
      <xdr:colOff>904875</xdr:colOff>
      <xdr:row>13</xdr:row>
      <xdr:rowOff>64802</xdr:rowOff>
    </xdr:to>
    <xdr:cxnSp macro="">
      <xdr:nvCxnSpPr>
        <xdr:cNvPr id="56" name="直線コネクタ 55"/>
        <xdr:cNvCxnSpPr/>
      </xdr:nvCxnSpPr>
      <xdr:spPr bwMode="auto">
        <a:xfrm>
          <a:off x="3606800" y="2251208"/>
          <a:ext cx="698500" cy="9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10192</xdr:rowOff>
    </xdr:from>
    <xdr:to>
      <xdr:col>3</xdr:col>
      <xdr:colOff>955675</xdr:colOff>
      <xdr:row>16</xdr:row>
      <xdr:rowOff>111792</xdr:rowOff>
    </xdr:to>
    <xdr:sp macro="" textlink="">
      <xdr:nvSpPr>
        <xdr:cNvPr id="57" name="フローチャート : 判断 56"/>
        <xdr:cNvSpPr/>
      </xdr:nvSpPr>
      <xdr:spPr bwMode="auto">
        <a:xfrm>
          <a:off x="4254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96569</xdr:rowOff>
    </xdr:from>
    <xdr:ext cx="762000" cy="259045"/>
    <xdr:sp macro="" textlink="">
      <xdr:nvSpPr>
        <xdr:cNvPr id="58" name="テキスト ボックス 57"/>
        <xdr:cNvSpPr txBox="1"/>
      </xdr:nvSpPr>
      <xdr:spPr>
        <a:xfrm>
          <a:off x="3924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140621</xdr:rowOff>
    </xdr:from>
    <xdr:to>
      <xdr:col>3</xdr:col>
      <xdr:colOff>206375</xdr:colOff>
      <xdr:row>12</xdr:row>
      <xdr:rowOff>146183</xdr:rowOff>
    </xdr:to>
    <xdr:cxnSp macro="">
      <xdr:nvCxnSpPr>
        <xdr:cNvPr id="59" name="直線コネクタ 58"/>
        <xdr:cNvCxnSpPr/>
      </xdr:nvCxnSpPr>
      <xdr:spPr bwMode="auto">
        <a:xfrm>
          <a:off x="2908300" y="2245646"/>
          <a:ext cx="6985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138570</xdr:rowOff>
    </xdr:from>
    <xdr:to>
      <xdr:col>3</xdr:col>
      <xdr:colOff>257175</xdr:colOff>
      <xdr:row>16</xdr:row>
      <xdr:rowOff>68720</xdr:rowOff>
    </xdr:to>
    <xdr:sp macro="" textlink="">
      <xdr:nvSpPr>
        <xdr:cNvPr id="60" name="フローチャート : 判断 59"/>
        <xdr:cNvSpPr/>
      </xdr:nvSpPr>
      <xdr:spPr bwMode="auto">
        <a:xfrm>
          <a:off x="35560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53497</xdr:rowOff>
    </xdr:from>
    <xdr:ext cx="762000" cy="259045"/>
    <xdr:sp macro="" textlink="">
      <xdr:nvSpPr>
        <xdr:cNvPr id="61" name="テキスト ボックス 60"/>
        <xdr:cNvSpPr txBox="1"/>
      </xdr:nvSpPr>
      <xdr:spPr>
        <a:xfrm>
          <a:off x="32258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70485</xdr:rowOff>
    </xdr:from>
    <xdr:to>
      <xdr:col>2</xdr:col>
      <xdr:colOff>692150</xdr:colOff>
      <xdr:row>16</xdr:row>
      <xdr:rowOff>635</xdr:rowOff>
    </xdr:to>
    <xdr:sp macro="" textlink="">
      <xdr:nvSpPr>
        <xdr:cNvPr id="62" name="フローチャート : 判断 61"/>
        <xdr:cNvSpPr/>
      </xdr:nvSpPr>
      <xdr:spPr bwMode="auto">
        <a:xfrm>
          <a:off x="2857500" y="268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156862</xdr:rowOff>
    </xdr:from>
    <xdr:ext cx="762000" cy="259045"/>
    <xdr:sp macro="" textlink="">
      <xdr:nvSpPr>
        <xdr:cNvPr id="63" name="テキスト ボックス 62"/>
        <xdr:cNvSpPr txBox="1"/>
      </xdr:nvSpPr>
      <xdr:spPr>
        <a:xfrm>
          <a:off x="25273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51435</xdr:rowOff>
    </xdr:from>
    <xdr:to>
      <xdr:col>5</xdr:col>
      <xdr:colOff>34925</xdr:colOff>
      <xdr:row>13</xdr:row>
      <xdr:rowOff>153035</xdr:rowOff>
    </xdr:to>
    <xdr:sp macro="" textlink="">
      <xdr:nvSpPr>
        <xdr:cNvPr id="69" name="円/楕円 68"/>
        <xdr:cNvSpPr/>
      </xdr:nvSpPr>
      <xdr:spPr bwMode="auto">
        <a:xfrm>
          <a:off x="5600700" y="2327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67962</xdr:rowOff>
    </xdr:from>
    <xdr:ext cx="762000" cy="259045"/>
    <xdr:sp macro="" textlink="">
      <xdr:nvSpPr>
        <xdr:cNvPr id="70" name="人口1人当たり決算額の推移該当値テキスト130"/>
        <xdr:cNvSpPr txBox="1"/>
      </xdr:nvSpPr>
      <xdr:spPr>
        <a:xfrm>
          <a:off x="5740400" y="217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101,800</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162211</xdr:rowOff>
    </xdr:from>
    <xdr:to>
      <xdr:col>4</xdr:col>
      <xdr:colOff>520700</xdr:colOff>
      <xdr:row>13</xdr:row>
      <xdr:rowOff>92361</xdr:rowOff>
    </xdr:to>
    <xdr:sp macro="" textlink="">
      <xdr:nvSpPr>
        <xdr:cNvPr id="71" name="円/楕円 70"/>
        <xdr:cNvSpPr/>
      </xdr:nvSpPr>
      <xdr:spPr bwMode="auto">
        <a:xfrm>
          <a:off x="4953000" y="226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102538</xdr:rowOff>
    </xdr:from>
    <xdr:ext cx="736600" cy="259045"/>
    <xdr:sp macro="" textlink="">
      <xdr:nvSpPr>
        <xdr:cNvPr id="72" name="テキスト ボックス 71"/>
        <xdr:cNvSpPr txBox="1"/>
      </xdr:nvSpPr>
      <xdr:spPr>
        <a:xfrm>
          <a:off x="4622800" y="203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104,985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14002</xdr:rowOff>
    </xdr:from>
    <xdr:to>
      <xdr:col>3</xdr:col>
      <xdr:colOff>955675</xdr:colOff>
      <xdr:row>13</xdr:row>
      <xdr:rowOff>115602</xdr:rowOff>
    </xdr:to>
    <xdr:sp macro="" textlink="">
      <xdr:nvSpPr>
        <xdr:cNvPr id="73" name="円/楕円 72"/>
        <xdr:cNvSpPr/>
      </xdr:nvSpPr>
      <xdr:spPr bwMode="auto">
        <a:xfrm>
          <a:off x="4254500" y="229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125779</xdr:rowOff>
    </xdr:from>
    <xdr:ext cx="762000" cy="259045"/>
    <xdr:sp macro="" textlink="">
      <xdr:nvSpPr>
        <xdr:cNvPr id="74" name="テキスト ボックス 73"/>
        <xdr:cNvSpPr txBox="1"/>
      </xdr:nvSpPr>
      <xdr:spPr>
        <a:xfrm>
          <a:off x="3924300" y="205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95383</xdr:rowOff>
    </xdr:from>
    <xdr:to>
      <xdr:col>3</xdr:col>
      <xdr:colOff>257175</xdr:colOff>
      <xdr:row>13</xdr:row>
      <xdr:rowOff>25533</xdr:rowOff>
    </xdr:to>
    <xdr:sp macro="" textlink="">
      <xdr:nvSpPr>
        <xdr:cNvPr id="75" name="円/楕円 74"/>
        <xdr:cNvSpPr/>
      </xdr:nvSpPr>
      <xdr:spPr bwMode="auto">
        <a:xfrm>
          <a:off x="3556000" y="220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35710</xdr:rowOff>
    </xdr:from>
    <xdr:ext cx="762000" cy="259045"/>
    <xdr:sp macro="" textlink="">
      <xdr:nvSpPr>
        <xdr:cNvPr id="76" name="テキスト ボックス 75"/>
        <xdr:cNvSpPr txBox="1"/>
      </xdr:nvSpPr>
      <xdr:spPr>
        <a:xfrm>
          <a:off x="3225800" y="196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89821</xdr:rowOff>
    </xdr:from>
    <xdr:to>
      <xdr:col>2</xdr:col>
      <xdr:colOff>692150</xdr:colOff>
      <xdr:row>13</xdr:row>
      <xdr:rowOff>19971</xdr:rowOff>
    </xdr:to>
    <xdr:sp macro="" textlink="">
      <xdr:nvSpPr>
        <xdr:cNvPr id="77" name="円/楕円 76"/>
        <xdr:cNvSpPr/>
      </xdr:nvSpPr>
      <xdr:spPr bwMode="auto">
        <a:xfrm>
          <a:off x="2857500" y="219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30148</xdr:rowOff>
    </xdr:from>
    <xdr:ext cx="762000" cy="259045"/>
    <xdr:sp macro="" textlink="">
      <xdr:nvSpPr>
        <xdr:cNvPr id="78" name="テキスト ボックス 77"/>
        <xdr:cNvSpPr txBox="1"/>
      </xdr:nvSpPr>
      <xdr:spPr>
        <a:xfrm>
          <a:off x="2527300" y="196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9957</xdr:rowOff>
    </xdr:from>
    <xdr:to>
      <xdr:col>4</xdr:col>
      <xdr:colOff>1117600</xdr:colOff>
      <xdr:row>35</xdr:row>
      <xdr:rowOff>184379</xdr:rowOff>
    </xdr:to>
    <xdr:cxnSp macro="">
      <xdr:nvCxnSpPr>
        <xdr:cNvPr id="113" name="直線コネクタ 112"/>
        <xdr:cNvCxnSpPr/>
      </xdr:nvCxnSpPr>
      <xdr:spPr bwMode="auto">
        <a:xfrm>
          <a:off x="5003800" y="6620307"/>
          <a:ext cx="647700" cy="17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169155</xdr:rowOff>
    </xdr:from>
    <xdr:ext cx="762000" cy="259045"/>
    <xdr:sp macro="" textlink="">
      <xdr:nvSpPr>
        <xdr:cNvPr id="114" name="人口1人当たり決算額の推移平均値テキスト445"/>
        <xdr:cNvSpPr txBox="1"/>
      </xdr:nvSpPr>
      <xdr:spPr>
        <a:xfrm>
          <a:off x="5740400" y="6779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238688</xdr:rowOff>
    </xdr:from>
    <xdr:to>
      <xdr:col>4</xdr:col>
      <xdr:colOff>469900</xdr:colOff>
      <xdr:row>35</xdr:row>
      <xdr:rowOff>9957</xdr:rowOff>
    </xdr:to>
    <xdr:cxnSp macro="">
      <xdr:nvCxnSpPr>
        <xdr:cNvPr id="116" name="直線コネクタ 115"/>
        <xdr:cNvCxnSpPr/>
      </xdr:nvCxnSpPr>
      <xdr:spPr bwMode="auto">
        <a:xfrm>
          <a:off x="4305300" y="6506138"/>
          <a:ext cx="698500" cy="11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76331</xdr:rowOff>
    </xdr:from>
    <xdr:to>
      <xdr:col>4</xdr:col>
      <xdr:colOff>520700</xdr:colOff>
      <xdr:row>35</xdr:row>
      <xdr:rowOff>177931</xdr:rowOff>
    </xdr:to>
    <xdr:sp macro="" textlink="">
      <xdr:nvSpPr>
        <xdr:cNvPr id="117" name="フローチャート : 判断 116"/>
        <xdr:cNvSpPr/>
      </xdr:nvSpPr>
      <xdr:spPr bwMode="auto">
        <a:xfrm>
          <a:off x="4953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162708</xdr:rowOff>
    </xdr:from>
    <xdr:ext cx="736600" cy="259045"/>
    <xdr:sp macro="" textlink="">
      <xdr:nvSpPr>
        <xdr:cNvPr id="118" name="テキスト ボックス 117"/>
        <xdr:cNvSpPr txBox="1"/>
      </xdr:nvSpPr>
      <xdr:spPr>
        <a:xfrm>
          <a:off x="4622800" y="6773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163544</xdr:rowOff>
    </xdr:from>
    <xdr:to>
      <xdr:col>3</xdr:col>
      <xdr:colOff>904875</xdr:colOff>
      <xdr:row>34</xdr:row>
      <xdr:rowOff>238688</xdr:rowOff>
    </xdr:to>
    <xdr:cxnSp macro="">
      <xdr:nvCxnSpPr>
        <xdr:cNvPr id="119" name="直線コネクタ 118"/>
        <xdr:cNvCxnSpPr/>
      </xdr:nvCxnSpPr>
      <xdr:spPr bwMode="auto">
        <a:xfrm>
          <a:off x="3606800" y="6430994"/>
          <a:ext cx="6985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330109</xdr:rowOff>
    </xdr:from>
    <xdr:to>
      <xdr:col>3</xdr:col>
      <xdr:colOff>955675</xdr:colOff>
      <xdr:row>35</xdr:row>
      <xdr:rowOff>88809</xdr:rowOff>
    </xdr:to>
    <xdr:sp macro="" textlink="">
      <xdr:nvSpPr>
        <xdr:cNvPr id="120" name="フローチャート : 判断 119"/>
        <xdr:cNvSpPr/>
      </xdr:nvSpPr>
      <xdr:spPr bwMode="auto">
        <a:xfrm>
          <a:off x="4254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73586</xdr:rowOff>
    </xdr:from>
    <xdr:ext cx="762000" cy="259045"/>
    <xdr:sp macro="" textlink="">
      <xdr:nvSpPr>
        <xdr:cNvPr id="121" name="テキスト ボックス 120"/>
        <xdr:cNvSpPr txBox="1"/>
      </xdr:nvSpPr>
      <xdr:spPr>
        <a:xfrm>
          <a:off x="3924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80300</xdr:rowOff>
    </xdr:from>
    <xdr:to>
      <xdr:col>3</xdr:col>
      <xdr:colOff>206375</xdr:colOff>
      <xdr:row>34</xdr:row>
      <xdr:rowOff>163544</xdr:rowOff>
    </xdr:to>
    <xdr:cxnSp macro="">
      <xdr:nvCxnSpPr>
        <xdr:cNvPr id="122" name="直線コネクタ 121"/>
        <xdr:cNvCxnSpPr/>
      </xdr:nvCxnSpPr>
      <xdr:spPr bwMode="auto">
        <a:xfrm>
          <a:off x="2908300" y="6347750"/>
          <a:ext cx="698500" cy="83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283377</xdr:rowOff>
    </xdr:from>
    <xdr:to>
      <xdr:col>3</xdr:col>
      <xdr:colOff>257175</xdr:colOff>
      <xdr:row>35</xdr:row>
      <xdr:rowOff>42077</xdr:rowOff>
    </xdr:to>
    <xdr:sp macro="" textlink="">
      <xdr:nvSpPr>
        <xdr:cNvPr id="123" name="フローチャート : 判断 122"/>
        <xdr:cNvSpPr/>
      </xdr:nvSpPr>
      <xdr:spPr bwMode="auto">
        <a:xfrm>
          <a:off x="35560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26854</xdr:rowOff>
    </xdr:from>
    <xdr:ext cx="762000" cy="259045"/>
    <xdr:sp macro="" textlink="">
      <xdr:nvSpPr>
        <xdr:cNvPr id="124" name="テキスト ボックス 123"/>
        <xdr:cNvSpPr txBox="1"/>
      </xdr:nvSpPr>
      <xdr:spPr>
        <a:xfrm>
          <a:off x="32258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201995</xdr:rowOff>
    </xdr:from>
    <xdr:to>
      <xdr:col>2</xdr:col>
      <xdr:colOff>692150</xdr:colOff>
      <xdr:row>34</xdr:row>
      <xdr:rowOff>303595</xdr:rowOff>
    </xdr:to>
    <xdr:sp macro="" textlink="">
      <xdr:nvSpPr>
        <xdr:cNvPr id="125" name="フローチャート : 判断 124"/>
        <xdr:cNvSpPr/>
      </xdr:nvSpPr>
      <xdr:spPr bwMode="auto">
        <a:xfrm>
          <a:off x="2857500" y="646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288372</xdr:rowOff>
    </xdr:from>
    <xdr:ext cx="762000" cy="259045"/>
    <xdr:sp macro="" textlink="">
      <xdr:nvSpPr>
        <xdr:cNvPr id="126" name="テキスト ボックス 125"/>
        <xdr:cNvSpPr txBox="1"/>
      </xdr:nvSpPr>
      <xdr:spPr>
        <a:xfrm>
          <a:off x="2527300" y="65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133579</xdr:rowOff>
    </xdr:from>
    <xdr:to>
      <xdr:col>5</xdr:col>
      <xdr:colOff>34925</xdr:colOff>
      <xdr:row>35</xdr:row>
      <xdr:rowOff>235179</xdr:rowOff>
    </xdr:to>
    <xdr:sp macro="" textlink="">
      <xdr:nvSpPr>
        <xdr:cNvPr id="132" name="円/楕円 131"/>
        <xdr:cNvSpPr/>
      </xdr:nvSpPr>
      <xdr:spPr bwMode="auto">
        <a:xfrm>
          <a:off x="5600700" y="674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321556</xdr:rowOff>
    </xdr:from>
    <xdr:ext cx="762000" cy="259045"/>
    <xdr:sp macro="" textlink="">
      <xdr:nvSpPr>
        <xdr:cNvPr id="133" name="人口1人当たり決算額の推移該当値テキスト445"/>
        <xdr:cNvSpPr txBox="1"/>
      </xdr:nvSpPr>
      <xdr:spPr>
        <a:xfrm>
          <a:off x="5740400" y="658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302057</xdr:rowOff>
    </xdr:from>
    <xdr:to>
      <xdr:col>4</xdr:col>
      <xdr:colOff>520700</xdr:colOff>
      <xdr:row>35</xdr:row>
      <xdr:rowOff>60757</xdr:rowOff>
    </xdr:to>
    <xdr:sp macro="" textlink="">
      <xdr:nvSpPr>
        <xdr:cNvPr id="134" name="円/楕円 133"/>
        <xdr:cNvSpPr/>
      </xdr:nvSpPr>
      <xdr:spPr bwMode="auto">
        <a:xfrm>
          <a:off x="4953000" y="6569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70934</xdr:rowOff>
    </xdr:from>
    <xdr:ext cx="736600" cy="259045"/>
    <xdr:sp macro="" textlink="">
      <xdr:nvSpPr>
        <xdr:cNvPr id="135" name="テキスト ボックス 134"/>
        <xdr:cNvSpPr txBox="1"/>
      </xdr:nvSpPr>
      <xdr:spPr>
        <a:xfrm>
          <a:off x="4622800" y="6338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187887</xdr:rowOff>
    </xdr:from>
    <xdr:to>
      <xdr:col>3</xdr:col>
      <xdr:colOff>955675</xdr:colOff>
      <xdr:row>34</xdr:row>
      <xdr:rowOff>289488</xdr:rowOff>
    </xdr:to>
    <xdr:sp macro="" textlink="">
      <xdr:nvSpPr>
        <xdr:cNvPr id="136" name="円/楕円 135"/>
        <xdr:cNvSpPr/>
      </xdr:nvSpPr>
      <xdr:spPr bwMode="auto">
        <a:xfrm>
          <a:off x="4254500" y="645533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299664</xdr:rowOff>
    </xdr:from>
    <xdr:ext cx="762000" cy="259045"/>
    <xdr:sp macro="" textlink="">
      <xdr:nvSpPr>
        <xdr:cNvPr id="137" name="テキスト ボックス 136"/>
        <xdr:cNvSpPr txBox="1"/>
      </xdr:nvSpPr>
      <xdr:spPr>
        <a:xfrm>
          <a:off x="3924300" y="622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112744</xdr:rowOff>
    </xdr:from>
    <xdr:to>
      <xdr:col>3</xdr:col>
      <xdr:colOff>257175</xdr:colOff>
      <xdr:row>34</xdr:row>
      <xdr:rowOff>214344</xdr:rowOff>
    </xdr:to>
    <xdr:sp macro="" textlink="">
      <xdr:nvSpPr>
        <xdr:cNvPr id="138" name="円/楕円 137"/>
        <xdr:cNvSpPr/>
      </xdr:nvSpPr>
      <xdr:spPr bwMode="auto">
        <a:xfrm>
          <a:off x="3556000" y="6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224521</xdr:rowOff>
    </xdr:from>
    <xdr:ext cx="762000" cy="259045"/>
    <xdr:sp macro="" textlink="">
      <xdr:nvSpPr>
        <xdr:cNvPr id="139" name="テキスト ボックス 138"/>
        <xdr:cNvSpPr txBox="1"/>
      </xdr:nvSpPr>
      <xdr:spPr>
        <a:xfrm>
          <a:off x="3225800" y="614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29500</xdr:rowOff>
    </xdr:from>
    <xdr:to>
      <xdr:col>2</xdr:col>
      <xdr:colOff>692150</xdr:colOff>
      <xdr:row>34</xdr:row>
      <xdr:rowOff>131100</xdr:rowOff>
    </xdr:to>
    <xdr:sp macro="" textlink="">
      <xdr:nvSpPr>
        <xdr:cNvPr id="140" name="円/楕円 139"/>
        <xdr:cNvSpPr/>
      </xdr:nvSpPr>
      <xdr:spPr bwMode="auto">
        <a:xfrm>
          <a:off x="2857500" y="629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141277</xdr:rowOff>
    </xdr:from>
    <xdr:ext cx="762000" cy="259045"/>
    <xdr:sp macro="" textlink="">
      <xdr:nvSpPr>
        <xdr:cNvPr id="141" name="テキスト ボックス 140"/>
        <xdr:cNvSpPr txBox="1"/>
      </xdr:nvSpPr>
      <xdr:spPr>
        <a:xfrm>
          <a:off x="2527300" y="606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74389</xdr:rowOff>
    </xdr:from>
    <xdr:to>
      <xdr:col>6</xdr:col>
      <xdr:colOff>511175</xdr:colOff>
      <xdr:row>32</xdr:row>
      <xdr:rowOff>130808</xdr:rowOff>
    </xdr:to>
    <xdr:cxnSp macro="">
      <xdr:nvCxnSpPr>
        <xdr:cNvPr id="59" name="直線コネクタ 58"/>
        <xdr:cNvCxnSpPr/>
      </xdr:nvCxnSpPr>
      <xdr:spPr>
        <a:xfrm>
          <a:off x="3797300" y="5560789"/>
          <a:ext cx="838200" cy="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74389</xdr:rowOff>
    </xdr:from>
    <xdr:to>
      <xdr:col>5</xdr:col>
      <xdr:colOff>358775</xdr:colOff>
      <xdr:row>32</xdr:row>
      <xdr:rowOff>85453</xdr:rowOff>
    </xdr:to>
    <xdr:cxnSp macro="">
      <xdr:nvCxnSpPr>
        <xdr:cNvPr id="62" name="直線コネクタ 61"/>
        <xdr:cNvCxnSpPr/>
      </xdr:nvCxnSpPr>
      <xdr:spPr>
        <a:xfrm flipV="1">
          <a:off x="2908300" y="556078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5050</xdr:rowOff>
    </xdr:from>
    <xdr:to>
      <xdr:col>5</xdr:col>
      <xdr:colOff>409575</xdr:colOff>
      <xdr:row>35</xdr:row>
      <xdr:rowOff>106650</xdr:rowOff>
    </xdr:to>
    <xdr:sp macro="" textlink="">
      <xdr:nvSpPr>
        <xdr:cNvPr id="63" name="フローチャート : 判断 62"/>
        <xdr:cNvSpPr/>
      </xdr:nvSpPr>
      <xdr:spPr>
        <a:xfrm>
          <a:off x="3746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97777</xdr:rowOff>
    </xdr:from>
    <xdr:ext cx="534377" cy="259045"/>
    <xdr:sp macro="" textlink="">
      <xdr:nvSpPr>
        <xdr:cNvPr id="64" name="テキスト ボックス 63"/>
        <xdr:cNvSpPr txBox="1"/>
      </xdr:nvSpPr>
      <xdr:spPr>
        <a:xfrm>
          <a:off x="3530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37424</xdr:rowOff>
    </xdr:from>
    <xdr:to>
      <xdr:col>4</xdr:col>
      <xdr:colOff>155575</xdr:colOff>
      <xdr:row>32</xdr:row>
      <xdr:rowOff>85453</xdr:rowOff>
    </xdr:to>
    <xdr:cxnSp macro="">
      <xdr:nvCxnSpPr>
        <xdr:cNvPr id="65" name="直線コネクタ 64"/>
        <xdr:cNvCxnSpPr/>
      </xdr:nvCxnSpPr>
      <xdr:spPr>
        <a:xfrm>
          <a:off x="2019300" y="5523824"/>
          <a:ext cx="889000" cy="4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20823</xdr:rowOff>
    </xdr:from>
    <xdr:to>
      <xdr:col>4</xdr:col>
      <xdr:colOff>206375</xdr:colOff>
      <xdr:row>35</xdr:row>
      <xdr:rowOff>122423</xdr:rowOff>
    </xdr:to>
    <xdr:sp macro="" textlink="">
      <xdr:nvSpPr>
        <xdr:cNvPr id="66" name="フローチャート : 判断 65"/>
        <xdr:cNvSpPr/>
      </xdr:nvSpPr>
      <xdr:spPr>
        <a:xfrm>
          <a:off x="2857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113550</xdr:rowOff>
    </xdr:from>
    <xdr:ext cx="534377" cy="259045"/>
    <xdr:sp macro="" textlink="">
      <xdr:nvSpPr>
        <xdr:cNvPr id="67" name="テキスト ボックス 66"/>
        <xdr:cNvSpPr txBox="1"/>
      </xdr:nvSpPr>
      <xdr:spPr>
        <a:xfrm>
          <a:off x="2641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34087</xdr:rowOff>
    </xdr:from>
    <xdr:to>
      <xdr:col>2</xdr:col>
      <xdr:colOff>638175</xdr:colOff>
      <xdr:row>32</xdr:row>
      <xdr:rowOff>37424</xdr:rowOff>
    </xdr:to>
    <xdr:cxnSp macro="">
      <xdr:nvCxnSpPr>
        <xdr:cNvPr id="68" name="直線コネクタ 67"/>
        <xdr:cNvCxnSpPr/>
      </xdr:nvCxnSpPr>
      <xdr:spPr>
        <a:xfrm>
          <a:off x="1130300" y="5520487"/>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140061</xdr:rowOff>
    </xdr:from>
    <xdr:to>
      <xdr:col>3</xdr:col>
      <xdr:colOff>3175</xdr:colOff>
      <xdr:row>35</xdr:row>
      <xdr:rowOff>70211</xdr:rowOff>
    </xdr:to>
    <xdr:sp macro="" textlink="">
      <xdr:nvSpPr>
        <xdr:cNvPr id="69" name="フローチャート : 判断 68"/>
        <xdr:cNvSpPr/>
      </xdr:nvSpPr>
      <xdr:spPr>
        <a:xfrm>
          <a:off x="1968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61338</xdr:rowOff>
    </xdr:from>
    <xdr:ext cx="534377" cy="259045"/>
    <xdr:sp macro="" textlink="">
      <xdr:nvSpPr>
        <xdr:cNvPr id="70" name="テキスト ボックス 69"/>
        <xdr:cNvSpPr txBox="1"/>
      </xdr:nvSpPr>
      <xdr:spPr>
        <a:xfrm>
          <a:off x="1752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71686</xdr:rowOff>
    </xdr:from>
    <xdr:to>
      <xdr:col>1</xdr:col>
      <xdr:colOff>485775</xdr:colOff>
      <xdr:row>35</xdr:row>
      <xdr:rowOff>1836</xdr:rowOff>
    </xdr:to>
    <xdr:sp macro="" textlink="">
      <xdr:nvSpPr>
        <xdr:cNvPr id="71" name="フローチャート : 判断 70"/>
        <xdr:cNvSpPr/>
      </xdr:nvSpPr>
      <xdr:spPr>
        <a:xfrm>
          <a:off x="1079500" y="590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164413</xdr:rowOff>
    </xdr:from>
    <xdr:ext cx="534377" cy="259045"/>
    <xdr:sp macro="" textlink="">
      <xdr:nvSpPr>
        <xdr:cNvPr id="72" name="テキスト ボックス 71"/>
        <xdr:cNvSpPr txBox="1"/>
      </xdr:nvSpPr>
      <xdr:spPr>
        <a:xfrm>
          <a:off x="863111" y="599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80008</xdr:rowOff>
    </xdr:from>
    <xdr:to>
      <xdr:col>6</xdr:col>
      <xdr:colOff>561975</xdr:colOff>
      <xdr:row>33</xdr:row>
      <xdr:rowOff>10158</xdr:rowOff>
    </xdr:to>
    <xdr:sp macro="" textlink="">
      <xdr:nvSpPr>
        <xdr:cNvPr id="78" name="円/楕円 77"/>
        <xdr:cNvSpPr/>
      </xdr:nvSpPr>
      <xdr:spPr>
        <a:xfrm>
          <a:off x="4584700" y="5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102885</xdr:rowOff>
    </xdr:from>
    <xdr:ext cx="534377" cy="259045"/>
    <xdr:sp macro="" textlink="">
      <xdr:nvSpPr>
        <xdr:cNvPr id="79" name="人件費該当値テキスト"/>
        <xdr:cNvSpPr txBox="1"/>
      </xdr:nvSpPr>
      <xdr:spPr>
        <a:xfrm>
          <a:off x="4686300" y="5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23589</xdr:rowOff>
    </xdr:from>
    <xdr:to>
      <xdr:col>5</xdr:col>
      <xdr:colOff>409575</xdr:colOff>
      <xdr:row>32</xdr:row>
      <xdr:rowOff>125189</xdr:rowOff>
    </xdr:to>
    <xdr:sp macro="" textlink="">
      <xdr:nvSpPr>
        <xdr:cNvPr id="80" name="円/楕円 79"/>
        <xdr:cNvSpPr/>
      </xdr:nvSpPr>
      <xdr:spPr>
        <a:xfrm>
          <a:off x="3746500" y="55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141716</xdr:rowOff>
    </xdr:from>
    <xdr:ext cx="534377" cy="259045"/>
    <xdr:sp macro="" textlink="">
      <xdr:nvSpPr>
        <xdr:cNvPr id="81" name="テキスト ボックス 80"/>
        <xdr:cNvSpPr txBox="1"/>
      </xdr:nvSpPr>
      <xdr:spPr>
        <a:xfrm>
          <a:off x="3530111" y="528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34653</xdr:rowOff>
    </xdr:from>
    <xdr:to>
      <xdr:col>4</xdr:col>
      <xdr:colOff>206375</xdr:colOff>
      <xdr:row>32</xdr:row>
      <xdr:rowOff>136253</xdr:rowOff>
    </xdr:to>
    <xdr:sp macro="" textlink="">
      <xdr:nvSpPr>
        <xdr:cNvPr id="82" name="円/楕円 81"/>
        <xdr:cNvSpPr/>
      </xdr:nvSpPr>
      <xdr:spPr>
        <a:xfrm>
          <a:off x="2857500" y="55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152780</xdr:rowOff>
    </xdr:from>
    <xdr:ext cx="534377" cy="259045"/>
    <xdr:sp macro="" textlink="">
      <xdr:nvSpPr>
        <xdr:cNvPr id="83" name="テキスト ボックス 82"/>
        <xdr:cNvSpPr txBox="1"/>
      </xdr:nvSpPr>
      <xdr:spPr>
        <a:xfrm>
          <a:off x="2641111" y="52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158074</xdr:rowOff>
    </xdr:from>
    <xdr:to>
      <xdr:col>3</xdr:col>
      <xdr:colOff>3175</xdr:colOff>
      <xdr:row>32</xdr:row>
      <xdr:rowOff>88224</xdr:rowOff>
    </xdr:to>
    <xdr:sp macro="" textlink="">
      <xdr:nvSpPr>
        <xdr:cNvPr id="84" name="円/楕円 83"/>
        <xdr:cNvSpPr/>
      </xdr:nvSpPr>
      <xdr:spPr>
        <a:xfrm>
          <a:off x="1968500" y="54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104751</xdr:rowOff>
    </xdr:from>
    <xdr:ext cx="534377" cy="259045"/>
    <xdr:sp macro="" textlink="">
      <xdr:nvSpPr>
        <xdr:cNvPr id="85" name="テキスト ボックス 84"/>
        <xdr:cNvSpPr txBox="1"/>
      </xdr:nvSpPr>
      <xdr:spPr>
        <a:xfrm>
          <a:off x="1752111" y="524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154737</xdr:rowOff>
    </xdr:from>
    <xdr:to>
      <xdr:col>1</xdr:col>
      <xdr:colOff>485775</xdr:colOff>
      <xdr:row>32</xdr:row>
      <xdr:rowOff>84887</xdr:rowOff>
    </xdr:to>
    <xdr:sp macro="" textlink="">
      <xdr:nvSpPr>
        <xdr:cNvPr id="86" name="円/楕円 85"/>
        <xdr:cNvSpPr/>
      </xdr:nvSpPr>
      <xdr:spPr>
        <a:xfrm>
          <a:off x="1079500" y="54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101414</xdr:rowOff>
    </xdr:from>
    <xdr:ext cx="534377" cy="259045"/>
    <xdr:sp macro="" textlink="">
      <xdr:nvSpPr>
        <xdr:cNvPr id="87" name="テキスト ボックス 86"/>
        <xdr:cNvSpPr txBox="1"/>
      </xdr:nvSpPr>
      <xdr:spPr>
        <a:xfrm>
          <a:off x="863111" y="52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95466</xdr:rowOff>
    </xdr:from>
    <xdr:to>
      <xdr:col>6</xdr:col>
      <xdr:colOff>511175</xdr:colOff>
      <xdr:row>52</xdr:row>
      <xdr:rowOff>133718</xdr:rowOff>
    </xdr:to>
    <xdr:cxnSp macro="">
      <xdr:nvCxnSpPr>
        <xdr:cNvPr id="117" name="直線コネクタ 116"/>
        <xdr:cNvCxnSpPr/>
      </xdr:nvCxnSpPr>
      <xdr:spPr>
        <a:xfrm>
          <a:off x="3797300" y="9010866"/>
          <a:ext cx="8382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95466</xdr:rowOff>
    </xdr:from>
    <xdr:to>
      <xdr:col>5</xdr:col>
      <xdr:colOff>358775</xdr:colOff>
      <xdr:row>53</xdr:row>
      <xdr:rowOff>41497</xdr:rowOff>
    </xdr:to>
    <xdr:cxnSp macro="">
      <xdr:nvCxnSpPr>
        <xdr:cNvPr id="120" name="直線コネクタ 119"/>
        <xdr:cNvCxnSpPr/>
      </xdr:nvCxnSpPr>
      <xdr:spPr>
        <a:xfrm flipV="1">
          <a:off x="2908300" y="9010866"/>
          <a:ext cx="889000" cy="1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92519</xdr:rowOff>
    </xdr:from>
    <xdr:to>
      <xdr:col>5</xdr:col>
      <xdr:colOff>409575</xdr:colOff>
      <xdr:row>54</xdr:row>
      <xdr:rowOff>22669</xdr:rowOff>
    </xdr:to>
    <xdr:sp macro="" textlink="">
      <xdr:nvSpPr>
        <xdr:cNvPr id="121" name="フローチャート : 判断 120"/>
        <xdr:cNvSpPr/>
      </xdr:nvSpPr>
      <xdr:spPr>
        <a:xfrm>
          <a:off x="3746500" y="917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13796</xdr:rowOff>
    </xdr:from>
    <xdr:ext cx="534377" cy="259045"/>
    <xdr:sp macro="" textlink="">
      <xdr:nvSpPr>
        <xdr:cNvPr id="122" name="テキスト ボックス 121"/>
        <xdr:cNvSpPr txBox="1"/>
      </xdr:nvSpPr>
      <xdr:spPr>
        <a:xfrm>
          <a:off x="3530111" y="927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41497</xdr:rowOff>
    </xdr:from>
    <xdr:to>
      <xdr:col>4</xdr:col>
      <xdr:colOff>155575</xdr:colOff>
      <xdr:row>53</xdr:row>
      <xdr:rowOff>76359</xdr:rowOff>
    </xdr:to>
    <xdr:cxnSp macro="">
      <xdr:nvCxnSpPr>
        <xdr:cNvPr id="123" name="直線コネクタ 122"/>
        <xdr:cNvCxnSpPr/>
      </xdr:nvCxnSpPr>
      <xdr:spPr>
        <a:xfrm flipV="1">
          <a:off x="2019300" y="912834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87623</xdr:rowOff>
    </xdr:from>
    <xdr:to>
      <xdr:col>4</xdr:col>
      <xdr:colOff>206375</xdr:colOff>
      <xdr:row>54</xdr:row>
      <xdr:rowOff>17773</xdr:rowOff>
    </xdr:to>
    <xdr:sp macro="" textlink="">
      <xdr:nvSpPr>
        <xdr:cNvPr id="124" name="フローチャート : 判断 123"/>
        <xdr:cNvSpPr/>
      </xdr:nvSpPr>
      <xdr:spPr>
        <a:xfrm>
          <a:off x="2857500" y="917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8900</xdr:rowOff>
    </xdr:from>
    <xdr:ext cx="534377" cy="259045"/>
    <xdr:sp macro="" textlink="">
      <xdr:nvSpPr>
        <xdr:cNvPr id="125" name="テキスト ボックス 124"/>
        <xdr:cNvSpPr txBox="1"/>
      </xdr:nvSpPr>
      <xdr:spPr>
        <a:xfrm>
          <a:off x="2641111" y="926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35172</xdr:rowOff>
    </xdr:from>
    <xdr:to>
      <xdr:col>2</xdr:col>
      <xdr:colOff>638175</xdr:colOff>
      <xdr:row>53</xdr:row>
      <xdr:rowOff>76359</xdr:rowOff>
    </xdr:to>
    <xdr:cxnSp macro="">
      <xdr:nvCxnSpPr>
        <xdr:cNvPr id="126" name="直線コネクタ 125"/>
        <xdr:cNvCxnSpPr/>
      </xdr:nvCxnSpPr>
      <xdr:spPr>
        <a:xfrm>
          <a:off x="1130300" y="9122022"/>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27825</xdr:rowOff>
    </xdr:from>
    <xdr:to>
      <xdr:col>3</xdr:col>
      <xdr:colOff>3175</xdr:colOff>
      <xdr:row>54</xdr:row>
      <xdr:rowOff>129425</xdr:rowOff>
    </xdr:to>
    <xdr:sp macro="" textlink="">
      <xdr:nvSpPr>
        <xdr:cNvPr id="127" name="フローチャート : 判断 126"/>
        <xdr:cNvSpPr/>
      </xdr:nvSpPr>
      <xdr:spPr>
        <a:xfrm>
          <a:off x="1968500" y="928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120552</xdr:rowOff>
    </xdr:from>
    <xdr:ext cx="534377" cy="259045"/>
    <xdr:sp macro="" textlink="">
      <xdr:nvSpPr>
        <xdr:cNvPr id="128" name="テキスト ボックス 127"/>
        <xdr:cNvSpPr txBox="1"/>
      </xdr:nvSpPr>
      <xdr:spPr>
        <a:xfrm>
          <a:off x="1752111" y="93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115970</xdr:rowOff>
    </xdr:from>
    <xdr:to>
      <xdr:col>1</xdr:col>
      <xdr:colOff>485775</xdr:colOff>
      <xdr:row>55</xdr:row>
      <xdr:rowOff>46120</xdr:rowOff>
    </xdr:to>
    <xdr:sp macro="" textlink="">
      <xdr:nvSpPr>
        <xdr:cNvPr id="129" name="フローチャート : 判断 128"/>
        <xdr:cNvSpPr/>
      </xdr:nvSpPr>
      <xdr:spPr>
        <a:xfrm>
          <a:off x="1079500" y="93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37247</xdr:rowOff>
    </xdr:from>
    <xdr:ext cx="534377" cy="259045"/>
    <xdr:sp macro="" textlink="">
      <xdr:nvSpPr>
        <xdr:cNvPr id="130" name="テキスト ボックス 129"/>
        <xdr:cNvSpPr txBox="1"/>
      </xdr:nvSpPr>
      <xdr:spPr>
        <a:xfrm>
          <a:off x="863111" y="94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82918</xdr:rowOff>
    </xdr:from>
    <xdr:to>
      <xdr:col>6</xdr:col>
      <xdr:colOff>561975</xdr:colOff>
      <xdr:row>53</xdr:row>
      <xdr:rowOff>13068</xdr:rowOff>
    </xdr:to>
    <xdr:sp macro="" textlink="">
      <xdr:nvSpPr>
        <xdr:cNvPr id="136" name="円/楕円 135"/>
        <xdr:cNvSpPr/>
      </xdr:nvSpPr>
      <xdr:spPr>
        <a:xfrm>
          <a:off x="4584700" y="89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105795</xdr:rowOff>
    </xdr:from>
    <xdr:ext cx="534377" cy="259045"/>
    <xdr:sp macro="" textlink="">
      <xdr:nvSpPr>
        <xdr:cNvPr id="137" name="物件費該当値テキスト"/>
        <xdr:cNvSpPr txBox="1"/>
      </xdr:nvSpPr>
      <xdr:spPr>
        <a:xfrm>
          <a:off x="4686300" y="884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78,314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44666</xdr:rowOff>
    </xdr:from>
    <xdr:to>
      <xdr:col>5</xdr:col>
      <xdr:colOff>409575</xdr:colOff>
      <xdr:row>52</xdr:row>
      <xdr:rowOff>146266</xdr:rowOff>
    </xdr:to>
    <xdr:sp macro="" textlink="">
      <xdr:nvSpPr>
        <xdr:cNvPr id="138" name="円/楕円 137"/>
        <xdr:cNvSpPr/>
      </xdr:nvSpPr>
      <xdr:spPr>
        <a:xfrm>
          <a:off x="3746500" y="896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162793</xdr:rowOff>
    </xdr:from>
    <xdr:ext cx="534377" cy="259045"/>
    <xdr:sp macro="" textlink="">
      <xdr:nvSpPr>
        <xdr:cNvPr id="139" name="テキスト ボックス 138"/>
        <xdr:cNvSpPr txBox="1"/>
      </xdr:nvSpPr>
      <xdr:spPr>
        <a:xfrm>
          <a:off x="3530111" y="8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80,322</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162147</xdr:rowOff>
    </xdr:from>
    <xdr:to>
      <xdr:col>4</xdr:col>
      <xdr:colOff>206375</xdr:colOff>
      <xdr:row>53</xdr:row>
      <xdr:rowOff>92297</xdr:rowOff>
    </xdr:to>
    <xdr:sp macro="" textlink="">
      <xdr:nvSpPr>
        <xdr:cNvPr id="140" name="円/楕円 139"/>
        <xdr:cNvSpPr/>
      </xdr:nvSpPr>
      <xdr:spPr>
        <a:xfrm>
          <a:off x="2857500" y="90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108824</xdr:rowOff>
    </xdr:from>
    <xdr:ext cx="534377" cy="259045"/>
    <xdr:sp macro="" textlink="">
      <xdr:nvSpPr>
        <xdr:cNvPr id="141" name="テキスト ボックス 140"/>
        <xdr:cNvSpPr txBox="1"/>
      </xdr:nvSpPr>
      <xdr:spPr>
        <a:xfrm>
          <a:off x="2641111" y="88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25559</xdr:rowOff>
    </xdr:from>
    <xdr:to>
      <xdr:col>3</xdr:col>
      <xdr:colOff>3175</xdr:colOff>
      <xdr:row>53</xdr:row>
      <xdr:rowOff>127159</xdr:rowOff>
    </xdr:to>
    <xdr:sp macro="" textlink="">
      <xdr:nvSpPr>
        <xdr:cNvPr id="142" name="円/楕円 141"/>
        <xdr:cNvSpPr/>
      </xdr:nvSpPr>
      <xdr:spPr>
        <a:xfrm>
          <a:off x="1968500" y="911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143686</xdr:rowOff>
    </xdr:from>
    <xdr:ext cx="534377" cy="259045"/>
    <xdr:sp macro="" textlink="">
      <xdr:nvSpPr>
        <xdr:cNvPr id="143" name="テキスト ボックス 142"/>
        <xdr:cNvSpPr txBox="1"/>
      </xdr:nvSpPr>
      <xdr:spPr>
        <a:xfrm>
          <a:off x="1752111" y="888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155822</xdr:rowOff>
    </xdr:from>
    <xdr:to>
      <xdr:col>1</xdr:col>
      <xdr:colOff>485775</xdr:colOff>
      <xdr:row>53</xdr:row>
      <xdr:rowOff>85972</xdr:rowOff>
    </xdr:to>
    <xdr:sp macro="" textlink="">
      <xdr:nvSpPr>
        <xdr:cNvPr id="144" name="円/楕円 143"/>
        <xdr:cNvSpPr/>
      </xdr:nvSpPr>
      <xdr:spPr>
        <a:xfrm>
          <a:off x="1079500" y="90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102499</xdr:rowOff>
    </xdr:from>
    <xdr:ext cx="534377" cy="259045"/>
    <xdr:sp macro="" textlink="">
      <xdr:nvSpPr>
        <xdr:cNvPr id="145" name="テキスト ボックス 144"/>
        <xdr:cNvSpPr txBox="1"/>
      </xdr:nvSpPr>
      <xdr:spPr>
        <a:xfrm>
          <a:off x="863111" y="884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59" name="テキスト ボックス 158"/>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73</xdr:row>
      <xdr:rowOff>58684</xdr:rowOff>
    </xdr:from>
    <xdr:to>
      <xdr:col>6</xdr:col>
      <xdr:colOff>510540</xdr:colOff>
      <xdr:row>78</xdr:row>
      <xdr:rowOff>100473</xdr:rowOff>
    </xdr:to>
    <xdr:cxnSp macro="">
      <xdr:nvCxnSpPr>
        <xdr:cNvPr id="167" name="直線コネクタ 166"/>
        <xdr:cNvCxnSpPr/>
      </xdr:nvCxnSpPr>
      <xdr:spPr>
        <a:xfrm flipV="1">
          <a:off x="4633595" y="12574534"/>
          <a:ext cx="1270" cy="89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104300</xdr:rowOff>
    </xdr:from>
    <xdr:ext cx="378565" cy="259045"/>
    <xdr:sp macro="" textlink="">
      <xdr:nvSpPr>
        <xdr:cNvPr id="168" name="維持補修費最小値テキスト"/>
        <xdr:cNvSpPr txBox="1"/>
      </xdr:nvSpPr>
      <xdr:spPr>
        <a:xfrm>
          <a:off x="4686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78</xdr:row>
      <xdr:rowOff>100473</xdr:rowOff>
    </xdr:from>
    <xdr:to>
      <xdr:col>6</xdr:col>
      <xdr:colOff>600075</xdr:colOff>
      <xdr:row>78</xdr:row>
      <xdr:rowOff>100473</xdr:rowOff>
    </xdr:to>
    <xdr:cxnSp macro="">
      <xdr:nvCxnSpPr>
        <xdr:cNvPr id="169" name="直線コネクタ 168"/>
        <xdr:cNvCxnSpPr/>
      </xdr:nvCxnSpPr>
      <xdr:spPr>
        <a:xfrm>
          <a:off x="4546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5361</xdr:rowOff>
    </xdr:from>
    <xdr:ext cx="534377" cy="259045"/>
    <xdr:sp macro="" textlink="">
      <xdr:nvSpPr>
        <xdr:cNvPr id="170" name="維持補修費最大値テキスト"/>
        <xdr:cNvSpPr txBox="1"/>
      </xdr:nvSpPr>
      <xdr:spPr>
        <a:xfrm>
          <a:off x="4686300" y="123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73</xdr:row>
      <xdr:rowOff>58684</xdr:rowOff>
    </xdr:from>
    <xdr:to>
      <xdr:col>6</xdr:col>
      <xdr:colOff>600075</xdr:colOff>
      <xdr:row>73</xdr:row>
      <xdr:rowOff>58684</xdr:rowOff>
    </xdr:to>
    <xdr:cxnSp macro="">
      <xdr:nvCxnSpPr>
        <xdr:cNvPr id="171" name="直線コネクタ 170"/>
        <xdr:cNvCxnSpPr/>
      </xdr:nvCxnSpPr>
      <xdr:spPr>
        <a:xfrm>
          <a:off x="4546600" y="1257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90871</xdr:rowOff>
    </xdr:from>
    <xdr:to>
      <xdr:col>6</xdr:col>
      <xdr:colOff>511175</xdr:colOff>
      <xdr:row>73</xdr:row>
      <xdr:rowOff>58684</xdr:rowOff>
    </xdr:to>
    <xdr:cxnSp macro="">
      <xdr:nvCxnSpPr>
        <xdr:cNvPr id="172" name="直線コネクタ 171"/>
        <xdr:cNvCxnSpPr/>
      </xdr:nvCxnSpPr>
      <xdr:spPr>
        <a:xfrm>
          <a:off x="3797300" y="12092371"/>
          <a:ext cx="838200" cy="48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60469</xdr:rowOff>
    </xdr:from>
    <xdr:ext cx="469744" cy="259045"/>
    <xdr:sp macro="" textlink="">
      <xdr:nvSpPr>
        <xdr:cNvPr id="173" name="維持補修費平均値テキスト"/>
        <xdr:cNvSpPr txBox="1"/>
      </xdr:nvSpPr>
      <xdr:spPr>
        <a:xfrm>
          <a:off x="4686300" y="1309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82042</xdr:rowOff>
    </xdr:from>
    <xdr:to>
      <xdr:col>6</xdr:col>
      <xdr:colOff>561975</xdr:colOff>
      <xdr:row>77</xdr:row>
      <xdr:rowOff>12192</xdr:rowOff>
    </xdr:to>
    <xdr:sp macro="" textlink="">
      <xdr:nvSpPr>
        <xdr:cNvPr id="174" name="フローチャート : 判断 173"/>
        <xdr:cNvSpPr/>
      </xdr:nvSpPr>
      <xdr:spPr>
        <a:xfrm>
          <a:off x="4584700" y="131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90871</xdr:rowOff>
    </xdr:from>
    <xdr:to>
      <xdr:col>5</xdr:col>
      <xdr:colOff>358775</xdr:colOff>
      <xdr:row>73</xdr:row>
      <xdr:rowOff>155062</xdr:rowOff>
    </xdr:to>
    <xdr:cxnSp macro="">
      <xdr:nvCxnSpPr>
        <xdr:cNvPr id="175" name="直線コネクタ 174"/>
        <xdr:cNvCxnSpPr/>
      </xdr:nvCxnSpPr>
      <xdr:spPr>
        <a:xfrm flipV="1">
          <a:off x="2908300" y="12092371"/>
          <a:ext cx="889000" cy="57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123282</xdr:rowOff>
    </xdr:from>
    <xdr:to>
      <xdr:col>5</xdr:col>
      <xdr:colOff>409575</xdr:colOff>
      <xdr:row>76</xdr:row>
      <xdr:rowOff>53432</xdr:rowOff>
    </xdr:to>
    <xdr:sp macro="" textlink="">
      <xdr:nvSpPr>
        <xdr:cNvPr id="176" name="フローチャート : 判断 175"/>
        <xdr:cNvSpPr/>
      </xdr:nvSpPr>
      <xdr:spPr>
        <a:xfrm>
          <a:off x="3746500" y="1298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44558</xdr:rowOff>
    </xdr:from>
    <xdr:ext cx="469744" cy="259045"/>
    <xdr:sp macro="" textlink="">
      <xdr:nvSpPr>
        <xdr:cNvPr id="177" name="テキスト ボックス 176"/>
        <xdr:cNvSpPr txBox="1"/>
      </xdr:nvSpPr>
      <xdr:spPr>
        <a:xfrm>
          <a:off x="3562427" y="130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80904</xdr:rowOff>
    </xdr:from>
    <xdr:to>
      <xdr:col>4</xdr:col>
      <xdr:colOff>155575</xdr:colOff>
      <xdr:row>73</xdr:row>
      <xdr:rowOff>155062</xdr:rowOff>
    </xdr:to>
    <xdr:cxnSp macro="">
      <xdr:nvCxnSpPr>
        <xdr:cNvPr id="178" name="直線コネクタ 177"/>
        <xdr:cNvCxnSpPr/>
      </xdr:nvCxnSpPr>
      <xdr:spPr>
        <a:xfrm>
          <a:off x="2019300" y="12425304"/>
          <a:ext cx="889000" cy="24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660</xdr:rowOff>
    </xdr:from>
    <xdr:to>
      <xdr:col>4</xdr:col>
      <xdr:colOff>206375</xdr:colOff>
      <xdr:row>76</xdr:row>
      <xdr:rowOff>102260</xdr:rowOff>
    </xdr:to>
    <xdr:sp macro="" textlink="">
      <xdr:nvSpPr>
        <xdr:cNvPr id="179" name="フローチャート : 判断 178"/>
        <xdr:cNvSpPr/>
      </xdr:nvSpPr>
      <xdr:spPr>
        <a:xfrm>
          <a:off x="2857500" y="130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93387</xdr:rowOff>
    </xdr:from>
    <xdr:ext cx="469744" cy="259045"/>
    <xdr:sp macro="" textlink="">
      <xdr:nvSpPr>
        <xdr:cNvPr id="180" name="テキスト ボックス 179"/>
        <xdr:cNvSpPr txBox="1"/>
      </xdr:nvSpPr>
      <xdr:spPr>
        <a:xfrm>
          <a:off x="2673427" y="1312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80904</xdr:rowOff>
    </xdr:from>
    <xdr:to>
      <xdr:col>2</xdr:col>
      <xdr:colOff>638175</xdr:colOff>
      <xdr:row>72</xdr:row>
      <xdr:rowOff>86482</xdr:rowOff>
    </xdr:to>
    <xdr:cxnSp macro="">
      <xdr:nvCxnSpPr>
        <xdr:cNvPr id="181" name="直線コネクタ 180"/>
        <xdr:cNvCxnSpPr/>
      </xdr:nvCxnSpPr>
      <xdr:spPr>
        <a:xfrm flipV="1">
          <a:off x="1130300" y="1242530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21783</xdr:rowOff>
    </xdr:from>
    <xdr:to>
      <xdr:col>3</xdr:col>
      <xdr:colOff>3175</xdr:colOff>
      <xdr:row>76</xdr:row>
      <xdr:rowOff>123383</xdr:rowOff>
    </xdr:to>
    <xdr:sp macro="" textlink="">
      <xdr:nvSpPr>
        <xdr:cNvPr id="182" name="フローチャート : 判断 181"/>
        <xdr:cNvSpPr/>
      </xdr:nvSpPr>
      <xdr:spPr>
        <a:xfrm>
          <a:off x="1968500" y="1305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114510</xdr:rowOff>
    </xdr:from>
    <xdr:ext cx="469744" cy="259045"/>
    <xdr:sp macro="" textlink="">
      <xdr:nvSpPr>
        <xdr:cNvPr id="183" name="テキスト ボックス 182"/>
        <xdr:cNvSpPr txBox="1"/>
      </xdr:nvSpPr>
      <xdr:spPr>
        <a:xfrm>
          <a:off x="1784427" y="1314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40162</xdr:rowOff>
    </xdr:from>
    <xdr:to>
      <xdr:col>1</xdr:col>
      <xdr:colOff>485775</xdr:colOff>
      <xdr:row>76</xdr:row>
      <xdr:rowOff>141762</xdr:rowOff>
    </xdr:to>
    <xdr:sp macro="" textlink="">
      <xdr:nvSpPr>
        <xdr:cNvPr id="184" name="フローチャート : 判断 183"/>
        <xdr:cNvSpPr/>
      </xdr:nvSpPr>
      <xdr:spPr>
        <a:xfrm>
          <a:off x="1079500" y="1307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132889</xdr:rowOff>
    </xdr:from>
    <xdr:ext cx="469744" cy="259045"/>
    <xdr:sp macro="" textlink="">
      <xdr:nvSpPr>
        <xdr:cNvPr id="185" name="テキスト ボックス 184"/>
        <xdr:cNvSpPr txBox="1"/>
      </xdr:nvSpPr>
      <xdr:spPr>
        <a:xfrm>
          <a:off x="895427" y="1316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7884</xdr:rowOff>
    </xdr:from>
    <xdr:to>
      <xdr:col>6</xdr:col>
      <xdr:colOff>561975</xdr:colOff>
      <xdr:row>73</xdr:row>
      <xdr:rowOff>109484</xdr:rowOff>
    </xdr:to>
    <xdr:sp macro="" textlink="">
      <xdr:nvSpPr>
        <xdr:cNvPr id="191" name="円/楕円 190"/>
        <xdr:cNvSpPr/>
      </xdr:nvSpPr>
      <xdr:spPr>
        <a:xfrm>
          <a:off x="4584700" y="1252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132361</xdr:rowOff>
    </xdr:from>
    <xdr:ext cx="534377" cy="259045"/>
    <xdr:sp macro="" textlink="">
      <xdr:nvSpPr>
        <xdr:cNvPr id="192" name="維持補修費該当値テキスト"/>
        <xdr:cNvSpPr txBox="1"/>
      </xdr:nvSpPr>
      <xdr:spPr>
        <a:xfrm>
          <a:off x="4686300" y="124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40071</xdr:rowOff>
    </xdr:from>
    <xdr:to>
      <xdr:col>5</xdr:col>
      <xdr:colOff>409575</xdr:colOff>
      <xdr:row>70</xdr:row>
      <xdr:rowOff>141671</xdr:rowOff>
    </xdr:to>
    <xdr:sp macro="" textlink="">
      <xdr:nvSpPr>
        <xdr:cNvPr id="193" name="円/楕円 192"/>
        <xdr:cNvSpPr/>
      </xdr:nvSpPr>
      <xdr:spPr>
        <a:xfrm>
          <a:off x="3746500" y="120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158198</xdr:rowOff>
    </xdr:from>
    <xdr:ext cx="534377" cy="259045"/>
    <xdr:sp macro="" textlink="">
      <xdr:nvSpPr>
        <xdr:cNvPr id="194" name="テキスト ボックス 193"/>
        <xdr:cNvSpPr txBox="1"/>
      </xdr:nvSpPr>
      <xdr:spPr>
        <a:xfrm>
          <a:off x="3530111" y="118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104262</xdr:rowOff>
    </xdr:from>
    <xdr:to>
      <xdr:col>4</xdr:col>
      <xdr:colOff>206375</xdr:colOff>
      <xdr:row>74</xdr:row>
      <xdr:rowOff>34412</xdr:rowOff>
    </xdr:to>
    <xdr:sp macro="" textlink="">
      <xdr:nvSpPr>
        <xdr:cNvPr id="195" name="円/楕円 194"/>
        <xdr:cNvSpPr/>
      </xdr:nvSpPr>
      <xdr:spPr>
        <a:xfrm>
          <a:off x="2857500" y="126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50939</xdr:rowOff>
    </xdr:from>
    <xdr:ext cx="469744" cy="259045"/>
    <xdr:sp macro="" textlink="">
      <xdr:nvSpPr>
        <xdr:cNvPr id="196" name="テキスト ボックス 195"/>
        <xdr:cNvSpPr txBox="1"/>
      </xdr:nvSpPr>
      <xdr:spPr>
        <a:xfrm>
          <a:off x="2673427" y="1239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30104</xdr:rowOff>
    </xdr:from>
    <xdr:to>
      <xdr:col>3</xdr:col>
      <xdr:colOff>3175</xdr:colOff>
      <xdr:row>72</xdr:row>
      <xdr:rowOff>131704</xdr:rowOff>
    </xdr:to>
    <xdr:sp macro="" textlink="">
      <xdr:nvSpPr>
        <xdr:cNvPr id="197" name="円/楕円 196"/>
        <xdr:cNvSpPr/>
      </xdr:nvSpPr>
      <xdr:spPr>
        <a:xfrm>
          <a:off x="1968500" y="123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148231</xdr:rowOff>
    </xdr:from>
    <xdr:ext cx="534377" cy="259045"/>
    <xdr:sp macro="" textlink="">
      <xdr:nvSpPr>
        <xdr:cNvPr id="198" name="テキスト ボックス 197"/>
        <xdr:cNvSpPr txBox="1"/>
      </xdr:nvSpPr>
      <xdr:spPr>
        <a:xfrm>
          <a:off x="1752111" y="121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35682</xdr:rowOff>
    </xdr:from>
    <xdr:to>
      <xdr:col>1</xdr:col>
      <xdr:colOff>485775</xdr:colOff>
      <xdr:row>72</xdr:row>
      <xdr:rowOff>137282</xdr:rowOff>
    </xdr:to>
    <xdr:sp macro="" textlink="">
      <xdr:nvSpPr>
        <xdr:cNvPr id="199" name="円/楕円 198"/>
        <xdr:cNvSpPr/>
      </xdr:nvSpPr>
      <xdr:spPr>
        <a:xfrm>
          <a:off x="1079500" y="123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70</xdr:row>
      <xdr:rowOff>153809</xdr:rowOff>
    </xdr:from>
    <xdr:ext cx="534377" cy="259045"/>
    <xdr:sp macro="" textlink="">
      <xdr:nvSpPr>
        <xdr:cNvPr id="200" name="テキスト ボックス 199"/>
        <xdr:cNvSpPr txBox="1"/>
      </xdr:nvSpPr>
      <xdr:spPr>
        <a:xfrm>
          <a:off x="863111" y="121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5" name="直線コネクタ 224"/>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26"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27" name="直線コネクタ 226"/>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28"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29" name="直線コネクタ 228"/>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33992</xdr:rowOff>
    </xdr:from>
    <xdr:to>
      <xdr:col>6</xdr:col>
      <xdr:colOff>511175</xdr:colOff>
      <xdr:row>97</xdr:row>
      <xdr:rowOff>123222</xdr:rowOff>
    </xdr:to>
    <xdr:cxnSp macro="">
      <xdr:nvCxnSpPr>
        <xdr:cNvPr id="230" name="直線コネクタ 229"/>
        <xdr:cNvCxnSpPr/>
      </xdr:nvCxnSpPr>
      <xdr:spPr>
        <a:xfrm flipV="1">
          <a:off x="3797300" y="16664642"/>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49903</xdr:rowOff>
    </xdr:from>
    <xdr:ext cx="534377" cy="259045"/>
    <xdr:sp macro="" textlink="">
      <xdr:nvSpPr>
        <xdr:cNvPr id="231" name="扶助費平均値テキスト"/>
        <xdr:cNvSpPr txBox="1"/>
      </xdr:nvSpPr>
      <xdr:spPr>
        <a:xfrm>
          <a:off x="4686300" y="16166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2" name="フローチャート : 判断 231"/>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123222</xdr:rowOff>
    </xdr:from>
    <xdr:to>
      <xdr:col>5</xdr:col>
      <xdr:colOff>358775</xdr:colOff>
      <xdr:row>98</xdr:row>
      <xdr:rowOff>9703</xdr:rowOff>
    </xdr:to>
    <xdr:cxnSp macro="">
      <xdr:nvCxnSpPr>
        <xdr:cNvPr id="233" name="直線コネクタ 232"/>
        <xdr:cNvCxnSpPr/>
      </xdr:nvCxnSpPr>
      <xdr:spPr>
        <a:xfrm flipV="1">
          <a:off x="2908300" y="16753872"/>
          <a:ext cx="889000" cy="5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126715</xdr:rowOff>
    </xdr:from>
    <xdr:to>
      <xdr:col>5</xdr:col>
      <xdr:colOff>409575</xdr:colOff>
      <xdr:row>96</xdr:row>
      <xdr:rowOff>56865</xdr:rowOff>
    </xdr:to>
    <xdr:sp macro="" textlink="">
      <xdr:nvSpPr>
        <xdr:cNvPr id="234" name="フローチャート : 判断 233"/>
        <xdr:cNvSpPr/>
      </xdr:nvSpPr>
      <xdr:spPr>
        <a:xfrm>
          <a:off x="3746500" y="1641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73392</xdr:rowOff>
    </xdr:from>
    <xdr:ext cx="534377" cy="259045"/>
    <xdr:sp macro="" textlink="">
      <xdr:nvSpPr>
        <xdr:cNvPr id="235" name="テキスト ボックス 234"/>
        <xdr:cNvSpPr txBox="1"/>
      </xdr:nvSpPr>
      <xdr:spPr>
        <a:xfrm>
          <a:off x="3530111" y="1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9703</xdr:rowOff>
    </xdr:from>
    <xdr:to>
      <xdr:col>4</xdr:col>
      <xdr:colOff>155575</xdr:colOff>
      <xdr:row>98</xdr:row>
      <xdr:rowOff>34906</xdr:rowOff>
    </xdr:to>
    <xdr:cxnSp macro="">
      <xdr:nvCxnSpPr>
        <xdr:cNvPr id="236" name="直線コネクタ 235"/>
        <xdr:cNvCxnSpPr/>
      </xdr:nvCxnSpPr>
      <xdr:spPr>
        <a:xfrm flipV="1">
          <a:off x="2019300" y="16811803"/>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39960</xdr:rowOff>
    </xdr:from>
    <xdr:to>
      <xdr:col>4</xdr:col>
      <xdr:colOff>206375</xdr:colOff>
      <xdr:row>96</xdr:row>
      <xdr:rowOff>141560</xdr:rowOff>
    </xdr:to>
    <xdr:sp macro="" textlink="">
      <xdr:nvSpPr>
        <xdr:cNvPr id="237" name="フローチャート : 判断 236"/>
        <xdr:cNvSpPr/>
      </xdr:nvSpPr>
      <xdr:spPr>
        <a:xfrm>
          <a:off x="2857500" y="1649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158087</xdr:rowOff>
    </xdr:from>
    <xdr:ext cx="534377" cy="259045"/>
    <xdr:sp macro="" textlink="">
      <xdr:nvSpPr>
        <xdr:cNvPr id="238" name="テキスト ボックス 237"/>
        <xdr:cNvSpPr txBox="1"/>
      </xdr:nvSpPr>
      <xdr:spPr>
        <a:xfrm>
          <a:off x="2641111" y="162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34906</xdr:rowOff>
    </xdr:from>
    <xdr:to>
      <xdr:col>2</xdr:col>
      <xdr:colOff>638175</xdr:colOff>
      <xdr:row>98</xdr:row>
      <xdr:rowOff>45955</xdr:rowOff>
    </xdr:to>
    <xdr:cxnSp macro="">
      <xdr:nvCxnSpPr>
        <xdr:cNvPr id="239" name="直線コネクタ 238"/>
        <xdr:cNvCxnSpPr/>
      </xdr:nvCxnSpPr>
      <xdr:spPr>
        <a:xfrm flipV="1">
          <a:off x="1130300" y="168370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6965</xdr:rowOff>
    </xdr:from>
    <xdr:to>
      <xdr:col>3</xdr:col>
      <xdr:colOff>3175</xdr:colOff>
      <xdr:row>96</xdr:row>
      <xdr:rowOff>108565</xdr:rowOff>
    </xdr:to>
    <xdr:sp macro="" textlink="">
      <xdr:nvSpPr>
        <xdr:cNvPr id="240" name="フローチャート : 判断 239"/>
        <xdr:cNvSpPr/>
      </xdr:nvSpPr>
      <xdr:spPr>
        <a:xfrm>
          <a:off x="1968500" y="1646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125092</xdr:rowOff>
    </xdr:from>
    <xdr:ext cx="534377" cy="259045"/>
    <xdr:sp macro="" textlink="">
      <xdr:nvSpPr>
        <xdr:cNvPr id="241" name="テキスト ボックス 240"/>
        <xdr:cNvSpPr txBox="1"/>
      </xdr:nvSpPr>
      <xdr:spPr>
        <a:xfrm>
          <a:off x="1752111" y="1624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46837</xdr:rowOff>
    </xdr:from>
    <xdr:to>
      <xdr:col>1</xdr:col>
      <xdr:colOff>485775</xdr:colOff>
      <xdr:row>96</xdr:row>
      <xdr:rowOff>148437</xdr:rowOff>
    </xdr:to>
    <xdr:sp macro="" textlink="">
      <xdr:nvSpPr>
        <xdr:cNvPr id="242" name="フローチャート : 判断 241"/>
        <xdr:cNvSpPr/>
      </xdr:nvSpPr>
      <xdr:spPr>
        <a:xfrm>
          <a:off x="1079500" y="1650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164964</xdr:rowOff>
    </xdr:from>
    <xdr:ext cx="534377" cy="259045"/>
    <xdr:sp macro="" textlink="">
      <xdr:nvSpPr>
        <xdr:cNvPr id="243" name="テキスト ボックス 242"/>
        <xdr:cNvSpPr txBox="1"/>
      </xdr:nvSpPr>
      <xdr:spPr>
        <a:xfrm>
          <a:off x="863111" y="162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154642</xdr:rowOff>
    </xdr:from>
    <xdr:to>
      <xdr:col>6</xdr:col>
      <xdr:colOff>561975</xdr:colOff>
      <xdr:row>97</xdr:row>
      <xdr:rowOff>84792</xdr:rowOff>
    </xdr:to>
    <xdr:sp macro="" textlink="">
      <xdr:nvSpPr>
        <xdr:cNvPr id="249" name="円/楕円 248"/>
        <xdr:cNvSpPr/>
      </xdr:nvSpPr>
      <xdr:spPr>
        <a:xfrm>
          <a:off x="4584700" y="166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133069</xdr:rowOff>
    </xdr:from>
    <xdr:ext cx="534377" cy="259045"/>
    <xdr:sp macro="" textlink="">
      <xdr:nvSpPr>
        <xdr:cNvPr id="250" name="扶助費該当値テキスト"/>
        <xdr:cNvSpPr txBox="1"/>
      </xdr:nvSpPr>
      <xdr:spPr>
        <a:xfrm>
          <a:off x="4686300" y="1659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72422</xdr:rowOff>
    </xdr:from>
    <xdr:to>
      <xdr:col>5</xdr:col>
      <xdr:colOff>409575</xdr:colOff>
      <xdr:row>98</xdr:row>
      <xdr:rowOff>2572</xdr:rowOff>
    </xdr:to>
    <xdr:sp macro="" textlink="">
      <xdr:nvSpPr>
        <xdr:cNvPr id="251" name="円/楕円 250"/>
        <xdr:cNvSpPr/>
      </xdr:nvSpPr>
      <xdr:spPr>
        <a:xfrm>
          <a:off x="3746500" y="167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165149</xdr:rowOff>
    </xdr:from>
    <xdr:ext cx="534377" cy="259045"/>
    <xdr:sp macro="" textlink="">
      <xdr:nvSpPr>
        <xdr:cNvPr id="252" name="テキスト ボックス 251"/>
        <xdr:cNvSpPr txBox="1"/>
      </xdr:nvSpPr>
      <xdr:spPr>
        <a:xfrm>
          <a:off x="3530111" y="1679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130353</xdr:rowOff>
    </xdr:from>
    <xdr:to>
      <xdr:col>4</xdr:col>
      <xdr:colOff>206375</xdr:colOff>
      <xdr:row>98</xdr:row>
      <xdr:rowOff>60503</xdr:rowOff>
    </xdr:to>
    <xdr:sp macro="" textlink="">
      <xdr:nvSpPr>
        <xdr:cNvPr id="253" name="円/楕円 252"/>
        <xdr:cNvSpPr/>
      </xdr:nvSpPr>
      <xdr:spPr>
        <a:xfrm>
          <a:off x="2857500" y="167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51630</xdr:rowOff>
    </xdr:from>
    <xdr:ext cx="534377" cy="259045"/>
    <xdr:sp macro="" textlink="">
      <xdr:nvSpPr>
        <xdr:cNvPr id="254" name="テキスト ボックス 253"/>
        <xdr:cNvSpPr txBox="1"/>
      </xdr:nvSpPr>
      <xdr:spPr>
        <a:xfrm>
          <a:off x="2641111" y="168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155556</xdr:rowOff>
    </xdr:from>
    <xdr:to>
      <xdr:col>3</xdr:col>
      <xdr:colOff>3175</xdr:colOff>
      <xdr:row>98</xdr:row>
      <xdr:rowOff>85706</xdr:rowOff>
    </xdr:to>
    <xdr:sp macro="" textlink="">
      <xdr:nvSpPr>
        <xdr:cNvPr id="255" name="円/楕円 254"/>
        <xdr:cNvSpPr/>
      </xdr:nvSpPr>
      <xdr:spPr>
        <a:xfrm>
          <a:off x="1968500" y="167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76833</xdr:rowOff>
    </xdr:from>
    <xdr:ext cx="534377" cy="259045"/>
    <xdr:sp macro="" textlink="">
      <xdr:nvSpPr>
        <xdr:cNvPr id="256" name="テキスト ボックス 255"/>
        <xdr:cNvSpPr txBox="1"/>
      </xdr:nvSpPr>
      <xdr:spPr>
        <a:xfrm>
          <a:off x="1752111" y="1687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166605</xdr:rowOff>
    </xdr:from>
    <xdr:to>
      <xdr:col>1</xdr:col>
      <xdr:colOff>485775</xdr:colOff>
      <xdr:row>98</xdr:row>
      <xdr:rowOff>96755</xdr:rowOff>
    </xdr:to>
    <xdr:sp macro="" textlink="">
      <xdr:nvSpPr>
        <xdr:cNvPr id="257" name="円/楕円 256"/>
        <xdr:cNvSpPr/>
      </xdr:nvSpPr>
      <xdr:spPr>
        <a:xfrm>
          <a:off x="1079500" y="167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87882</xdr:rowOff>
    </xdr:from>
    <xdr:ext cx="534377" cy="259045"/>
    <xdr:sp macro="" textlink="">
      <xdr:nvSpPr>
        <xdr:cNvPr id="258" name="テキスト ボックス 257"/>
        <xdr:cNvSpPr txBox="1"/>
      </xdr:nvSpPr>
      <xdr:spPr>
        <a:xfrm>
          <a:off x="863111" y="1688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0" name="テキスト ボックス 26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6" name="テキスト ボックス 27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79284</xdr:rowOff>
    </xdr:from>
    <xdr:to>
      <xdr:col>15</xdr:col>
      <xdr:colOff>180340</xdr:colOff>
      <xdr:row>38</xdr:row>
      <xdr:rowOff>102232</xdr:rowOff>
    </xdr:to>
    <xdr:cxnSp macro="">
      <xdr:nvCxnSpPr>
        <xdr:cNvPr id="284" name="直線コネクタ 283"/>
        <xdr:cNvCxnSpPr/>
      </xdr:nvCxnSpPr>
      <xdr:spPr>
        <a:xfrm flipV="1">
          <a:off x="10475595" y="5394234"/>
          <a:ext cx="1270" cy="122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106059</xdr:rowOff>
    </xdr:from>
    <xdr:ext cx="534377" cy="259045"/>
    <xdr:sp macro="" textlink="">
      <xdr:nvSpPr>
        <xdr:cNvPr id="285" name="補助費等最小値テキスト"/>
        <xdr:cNvSpPr txBox="1"/>
      </xdr:nvSpPr>
      <xdr:spPr>
        <a:xfrm>
          <a:off x="10528300" y="66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102232</xdr:rowOff>
    </xdr:from>
    <xdr:to>
      <xdr:col>15</xdr:col>
      <xdr:colOff>269875</xdr:colOff>
      <xdr:row>38</xdr:row>
      <xdr:rowOff>102232</xdr:rowOff>
    </xdr:to>
    <xdr:cxnSp macro="">
      <xdr:nvCxnSpPr>
        <xdr:cNvPr id="286" name="直線コネクタ 285"/>
        <xdr:cNvCxnSpPr/>
      </xdr:nvCxnSpPr>
      <xdr:spPr>
        <a:xfrm>
          <a:off x="10388600" y="661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25961</xdr:rowOff>
    </xdr:from>
    <xdr:ext cx="599010" cy="259045"/>
    <xdr:sp macro="" textlink="">
      <xdr:nvSpPr>
        <xdr:cNvPr id="287" name="補助費等最大値テキスト"/>
        <xdr:cNvSpPr txBox="1"/>
      </xdr:nvSpPr>
      <xdr:spPr>
        <a:xfrm>
          <a:off x="10528300" y="51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31</xdr:row>
      <xdr:rowOff>79284</xdr:rowOff>
    </xdr:from>
    <xdr:to>
      <xdr:col>15</xdr:col>
      <xdr:colOff>269875</xdr:colOff>
      <xdr:row>31</xdr:row>
      <xdr:rowOff>79284</xdr:rowOff>
    </xdr:to>
    <xdr:cxnSp macro="">
      <xdr:nvCxnSpPr>
        <xdr:cNvPr id="288" name="直線コネクタ 287"/>
        <xdr:cNvCxnSpPr/>
      </xdr:nvCxnSpPr>
      <xdr:spPr>
        <a:xfrm>
          <a:off x="10388600" y="539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6677</xdr:rowOff>
    </xdr:from>
    <xdr:to>
      <xdr:col>15</xdr:col>
      <xdr:colOff>180975</xdr:colOff>
      <xdr:row>31</xdr:row>
      <xdr:rowOff>150259</xdr:rowOff>
    </xdr:to>
    <xdr:cxnSp macro="">
      <xdr:nvCxnSpPr>
        <xdr:cNvPr id="289" name="直線コネクタ 288"/>
        <xdr:cNvCxnSpPr/>
      </xdr:nvCxnSpPr>
      <xdr:spPr>
        <a:xfrm>
          <a:off x="9639300" y="5321627"/>
          <a:ext cx="838200" cy="14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63441</xdr:rowOff>
    </xdr:from>
    <xdr:ext cx="534377" cy="259045"/>
    <xdr:sp macro="" textlink="">
      <xdr:nvSpPr>
        <xdr:cNvPr id="290" name="補助費等平均値テキスト"/>
        <xdr:cNvSpPr txBox="1"/>
      </xdr:nvSpPr>
      <xdr:spPr>
        <a:xfrm>
          <a:off x="10528300" y="623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85014</xdr:rowOff>
    </xdr:from>
    <xdr:to>
      <xdr:col>15</xdr:col>
      <xdr:colOff>231775</xdr:colOff>
      <xdr:row>37</xdr:row>
      <xdr:rowOff>15164</xdr:rowOff>
    </xdr:to>
    <xdr:sp macro="" textlink="">
      <xdr:nvSpPr>
        <xdr:cNvPr id="291" name="フローチャート : 判断 290"/>
        <xdr:cNvSpPr/>
      </xdr:nvSpPr>
      <xdr:spPr>
        <a:xfrm>
          <a:off x="104267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6677</xdr:rowOff>
    </xdr:from>
    <xdr:to>
      <xdr:col>14</xdr:col>
      <xdr:colOff>28575</xdr:colOff>
      <xdr:row>32</xdr:row>
      <xdr:rowOff>84945</xdr:rowOff>
    </xdr:to>
    <xdr:cxnSp macro="">
      <xdr:nvCxnSpPr>
        <xdr:cNvPr id="292" name="直線コネクタ 291"/>
        <xdr:cNvCxnSpPr/>
      </xdr:nvCxnSpPr>
      <xdr:spPr>
        <a:xfrm flipV="1">
          <a:off x="8750300" y="5321627"/>
          <a:ext cx="889000" cy="24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27733</xdr:rowOff>
    </xdr:from>
    <xdr:to>
      <xdr:col>14</xdr:col>
      <xdr:colOff>79375</xdr:colOff>
      <xdr:row>36</xdr:row>
      <xdr:rowOff>129333</xdr:rowOff>
    </xdr:to>
    <xdr:sp macro="" textlink="">
      <xdr:nvSpPr>
        <xdr:cNvPr id="293" name="フローチャート : 判断 292"/>
        <xdr:cNvSpPr/>
      </xdr:nvSpPr>
      <xdr:spPr>
        <a:xfrm>
          <a:off x="9588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120460</xdr:rowOff>
    </xdr:from>
    <xdr:ext cx="534377" cy="259045"/>
    <xdr:sp macro="" textlink="">
      <xdr:nvSpPr>
        <xdr:cNvPr id="294" name="テキスト ボックス 293"/>
        <xdr:cNvSpPr txBox="1"/>
      </xdr:nvSpPr>
      <xdr:spPr>
        <a:xfrm>
          <a:off x="9372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33651</xdr:rowOff>
    </xdr:from>
    <xdr:to>
      <xdr:col>12</xdr:col>
      <xdr:colOff>511175</xdr:colOff>
      <xdr:row>32</xdr:row>
      <xdr:rowOff>84945</xdr:rowOff>
    </xdr:to>
    <xdr:cxnSp macro="">
      <xdr:nvCxnSpPr>
        <xdr:cNvPr id="295" name="直線コネクタ 294"/>
        <xdr:cNvCxnSpPr/>
      </xdr:nvCxnSpPr>
      <xdr:spPr>
        <a:xfrm>
          <a:off x="7861300" y="5520051"/>
          <a:ext cx="889000" cy="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27842</xdr:rowOff>
    </xdr:from>
    <xdr:to>
      <xdr:col>12</xdr:col>
      <xdr:colOff>561975</xdr:colOff>
      <xdr:row>36</xdr:row>
      <xdr:rowOff>129442</xdr:rowOff>
    </xdr:to>
    <xdr:sp macro="" textlink="">
      <xdr:nvSpPr>
        <xdr:cNvPr id="296" name="フローチャート : 判断 295"/>
        <xdr:cNvSpPr/>
      </xdr:nvSpPr>
      <xdr:spPr>
        <a:xfrm>
          <a:off x="8699500" y="620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120569</xdr:rowOff>
    </xdr:from>
    <xdr:ext cx="534377" cy="259045"/>
    <xdr:sp macro="" textlink="">
      <xdr:nvSpPr>
        <xdr:cNvPr id="297" name="テキスト ボックス 296"/>
        <xdr:cNvSpPr txBox="1"/>
      </xdr:nvSpPr>
      <xdr:spPr>
        <a:xfrm>
          <a:off x="8483111" y="629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33651</xdr:rowOff>
    </xdr:from>
    <xdr:to>
      <xdr:col>11</xdr:col>
      <xdr:colOff>307975</xdr:colOff>
      <xdr:row>32</xdr:row>
      <xdr:rowOff>86980</xdr:rowOff>
    </xdr:to>
    <xdr:cxnSp macro="">
      <xdr:nvCxnSpPr>
        <xdr:cNvPr id="298" name="直線コネクタ 297"/>
        <xdr:cNvCxnSpPr/>
      </xdr:nvCxnSpPr>
      <xdr:spPr>
        <a:xfrm flipV="1">
          <a:off x="6972300" y="5520051"/>
          <a:ext cx="889000" cy="5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58660</xdr:rowOff>
    </xdr:from>
    <xdr:to>
      <xdr:col>11</xdr:col>
      <xdr:colOff>358775</xdr:colOff>
      <xdr:row>36</xdr:row>
      <xdr:rowOff>160260</xdr:rowOff>
    </xdr:to>
    <xdr:sp macro="" textlink="">
      <xdr:nvSpPr>
        <xdr:cNvPr id="299" name="フローチャート : 判断 298"/>
        <xdr:cNvSpPr/>
      </xdr:nvSpPr>
      <xdr:spPr>
        <a:xfrm>
          <a:off x="7810500" y="6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151387</xdr:rowOff>
    </xdr:from>
    <xdr:ext cx="534377" cy="259045"/>
    <xdr:sp macro="" textlink="">
      <xdr:nvSpPr>
        <xdr:cNvPr id="300" name="テキスト ボックス 299"/>
        <xdr:cNvSpPr txBox="1"/>
      </xdr:nvSpPr>
      <xdr:spPr>
        <a:xfrm>
          <a:off x="7594111" y="63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66824</xdr:rowOff>
    </xdr:from>
    <xdr:to>
      <xdr:col>10</xdr:col>
      <xdr:colOff>155575</xdr:colOff>
      <xdr:row>36</xdr:row>
      <xdr:rowOff>168424</xdr:rowOff>
    </xdr:to>
    <xdr:sp macro="" textlink="">
      <xdr:nvSpPr>
        <xdr:cNvPr id="301" name="フローチャート : 判断 300"/>
        <xdr:cNvSpPr/>
      </xdr:nvSpPr>
      <xdr:spPr>
        <a:xfrm>
          <a:off x="6921500" y="62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159551</xdr:rowOff>
    </xdr:from>
    <xdr:ext cx="534377" cy="259045"/>
    <xdr:sp macro="" textlink="">
      <xdr:nvSpPr>
        <xdr:cNvPr id="302" name="テキスト ボックス 301"/>
        <xdr:cNvSpPr txBox="1"/>
      </xdr:nvSpPr>
      <xdr:spPr>
        <a:xfrm>
          <a:off x="6705111" y="63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99459</xdr:rowOff>
    </xdr:from>
    <xdr:to>
      <xdr:col>15</xdr:col>
      <xdr:colOff>231775</xdr:colOff>
      <xdr:row>32</xdr:row>
      <xdr:rowOff>29609</xdr:rowOff>
    </xdr:to>
    <xdr:sp macro="" textlink="">
      <xdr:nvSpPr>
        <xdr:cNvPr id="308" name="円/楕円 307"/>
        <xdr:cNvSpPr/>
      </xdr:nvSpPr>
      <xdr:spPr>
        <a:xfrm>
          <a:off x="10426700" y="54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14386</xdr:rowOff>
    </xdr:from>
    <xdr:ext cx="599010" cy="259045"/>
    <xdr:sp macro="" textlink="">
      <xdr:nvSpPr>
        <xdr:cNvPr id="309" name="補助費等該当値テキスト"/>
        <xdr:cNvSpPr txBox="1"/>
      </xdr:nvSpPr>
      <xdr:spPr>
        <a:xfrm>
          <a:off x="10528300" y="532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121,280</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127327</xdr:rowOff>
    </xdr:from>
    <xdr:to>
      <xdr:col>14</xdr:col>
      <xdr:colOff>79375</xdr:colOff>
      <xdr:row>31</xdr:row>
      <xdr:rowOff>57477</xdr:rowOff>
    </xdr:to>
    <xdr:sp macro="" textlink="">
      <xdr:nvSpPr>
        <xdr:cNvPr id="310" name="円/楕円 309"/>
        <xdr:cNvSpPr/>
      </xdr:nvSpPr>
      <xdr:spPr>
        <a:xfrm>
          <a:off x="9588500" y="52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74004</xdr:rowOff>
    </xdr:from>
    <xdr:ext cx="599010" cy="259045"/>
    <xdr:sp macro="" textlink="">
      <xdr:nvSpPr>
        <xdr:cNvPr id="311" name="テキスト ボックス 310"/>
        <xdr:cNvSpPr txBox="1"/>
      </xdr:nvSpPr>
      <xdr:spPr>
        <a:xfrm>
          <a:off x="9339794" y="504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134,470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34145</xdr:rowOff>
    </xdr:from>
    <xdr:to>
      <xdr:col>12</xdr:col>
      <xdr:colOff>561975</xdr:colOff>
      <xdr:row>32</xdr:row>
      <xdr:rowOff>135745</xdr:rowOff>
    </xdr:to>
    <xdr:sp macro="" textlink="">
      <xdr:nvSpPr>
        <xdr:cNvPr id="312" name="円/楕円 311"/>
        <xdr:cNvSpPr/>
      </xdr:nvSpPr>
      <xdr:spPr>
        <a:xfrm>
          <a:off x="8699500" y="5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152272</xdr:rowOff>
    </xdr:from>
    <xdr:ext cx="599010" cy="259045"/>
    <xdr:sp macro="" textlink="">
      <xdr:nvSpPr>
        <xdr:cNvPr id="313" name="テキスト ボックス 312"/>
        <xdr:cNvSpPr txBox="1"/>
      </xdr:nvSpPr>
      <xdr:spPr>
        <a:xfrm>
          <a:off x="8450794" y="529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111,530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154301</xdr:rowOff>
    </xdr:from>
    <xdr:to>
      <xdr:col>11</xdr:col>
      <xdr:colOff>358775</xdr:colOff>
      <xdr:row>32</xdr:row>
      <xdr:rowOff>84451</xdr:rowOff>
    </xdr:to>
    <xdr:sp macro="" textlink="">
      <xdr:nvSpPr>
        <xdr:cNvPr id="314" name="円/楕円 313"/>
        <xdr:cNvSpPr/>
      </xdr:nvSpPr>
      <xdr:spPr>
        <a:xfrm>
          <a:off x="7810500" y="54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100978</xdr:rowOff>
    </xdr:from>
    <xdr:ext cx="599010" cy="259045"/>
    <xdr:sp macro="" textlink="">
      <xdr:nvSpPr>
        <xdr:cNvPr id="315" name="テキスト ボックス 314"/>
        <xdr:cNvSpPr txBox="1"/>
      </xdr:nvSpPr>
      <xdr:spPr>
        <a:xfrm>
          <a:off x="7561794" y="524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36180</xdr:rowOff>
    </xdr:from>
    <xdr:to>
      <xdr:col>10</xdr:col>
      <xdr:colOff>155575</xdr:colOff>
      <xdr:row>32</xdr:row>
      <xdr:rowOff>137780</xdr:rowOff>
    </xdr:to>
    <xdr:sp macro="" textlink="">
      <xdr:nvSpPr>
        <xdr:cNvPr id="316" name="円/楕円 315"/>
        <xdr:cNvSpPr/>
      </xdr:nvSpPr>
      <xdr:spPr>
        <a:xfrm>
          <a:off x="6921500" y="55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154307</xdr:rowOff>
    </xdr:from>
    <xdr:ext cx="599010" cy="259045"/>
    <xdr:sp macro="" textlink="">
      <xdr:nvSpPr>
        <xdr:cNvPr id="317" name="テキスト ボックス 316"/>
        <xdr:cNvSpPr txBox="1"/>
      </xdr:nvSpPr>
      <xdr:spPr>
        <a:xfrm>
          <a:off x="6672794" y="52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34201</xdr:rowOff>
    </xdr:from>
    <xdr:to>
      <xdr:col>15</xdr:col>
      <xdr:colOff>180340</xdr:colOff>
      <xdr:row>58</xdr:row>
      <xdr:rowOff>130708</xdr:rowOff>
    </xdr:to>
    <xdr:cxnSp macro="">
      <xdr:nvCxnSpPr>
        <xdr:cNvPr id="341" name="直線コネクタ 340"/>
        <xdr:cNvCxnSpPr/>
      </xdr:nvCxnSpPr>
      <xdr:spPr>
        <a:xfrm flipV="1">
          <a:off x="10475595" y="9121051"/>
          <a:ext cx="1270" cy="953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134535</xdr:rowOff>
    </xdr:from>
    <xdr:ext cx="534377" cy="259045"/>
    <xdr:sp macro="" textlink="">
      <xdr:nvSpPr>
        <xdr:cNvPr id="342" name="普通建設事業費最小値テキスト"/>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130708</xdr:rowOff>
    </xdr:from>
    <xdr:to>
      <xdr:col>15</xdr:col>
      <xdr:colOff>269875</xdr:colOff>
      <xdr:row>58</xdr:row>
      <xdr:rowOff>130708</xdr:rowOff>
    </xdr:to>
    <xdr:cxnSp macro="">
      <xdr:nvCxnSpPr>
        <xdr:cNvPr id="343" name="直線コネクタ 342"/>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152328</xdr:rowOff>
    </xdr:from>
    <xdr:ext cx="599010" cy="259045"/>
    <xdr:sp macro="" textlink="">
      <xdr:nvSpPr>
        <xdr:cNvPr id="344" name="普通建設事業費最大値テキスト"/>
        <xdr:cNvSpPr txBox="1"/>
      </xdr:nvSpPr>
      <xdr:spPr>
        <a:xfrm>
          <a:off x="10528300" y="889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53</xdr:row>
      <xdr:rowOff>34201</xdr:rowOff>
    </xdr:from>
    <xdr:to>
      <xdr:col>15</xdr:col>
      <xdr:colOff>269875</xdr:colOff>
      <xdr:row>53</xdr:row>
      <xdr:rowOff>34201</xdr:rowOff>
    </xdr:to>
    <xdr:cxnSp macro="">
      <xdr:nvCxnSpPr>
        <xdr:cNvPr id="345" name="直線コネクタ 344"/>
        <xdr:cNvCxnSpPr/>
      </xdr:nvCxnSpPr>
      <xdr:spPr>
        <a:xfrm>
          <a:off x="10388600" y="912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34201</xdr:rowOff>
    </xdr:from>
    <xdr:to>
      <xdr:col>15</xdr:col>
      <xdr:colOff>180975</xdr:colOff>
      <xdr:row>53</xdr:row>
      <xdr:rowOff>110409</xdr:rowOff>
    </xdr:to>
    <xdr:cxnSp macro="">
      <xdr:nvCxnSpPr>
        <xdr:cNvPr id="346" name="直線コネクタ 345"/>
        <xdr:cNvCxnSpPr/>
      </xdr:nvCxnSpPr>
      <xdr:spPr>
        <a:xfrm flipV="1">
          <a:off x="9639300" y="9121051"/>
          <a:ext cx="838200" cy="7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73217</xdr:rowOff>
    </xdr:from>
    <xdr:ext cx="534377" cy="259045"/>
    <xdr:sp macro="" textlink="">
      <xdr:nvSpPr>
        <xdr:cNvPr id="347" name="普通建設事業費平均値テキスト"/>
        <xdr:cNvSpPr txBox="1"/>
      </xdr:nvSpPr>
      <xdr:spPr>
        <a:xfrm>
          <a:off x="10528300" y="96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94790</xdr:rowOff>
    </xdr:from>
    <xdr:to>
      <xdr:col>15</xdr:col>
      <xdr:colOff>231775</xdr:colOff>
      <xdr:row>57</xdr:row>
      <xdr:rowOff>24940</xdr:rowOff>
    </xdr:to>
    <xdr:sp macro="" textlink="">
      <xdr:nvSpPr>
        <xdr:cNvPr id="348" name="フローチャート : 判断 347"/>
        <xdr:cNvSpPr/>
      </xdr:nvSpPr>
      <xdr:spPr>
        <a:xfrm>
          <a:off x="104267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140333</xdr:rowOff>
    </xdr:from>
    <xdr:to>
      <xdr:col>14</xdr:col>
      <xdr:colOff>28575</xdr:colOff>
      <xdr:row>53</xdr:row>
      <xdr:rowOff>110409</xdr:rowOff>
    </xdr:to>
    <xdr:cxnSp macro="">
      <xdr:nvCxnSpPr>
        <xdr:cNvPr id="349" name="直線コネクタ 348"/>
        <xdr:cNvCxnSpPr/>
      </xdr:nvCxnSpPr>
      <xdr:spPr>
        <a:xfrm>
          <a:off x="8750300" y="8884283"/>
          <a:ext cx="889000" cy="3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5172</xdr:rowOff>
    </xdr:from>
    <xdr:to>
      <xdr:col>14</xdr:col>
      <xdr:colOff>79375</xdr:colOff>
      <xdr:row>56</xdr:row>
      <xdr:rowOff>106772</xdr:rowOff>
    </xdr:to>
    <xdr:sp macro="" textlink="">
      <xdr:nvSpPr>
        <xdr:cNvPr id="350" name="フローチャート : 判断 349"/>
        <xdr:cNvSpPr/>
      </xdr:nvSpPr>
      <xdr:spPr>
        <a:xfrm>
          <a:off x="9588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97899</xdr:rowOff>
    </xdr:from>
    <xdr:ext cx="534377" cy="259045"/>
    <xdr:sp macro="" textlink="">
      <xdr:nvSpPr>
        <xdr:cNvPr id="351" name="テキスト ボックス 350"/>
        <xdr:cNvSpPr txBox="1"/>
      </xdr:nvSpPr>
      <xdr:spPr>
        <a:xfrm>
          <a:off x="9372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140333</xdr:rowOff>
    </xdr:from>
    <xdr:to>
      <xdr:col>12</xdr:col>
      <xdr:colOff>511175</xdr:colOff>
      <xdr:row>52</xdr:row>
      <xdr:rowOff>115781</xdr:rowOff>
    </xdr:to>
    <xdr:cxnSp macro="">
      <xdr:nvCxnSpPr>
        <xdr:cNvPr id="352" name="直線コネクタ 351"/>
        <xdr:cNvCxnSpPr/>
      </xdr:nvCxnSpPr>
      <xdr:spPr>
        <a:xfrm flipV="1">
          <a:off x="7861300" y="8884283"/>
          <a:ext cx="889000" cy="1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149403</xdr:rowOff>
    </xdr:from>
    <xdr:to>
      <xdr:col>12</xdr:col>
      <xdr:colOff>561975</xdr:colOff>
      <xdr:row>56</xdr:row>
      <xdr:rowOff>79553</xdr:rowOff>
    </xdr:to>
    <xdr:sp macro="" textlink="">
      <xdr:nvSpPr>
        <xdr:cNvPr id="353" name="フローチャート : 判断 352"/>
        <xdr:cNvSpPr/>
      </xdr:nvSpPr>
      <xdr:spPr>
        <a:xfrm>
          <a:off x="8699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70680</xdr:rowOff>
    </xdr:from>
    <xdr:ext cx="534377" cy="259045"/>
    <xdr:sp macro="" textlink="">
      <xdr:nvSpPr>
        <xdr:cNvPr id="354" name="テキスト ボックス 353"/>
        <xdr:cNvSpPr txBox="1"/>
      </xdr:nvSpPr>
      <xdr:spPr>
        <a:xfrm>
          <a:off x="8483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115781</xdr:rowOff>
    </xdr:from>
    <xdr:to>
      <xdr:col>11</xdr:col>
      <xdr:colOff>307975</xdr:colOff>
      <xdr:row>54</xdr:row>
      <xdr:rowOff>81140</xdr:rowOff>
    </xdr:to>
    <xdr:cxnSp macro="">
      <xdr:nvCxnSpPr>
        <xdr:cNvPr id="355" name="直線コネクタ 354"/>
        <xdr:cNvCxnSpPr/>
      </xdr:nvCxnSpPr>
      <xdr:spPr>
        <a:xfrm flipV="1">
          <a:off x="6972300" y="9031181"/>
          <a:ext cx="889000" cy="3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106593</xdr:rowOff>
    </xdr:from>
    <xdr:to>
      <xdr:col>11</xdr:col>
      <xdr:colOff>358775</xdr:colOff>
      <xdr:row>57</xdr:row>
      <xdr:rowOff>36743</xdr:rowOff>
    </xdr:to>
    <xdr:sp macro="" textlink="">
      <xdr:nvSpPr>
        <xdr:cNvPr id="356" name="フローチャート : 判断 355"/>
        <xdr:cNvSpPr/>
      </xdr:nvSpPr>
      <xdr:spPr>
        <a:xfrm>
          <a:off x="7810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27870</xdr:rowOff>
    </xdr:from>
    <xdr:ext cx="534377" cy="259045"/>
    <xdr:sp macro="" textlink="">
      <xdr:nvSpPr>
        <xdr:cNvPr id="357" name="テキスト ボックス 356"/>
        <xdr:cNvSpPr txBox="1"/>
      </xdr:nvSpPr>
      <xdr:spPr>
        <a:xfrm>
          <a:off x="7594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114016</xdr:rowOff>
    </xdr:from>
    <xdr:to>
      <xdr:col>10</xdr:col>
      <xdr:colOff>155575</xdr:colOff>
      <xdr:row>57</xdr:row>
      <xdr:rowOff>44166</xdr:rowOff>
    </xdr:to>
    <xdr:sp macro="" textlink="">
      <xdr:nvSpPr>
        <xdr:cNvPr id="358" name="フローチャート : 判断 357"/>
        <xdr:cNvSpPr/>
      </xdr:nvSpPr>
      <xdr:spPr>
        <a:xfrm>
          <a:off x="6921500" y="9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35293</xdr:rowOff>
    </xdr:from>
    <xdr:ext cx="534377" cy="259045"/>
    <xdr:sp macro="" textlink="">
      <xdr:nvSpPr>
        <xdr:cNvPr id="359" name="テキスト ボックス 358"/>
        <xdr:cNvSpPr txBox="1"/>
      </xdr:nvSpPr>
      <xdr:spPr>
        <a:xfrm>
          <a:off x="6705111" y="98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154851</xdr:rowOff>
    </xdr:from>
    <xdr:to>
      <xdr:col>15</xdr:col>
      <xdr:colOff>231775</xdr:colOff>
      <xdr:row>53</xdr:row>
      <xdr:rowOff>85001</xdr:rowOff>
    </xdr:to>
    <xdr:sp macro="" textlink="">
      <xdr:nvSpPr>
        <xdr:cNvPr id="365" name="円/楕円 364"/>
        <xdr:cNvSpPr/>
      </xdr:nvSpPr>
      <xdr:spPr>
        <a:xfrm>
          <a:off x="10426700" y="90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107878</xdr:rowOff>
    </xdr:from>
    <xdr:ext cx="599010" cy="259045"/>
    <xdr:sp macro="" textlink="">
      <xdr:nvSpPr>
        <xdr:cNvPr id="366" name="普通建設事業費該当値テキスト"/>
        <xdr:cNvSpPr txBox="1"/>
      </xdr:nvSpPr>
      <xdr:spPr>
        <a:xfrm>
          <a:off x="10528300" y="902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136,345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59609</xdr:rowOff>
    </xdr:from>
    <xdr:to>
      <xdr:col>14</xdr:col>
      <xdr:colOff>79375</xdr:colOff>
      <xdr:row>53</xdr:row>
      <xdr:rowOff>161209</xdr:rowOff>
    </xdr:to>
    <xdr:sp macro="" textlink="">
      <xdr:nvSpPr>
        <xdr:cNvPr id="367" name="円/楕円 366"/>
        <xdr:cNvSpPr/>
      </xdr:nvSpPr>
      <xdr:spPr>
        <a:xfrm>
          <a:off x="9588500" y="91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6286</xdr:rowOff>
    </xdr:from>
    <xdr:ext cx="599010" cy="259045"/>
    <xdr:sp macro="" textlink="">
      <xdr:nvSpPr>
        <xdr:cNvPr id="368" name="テキスト ボックス 367"/>
        <xdr:cNvSpPr txBox="1"/>
      </xdr:nvSpPr>
      <xdr:spPr>
        <a:xfrm>
          <a:off x="9339794" y="892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89533</xdr:rowOff>
    </xdr:from>
    <xdr:to>
      <xdr:col>12</xdr:col>
      <xdr:colOff>561975</xdr:colOff>
      <xdr:row>52</xdr:row>
      <xdr:rowOff>19683</xdr:rowOff>
    </xdr:to>
    <xdr:sp macro="" textlink="">
      <xdr:nvSpPr>
        <xdr:cNvPr id="369" name="円/楕円 368"/>
        <xdr:cNvSpPr/>
      </xdr:nvSpPr>
      <xdr:spPr>
        <a:xfrm>
          <a:off x="8699500" y="883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36210</xdr:rowOff>
    </xdr:from>
    <xdr:ext cx="599010" cy="259045"/>
    <xdr:sp macro="" textlink="">
      <xdr:nvSpPr>
        <xdr:cNvPr id="370" name="テキスト ボックス 369"/>
        <xdr:cNvSpPr txBox="1"/>
      </xdr:nvSpPr>
      <xdr:spPr>
        <a:xfrm>
          <a:off x="8450794" y="860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167,417</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64981</xdr:rowOff>
    </xdr:from>
    <xdr:to>
      <xdr:col>11</xdr:col>
      <xdr:colOff>358775</xdr:colOff>
      <xdr:row>52</xdr:row>
      <xdr:rowOff>166581</xdr:rowOff>
    </xdr:to>
    <xdr:sp macro="" textlink="">
      <xdr:nvSpPr>
        <xdr:cNvPr id="371" name="円/楕円 370"/>
        <xdr:cNvSpPr/>
      </xdr:nvSpPr>
      <xdr:spPr>
        <a:xfrm>
          <a:off x="7810500" y="89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11658</xdr:rowOff>
    </xdr:from>
    <xdr:ext cx="599010" cy="259045"/>
    <xdr:sp macro="" textlink="">
      <xdr:nvSpPr>
        <xdr:cNvPr id="372" name="テキスト ボックス 371"/>
        <xdr:cNvSpPr txBox="1"/>
      </xdr:nvSpPr>
      <xdr:spPr>
        <a:xfrm>
          <a:off x="7561794" y="875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148,139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30340</xdr:rowOff>
    </xdr:from>
    <xdr:to>
      <xdr:col>10</xdr:col>
      <xdr:colOff>155575</xdr:colOff>
      <xdr:row>54</xdr:row>
      <xdr:rowOff>131940</xdr:rowOff>
    </xdr:to>
    <xdr:sp macro="" textlink="">
      <xdr:nvSpPr>
        <xdr:cNvPr id="373" name="円/楕円 372"/>
        <xdr:cNvSpPr/>
      </xdr:nvSpPr>
      <xdr:spPr>
        <a:xfrm>
          <a:off x="6921500" y="92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52</xdr:row>
      <xdr:rowOff>148467</xdr:rowOff>
    </xdr:from>
    <xdr:ext cx="599010" cy="259045"/>
    <xdr:sp macro="" textlink="">
      <xdr:nvSpPr>
        <xdr:cNvPr id="374" name="テキスト ボックス 373"/>
        <xdr:cNvSpPr txBox="1"/>
      </xdr:nvSpPr>
      <xdr:spPr>
        <a:xfrm>
          <a:off x="6672794" y="906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0" name="直線コネクタ 399"/>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3"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4" name="直線コネクタ 403"/>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2263</xdr:rowOff>
    </xdr:from>
    <xdr:to>
      <xdr:col>15</xdr:col>
      <xdr:colOff>180975</xdr:colOff>
      <xdr:row>74</xdr:row>
      <xdr:rowOff>45304</xdr:rowOff>
    </xdr:to>
    <xdr:cxnSp macro="">
      <xdr:nvCxnSpPr>
        <xdr:cNvPr id="405" name="直線コネクタ 404"/>
        <xdr:cNvCxnSpPr/>
      </xdr:nvCxnSpPr>
      <xdr:spPr>
        <a:xfrm flipV="1">
          <a:off x="9639300" y="12346663"/>
          <a:ext cx="838200" cy="3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06"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07" name="フローチャート : 判断 406"/>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119059</xdr:rowOff>
    </xdr:from>
    <xdr:to>
      <xdr:col>14</xdr:col>
      <xdr:colOff>79375</xdr:colOff>
      <xdr:row>77</xdr:row>
      <xdr:rowOff>49209</xdr:rowOff>
    </xdr:to>
    <xdr:sp macro="" textlink="">
      <xdr:nvSpPr>
        <xdr:cNvPr id="408" name="フローチャート : 判断 407"/>
        <xdr:cNvSpPr/>
      </xdr:nvSpPr>
      <xdr:spPr>
        <a:xfrm>
          <a:off x="9588500" y="1314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40336</xdr:rowOff>
    </xdr:from>
    <xdr:ext cx="534377" cy="259045"/>
    <xdr:sp macro="" textlink="">
      <xdr:nvSpPr>
        <xdr:cNvPr id="409" name="テキスト ボックス 408"/>
        <xdr:cNvSpPr txBox="1"/>
      </xdr:nvSpPr>
      <xdr:spPr>
        <a:xfrm>
          <a:off x="9372111" y="1324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122913</xdr:rowOff>
    </xdr:from>
    <xdr:to>
      <xdr:col>15</xdr:col>
      <xdr:colOff>231775</xdr:colOff>
      <xdr:row>72</xdr:row>
      <xdr:rowOff>53063</xdr:rowOff>
    </xdr:to>
    <xdr:sp macro="" textlink="">
      <xdr:nvSpPr>
        <xdr:cNvPr id="415" name="円/楕円 414"/>
        <xdr:cNvSpPr/>
      </xdr:nvSpPr>
      <xdr:spPr>
        <a:xfrm>
          <a:off x="10426700" y="122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145790</xdr:rowOff>
    </xdr:from>
    <xdr:ext cx="534377" cy="259045"/>
    <xdr:sp macro="" textlink="">
      <xdr:nvSpPr>
        <xdr:cNvPr id="416" name="普通建設事業費 （ うち新規整備　）該当値テキスト"/>
        <xdr:cNvSpPr txBox="1"/>
      </xdr:nvSpPr>
      <xdr:spPr>
        <a:xfrm>
          <a:off x="10528300" y="1214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79,417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165954</xdr:rowOff>
    </xdr:from>
    <xdr:to>
      <xdr:col>14</xdr:col>
      <xdr:colOff>79375</xdr:colOff>
      <xdr:row>74</xdr:row>
      <xdr:rowOff>96104</xdr:rowOff>
    </xdr:to>
    <xdr:sp macro="" textlink="">
      <xdr:nvSpPr>
        <xdr:cNvPr id="417" name="円/楕円 416"/>
        <xdr:cNvSpPr/>
      </xdr:nvSpPr>
      <xdr:spPr>
        <a:xfrm>
          <a:off x="9588500" y="1268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112631</xdr:rowOff>
    </xdr:from>
    <xdr:ext cx="534377" cy="259045"/>
    <xdr:sp macro="" textlink="">
      <xdr:nvSpPr>
        <xdr:cNvPr id="418" name="テキスト ボックス 417"/>
        <xdr:cNvSpPr txBox="1"/>
      </xdr:nvSpPr>
      <xdr:spPr>
        <a:xfrm>
          <a:off x="9372111" y="1245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4" name="直線コネクタ 443"/>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5"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6" name="直線コネクタ 445"/>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47"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48" name="直線コネクタ 447"/>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112905</xdr:rowOff>
    </xdr:from>
    <xdr:to>
      <xdr:col>15</xdr:col>
      <xdr:colOff>180975</xdr:colOff>
      <xdr:row>95</xdr:row>
      <xdr:rowOff>92118</xdr:rowOff>
    </xdr:to>
    <xdr:cxnSp macro="">
      <xdr:nvCxnSpPr>
        <xdr:cNvPr id="449" name="直線コネクタ 448"/>
        <xdr:cNvCxnSpPr/>
      </xdr:nvCxnSpPr>
      <xdr:spPr>
        <a:xfrm>
          <a:off x="9639300" y="16229205"/>
          <a:ext cx="838200" cy="15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0" name="普通建設事業費 （ うち更新整備　）平均値テキスト"/>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1" name="フローチャート : 判断 450"/>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2" name="フローチャート : 判断 451"/>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23190</xdr:rowOff>
    </xdr:from>
    <xdr:ext cx="534377" cy="259045"/>
    <xdr:sp macro="" textlink="">
      <xdr:nvSpPr>
        <xdr:cNvPr id="453" name="テキスト ボックス 452"/>
        <xdr:cNvSpPr txBox="1"/>
      </xdr:nvSpPr>
      <xdr:spPr>
        <a:xfrm>
          <a:off x="9372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41318</xdr:rowOff>
    </xdr:from>
    <xdr:to>
      <xdr:col>15</xdr:col>
      <xdr:colOff>231775</xdr:colOff>
      <xdr:row>95</xdr:row>
      <xdr:rowOff>142918</xdr:rowOff>
    </xdr:to>
    <xdr:sp macro="" textlink="">
      <xdr:nvSpPr>
        <xdr:cNvPr id="459" name="円/楕円 458"/>
        <xdr:cNvSpPr/>
      </xdr:nvSpPr>
      <xdr:spPr>
        <a:xfrm>
          <a:off x="10426700" y="163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64195</xdr:rowOff>
    </xdr:from>
    <xdr:ext cx="534377" cy="259045"/>
    <xdr:sp macro="" textlink="">
      <xdr:nvSpPr>
        <xdr:cNvPr id="460" name="普通建設事業費 （ うち更新整備　）該当値テキスト"/>
        <xdr:cNvSpPr txBox="1"/>
      </xdr:nvSpPr>
      <xdr:spPr>
        <a:xfrm>
          <a:off x="10528300" y="1618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42,414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62105</xdr:rowOff>
    </xdr:from>
    <xdr:to>
      <xdr:col>14</xdr:col>
      <xdr:colOff>79375</xdr:colOff>
      <xdr:row>94</xdr:row>
      <xdr:rowOff>163705</xdr:rowOff>
    </xdr:to>
    <xdr:sp macro="" textlink="">
      <xdr:nvSpPr>
        <xdr:cNvPr id="461" name="円/楕円 460"/>
        <xdr:cNvSpPr/>
      </xdr:nvSpPr>
      <xdr:spPr>
        <a:xfrm>
          <a:off x="9588500" y="161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8782</xdr:rowOff>
    </xdr:from>
    <xdr:ext cx="534377" cy="259045"/>
    <xdr:sp macro="" textlink="">
      <xdr:nvSpPr>
        <xdr:cNvPr id="462" name="テキスト ボックス 461"/>
        <xdr:cNvSpPr txBox="1"/>
      </xdr:nvSpPr>
      <xdr:spPr>
        <a:xfrm>
          <a:off x="9372111" y="159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86" name="直線コネクタ 485"/>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8" name="直線コネクタ 48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89"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0" name="直線コネクタ 489"/>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89141</xdr:rowOff>
    </xdr:from>
    <xdr:to>
      <xdr:col>23</xdr:col>
      <xdr:colOff>517525</xdr:colOff>
      <xdr:row>39</xdr:row>
      <xdr:rowOff>15151</xdr:rowOff>
    </xdr:to>
    <xdr:cxnSp macro="">
      <xdr:nvCxnSpPr>
        <xdr:cNvPr id="491" name="直線コネクタ 490"/>
        <xdr:cNvCxnSpPr/>
      </xdr:nvCxnSpPr>
      <xdr:spPr>
        <a:xfrm>
          <a:off x="15481300" y="6432791"/>
          <a:ext cx="838200" cy="2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132999</xdr:rowOff>
    </xdr:from>
    <xdr:ext cx="469744" cy="259045"/>
    <xdr:sp macro="" textlink="">
      <xdr:nvSpPr>
        <xdr:cNvPr id="492" name="災害復旧事業費平均値テキスト"/>
        <xdr:cNvSpPr txBox="1"/>
      </xdr:nvSpPr>
      <xdr:spPr>
        <a:xfrm>
          <a:off x="16370300" y="6476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3" name="フローチャート : 判断 492"/>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89141</xdr:rowOff>
    </xdr:from>
    <xdr:to>
      <xdr:col>22</xdr:col>
      <xdr:colOff>365125</xdr:colOff>
      <xdr:row>38</xdr:row>
      <xdr:rowOff>87313</xdr:rowOff>
    </xdr:to>
    <xdr:cxnSp macro="">
      <xdr:nvCxnSpPr>
        <xdr:cNvPr id="494" name="直線コネクタ 493"/>
        <xdr:cNvCxnSpPr/>
      </xdr:nvCxnSpPr>
      <xdr:spPr>
        <a:xfrm flipV="1">
          <a:off x="14592300" y="6432791"/>
          <a:ext cx="889000" cy="16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1956</xdr:rowOff>
    </xdr:from>
    <xdr:to>
      <xdr:col>22</xdr:col>
      <xdr:colOff>415925</xdr:colOff>
      <xdr:row>38</xdr:row>
      <xdr:rowOff>103556</xdr:rowOff>
    </xdr:to>
    <xdr:sp macro="" textlink="">
      <xdr:nvSpPr>
        <xdr:cNvPr id="495" name="フローチャート : 判断 494"/>
        <xdr:cNvSpPr/>
      </xdr:nvSpPr>
      <xdr:spPr>
        <a:xfrm>
          <a:off x="15430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94683</xdr:rowOff>
    </xdr:from>
    <xdr:ext cx="469744" cy="259045"/>
    <xdr:sp macro="" textlink="">
      <xdr:nvSpPr>
        <xdr:cNvPr id="496" name="テキスト ボックス 495"/>
        <xdr:cNvSpPr txBox="1"/>
      </xdr:nvSpPr>
      <xdr:spPr>
        <a:xfrm>
          <a:off x="15246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87313</xdr:rowOff>
    </xdr:from>
    <xdr:to>
      <xdr:col>21</xdr:col>
      <xdr:colOff>161925</xdr:colOff>
      <xdr:row>38</xdr:row>
      <xdr:rowOff>102781</xdr:rowOff>
    </xdr:to>
    <xdr:cxnSp macro="">
      <xdr:nvCxnSpPr>
        <xdr:cNvPr id="497" name="直線コネクタ 496"/>
        <xdr:cNvCxnSpPr/>
      </xdr:nvCxnSpPr>
      <xdr:spPr>
        <a:xfrm flipV="1">
          <a:off x="13703300" y="6602413"/>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29350</xdr:rowOff>
    </xdr:from>
    <xdr:to>
      <xdr:col>21</xdr:col>
      <xdr:colOff>212725</xdr:colOff>
      <xdr:row>37</xdr:row>
      <xdr:rowOff>130950</xdr:rowOff>
    </xdr:to>
    <xdr:sp macro="" textlink="">
      <xdr:nvSpPr>
        <xdr:cNvPr id="498" name="フローチャート : 判断 497"/>
        <xdr:cNvSpPr/>
      </xdr:nvSpPr>
      <xdr:spPr>
        <a:xfrm>
          <a:off x="14541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147477</xdr:rowOff>
    </xdr:from>
    <xdr:ext cx="469744" cy="259045"/>
    <xdr:sp macro="" textlink="">
      <xdr:nvSpPr>
        <xdr:cNvPr id="499" name="テキスト ボックス 498"/>
        <xdr:cNvSpPr txBox="1"/>
      </xdr:nvSpPr>
      <xdr:spPr>
        <a:xfrm>
          <a:off x="14357427" y="614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97942</xdr:rowOff>
    </xdr:from>
    <xdr:to>
      <xdr:col>19</xdr:col>
      <xdr:colOff>644525</xdr:colOff>
      <xdr:row>38</xdr:row>
      <xdr:rowOff>102781</xdr:rowOff>
    </xdr:to>
    <xdr:cxnSp macro="">
      <xdr:nvCxnSpPr>
        <xdr:cNvPr id="500" name="直線コネクタ 499"/>
        <xdr:cNvCxnSpPr/>
      </xdr:nvCxnSpPr>
      <xdr:spPr>
        <a:xfrm>
          <a:off x="12814300" y="661304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31674</xdr:rowOff>
    </xdr:from>
    <xdr:to>
      <xdr:col>20</xdr:col>
      <xdr:colOff>9525</xdr:colOff>
      <xdr:row>37</xdr:row>
      <xdr:rowOff>133274</xdr:rowOff>
    </xdr:to>
    <xdr:sp macro="" textlink="">
      <xdr:nvSpPr>
        <xdr:cNvPr id="501" name="フローチャート : 判断 500"/>
        <xdr:cNvSpPr/>
      </xdr:nvSpPr>
      <xdr:spPr>
        <a:xfrm>
          <a:off x="13652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149801</xdr:rowOff>
    </xdr:from>
    <xdr:ext cx="469744" cy="259045"/>
    <xdr:sp macro="" textlink="">
      <xdr:nvSpPr>
        <xdr:cNvPr id="502" name="テキスト ボックス 501"/>
        <xdr:cNvSpPr txBox="1"/>
      </xdr:nvSpPr>
      <xdr:spPr>
        <a:xfrm>
          <a:off x="13468427" y="61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78994</xdr:rowOff>
    </xdr:from>
    <xdr:to>
      <xdr:col>18</xdr:col>
      <xdr:colOff>492125</xdr:colOff>
      <xdr:row>38</xdr:row>
      <xdr:rowOff>9144</xdr:rowOff>
    </xdr:to>
    <xdr:sp macro="" textlink="">
      <xdr:nvSpPr>
        <xdr:cNvPr id="503" name="フローチャート : 判断 502"/>
        <xdr:cNvSpPr/>
      </xdr:nvSpPr>
      <xdr:spPr>
        <a:xfrm>
          <a:off x="12763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25671</xdr:rowOff>
    </xdr:from>
    <xdr:ext cx="469744" cy="259045"/>
    <xdr:sp macro="" textlink="">
      <xdr:nvSpPr>
        <xdr:cNvPr id="504" name="テキスト ボックス 503"/>
        <xdr:cNvSpPr txBox="1"/>
      </xdr:nvSpPr>
      <xdr:spPr>
        <a:xfrm>
          <a:off x="12579427" y="619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135801</xdr:rowOff>
    </xdr:from>
    <xdr:to>
      <xdr:col>23</xdr:col>
      <xdr:colOff>568325</xdr:colOff>
      <xdr:row>39</xdr:row>
      <xdr:rowOff>65951</xdr:rowOff>
    </xdr:to>
    <xdr:sp macro="" textlink="">
      <xdr:nvSpPr>
        <xdr:cNvPr id="510" name="円/楕円 509"/>
        <xdr:cNvSpPr/>
      </xdr:nvSpPr>
      <xdr:spPr>
        <a:xfrm>
          <a:off x="16268700" y="66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88549</xdr:rowOff>
    </xdr:from>
    <xdr:ext cx="378565" cy="259045"/>
    <xdr:sp macro="" textlink="">
      <xdr:nvSpPr>
        <xdr:cNvPr id="511" name="災害復旧事業費該当値テキスト"/>
        <xdr:cNvSpPr txBox="1"/>
      </xdr:nvSpPr>
      <xdr:spPr>
        <a:xfrm>
          <a:off x="16370300" y="660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38341</xdr:rowOff>
    </xdr:from>
    <xdr:to>
      <xdr:col>22</xdr:col>
      <xdr:colOff>415925</xdr:colOff>
      <xdr:row>37</xdr:row>
      <xdr:rowOff>139941</xdr:rowOff>
    </xdr:to>
    <xdr:sp macro="" textlink="">
      <xdr:nvSpPr>
        <xdr:cNvPr id="512" name="円/楕円 511"/>
        <xdr:cNvSpPr/>
      </xdr:nvSpPr>
      <xdr:spPr>
        <a:xfrm>
          <a:off x="15430500" y="63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156468</xdr:rowOff>
    </xdr:from>
    <xdr:ext cx="469744" cy="259045"/>
    <xdr:sp macro="" textlink="">
      <xdr:nvSpPr>
        <xdr:cNvPr id="513" name="テキスト ボックス 512"/>
        <xdr:cNvSpPr txBox="1"/>
      </xdr:nvSpPr>
      <xdr:spPr>
        <a:xfrm>
          <a:off x="15246427" y="615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36513</xdr:rowOff>
    </xdr:from>
    <xdr:to>
      <xdr:col>21</xdr:col>
      <xdr:colOff>212725</xdr:colOff>
      <xdr:row>38</xdr:row>
      <xdr:rowOff>138113</xdr:rowOff>
    </xdr:to>
    <xdr:sp macro="" textlink="">
      <xdr:nvSpPr>
        <xdr:cNvPr id="514" name="円/楕円 513"/>
        <xdr:cNvSpPr/>
      </xdr:nvSpPr>
      <xdr:spPr>
        <a:xfrm>
          <a:off x="145415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129240</xdr:rowOff>
    </xdr:from>
    <xdr:ext cx="469744" cy="259045"/>
    <xdr:sp macro="" textlink="">
      <xdr:nvSpPr>
        <xdr:cNvPr id="515" name="テキスト ボックス 514"/>
        <xdr:cNvSpPr txBox="1"/>
      </xdr:nvSpPr>
      <xdr:spPr>
        <a:xfrm>
          <a:off x="14357427" y="66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51981</xdr:rowOff>
    </xdr:from>
    <xdr:to>
      <xdr:col>20</xdr:col>
      <xdr:colOff>9525</xdr:colOff>
      <xdr:row>38</xdr:row>
      <xdr:rowOff>153581</xdr:rowOff>
    </xdr:to>
    <xdr:sp macro="" textlink="">
      <xdr:nvSpPr>
        <xdr:cNvPr id="516" name="円/楕円 515"/>
        <xdr:cNvSpPr/>
      </xdr:nvSpPr>
      <xdr:spPr>
        <a:xfrm>
          <a:off x="13652500" y="65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144708</xdr:rowOff>
    </xdr:from>
    <xdr:ext cx="469744" cy="259045"/>
    <xdr:sp macro="" textlink="">
      <xdr:nvSpPr>
        <xdr:cNvPr id="517" name="テキスト ボックス 516"/>
        <xdr:cNvSpPr txBox="1"/>
      </xdr:nvSpPr>
      <xdr:spPr>
        <a:xfrm>
          <a:off x="13468427" y="66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47142</xdr:rowOff>
    </xdr:from>
    <xdr:to>
      <xdr:col>18</xdr:col>
      <xdr:colOff>492125</xdr:colOff>
      <xdr:row>38</xdr:row>
      <xdr:rowOff>148742</xdr:rowOff>
    </xdr:to>
    <xdr:sp macro="" textlink="">
      <xdr:nvSpPr>
        <xdr:cNvPr id="518" name="円/楕円 517"/>
        <xdr:cNvSpPr/>
      </xdr:nvSpPr>
      <xdr:spPr>
        <a:xfrm>
          <a:off x="12763500" y="65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139869</xdr:rowOff>
    </xdr:from>
    <xdr:ext cx="469744" cy="259045"/>
    <xdr:sp macro="" textlink="">
      <xdr:nvSpPr>
        <xdr:cNvPr id="519" name="テキスト ボックス 518"/>
        <xdr:cNvSpPr txBox="1"/>
      </xdr:nvSpPr>
      <xdr:spPr>
        <a:xfrm>
          <a:off x="12579427" y="66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57576</xdr:rowOff>
    </xdr:from>
    <xdr:to>
      <xdr:col>23</xdr:col>
      <xdr:colOff>516889</xdr:colOff>
      <xdr:row>78</xdr:row>
      <xdr:rowOff>149202</xdr:rowOff>
    </xdr:to>
    <xdr:cxnSp macro="">
      <xdr:nvCxnSpPr>
        <xdr:cNvPr id="596" name="直線コネクタ 595"/>
        <xdr:cNvCxnSpPr/>
      </xdr:nvCxnSpPr>
      <xdr:spPr>
        <a:xfrm flipV="1">
          <a:off x="16317595" y="12230526"/>
          <a:ext cx="1269" cy="129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153029</xdr:rowOff>
    </xdr:from>
    <xdr:ext cx="534377" cy="259045"/>
    <xdr:sp macro="" textlink="">
      <xdr:nvSpPr>
        <xdr:cNvPr id="597" name="公債費最小値テキスト"/>
        <xdr:cNvSpPr txBox="1"/>
      </xdr:nvSpPr>
      <xdr:spPr>
        <a:xfrm>
          <a:off x="16370300" y="13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149202</xdr:rowOff>
    </xdr:from>
    <xdr:to>
      <xdr:col>23</xdr:col>
      <xdr:colOff>606425</xdr:colOff>
      <xdr:row>78</xdr:row>
      <xdr:rowOff>149202</xdr:rowOff>
    </xdr:to>
    <xdr:cxnSp macro="">
      <xdr:nvCxnSpPr>
        <xdr:cNvPr id="598" name="直線コネクタ 597"/>
        <xdr:cNvCxnSpPr/>
      </xdr:nvCxnSpPr>
      <xdr:spPr>
        <a:xfrm>
          <a:off x="16230600" y="13522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4253</xdr:rowOff>
    </xdr:from>
    <xdr:ext cx="599010" cy="259045"/>
    <xdr:sp macro="" textlink="">
      <xdr:nvSpPr>
        <xdr:cNvPr id="599" name="公債費最大値テキスト"/>
        <xdr:cNvSpPr txBox="1"/>
      </xdr:nvSpPr>
      <xdr:spPr>
        <a:xfrm>
          <a:off x="16370300" y="1200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71</xdr:row>
      <xdr:rowOff>57576</xdr:rowOff>
    </xdr:from>
    <xdr:to>
      <xdr:col>23</xdr:col>
      <xdr:colOff>606425</xdr:colOff>
      <xdr:row>71</xdr:row>
      <xdr:rowOff>57576</xdr:rowOff>
    </xdr:to>
    <xdr:cxnSp macro="">
      <xdr:nvCxnSpPr>
        <xdr:cNvPr id="600" name="直線コネクタ 599"/>
        <xdr:cNvCxnSpPr/>
      </xdr:nvCxnSpPr>
      <xdr:spPr>
        <a:xfrm>
          <a:off x="16230600" y="1223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169132</xdr:rowOff>
    </xdr:from>
    <xdr:to>
      <xdr:col>23</xdr:col>
      <xdr:colOff>517525</xdr:colOff>
      <xdr:row>71</xdr:row>
      <xdr:rowOff>57576</xdr:rowOff>
    </xdr:to>
    <xdr:cxnSp macro="">
      <xdr:nvCxnSpPr>
        <xdr:cNvPr id="601" name="直線コネクタ 600"/>
        <xdr:cNvCxnSpPr/>
      </xdr:nvCxnSpPr>
      <xdr:spPr>
        <a:xfrm>
          <a:off x="15481300" y="12170632"/>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165468</xdr:rowOff>
    </xdr:from>
    <xdr:ext cx="534377" cy="259045"/>
    <xdr:sp macro="" textlink="">
      <xdr:nvSpPr>
        <xdr:cNvPr id="602" name="公債費平均値テキスト"/>
        <xdr:cNvSpPr txBox="1"/>
      </xdr:nvSpPr>
      <xdr:spPr>
        <a:xfrm>
          <a:off x="16370300" y="13024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15591</xdr:rowOff>
    </xdr:from>
    <xdr:to>
      <xdr:col>23</xdr:col>
      <xdr:colOff>568325</xdr:colOff>
      <xdr:row>76</xdr:row>
      <xdr:rowOff>117191</xdr:rowOff>
    </xdr:to>
    <xdr:sp macro="" textlink="">
      <xdr:nvSpPr>
        <xdr:cNvPr id="603" name="フローチャート : 判断 602"/>
        <xdr:cNvSpPr/>
      </xdr:nvSpPr>
      <xdr:spPr>
        <a:xfrm>
          <a:off x="162687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158445</xdr:rowOff>
    </xdr:from>
    <xdr:to>
      <xdr:col>22</xdr:col>
      <xdr:colOff>365125</xdr:colOff>
      <xdr:row>70</xdr:row>
      <xdr:rowOff>169132</xdr:rowOff>
    </xdr:to>
    <xdr:cxnSp macro="">
      <xdr:nvCxnSpPr>
        <xdr:cNvPr id="604" name="直線コネクタ 603"/>
        <xdr:cNvCxnSpPr/>
      </xdr:nvCxnSpPr>
      <xdr:spPr>
        <a:xfrm>
          <a:off x="14592300" y="12159945"/>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115675</xdr:rowOff>
    </xdr:from>
    <xdr:to>
      <xdr:col>22</xdr:col>
      <xdr:colOff>415925</xdr:colOff>
      <xdr:row>76</xdr:row>
      <xdr:rowOff>45825</xdr:rowOff>
    </xdr:to>
    <xdr:sp macro="" textlink="">
      <xdr:nvSpPr>
        <xdr:cNvPr id="605" name="フローチャート : 判断 604"/>
        <xdr:cNvSpPr/>
      </xdr:nvSpPr>
      <xdr:spPr>
        <a:xfrm>
          <a:off x="15430500" y="1297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36952</xdr:rowOff>
    </xdr:from>
    <xdr:ext cx="534377" cy="259045"/>
    <xdr:sp macro="" textlink="">
      <xdr:nvSpPr>
        <xdr:cNvPr id="606" name="テキスト ボックス 605"/>
        <xdr:cNvSpPr txBox="1"/>
      </xdr:nvSpPr>
      <xdr:spPr>
        <a:xfrm>
          <a:off x="15214111" y="130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158445</xdr:rowOff>
    </xdr:from>
    <xdr:to>
      <xdr:col>21</xdr:col>
      <xdr:colOff>161925</xdr:colOff>
      <xdr:row>71</xdr:row>
      <xdr:rowOff>31944</xdr:rowOff>
    </xdr:to>
    <xdr:cxnSp macro="">
      <xdr:nvCxnSpPr>
        <xdr:cNvPr id="607" name="直線コネクタ 606"/>
        <xdr:cNvCxnSpPr/>
      </xdr:nvCxnSpPr>
      <xdr:spPr>
        <a:xfrm flipV="1">
          <a:off x="13703300" y="12159945"/>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106531</xdr:rowOff>
    </xdr:from>
    <xdr:to>
      <xdr:col>21</xdr:col>
      <xdr:colOff>212725</xdr:colOff>
      <xdr:row>76</xdr:row>
      <xdr:rowOff>36680</xdr:rowOff>
    </xdr:to>
    <xdr:sp macro="" textlink="">
      <xdr:nvSpPr>
        <xdr:cNvPr id="608" name="フローチャート : 判断 607"/>
        <xdr:cNvSpPr/>
      </xdr:nvSpPr>
      <xdr:spPr>
        <a:xfrm>
          <a:off x="14541500" y="129652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27808</xdr:rowOff>
    </xdr:from>
    <xdr:ext cx="534377" cy="259045"/>
    <xdr:sp macro="" textlink="">
      <xdr:nvSpPr>
        <xdr:cNvPr id="609" name="テキスト ボックス 608"/>
        <xdr:cNvSpPr txBox="1"/>
      </xdr:nvSpPr>
      <xdr:spPr>
        <a:xfrm>
          <a:off x="14325111" y="1305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27601</xdr:rowOff>
    </xdr:from>
    <xdr:to>
      <xdr:col>19</xdr:col>
      <xdr:colOff>644525</xdr:colOff>
      <xdr:row>71</xdr:row>
      <xdr:rowOff>31944</xdr:rowOff>
    </xdr:to>
    <xdr:cxnSp macro="">
      <xdr:nvCxnSpPr>
        <xdr:cNvPr id="610" name="直線コネクタ 609"/>
        <xdr:cNvCxnSpPr/>
      </xdr:nvCxnSpPr>
      <xdr:spPr>
        <a:xfrm>
          <a:off x="12814300" y="1220055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97801</xdr:rowOff>
    </xdr:from>
    <xdr:to>
      <xdr:col>20</xdr:col>
      <xdr:colOff>9525</xdr:colOff>
      <xdr:row>76</xdr:row>
      <xdr:rowOff>27952</xdr:rowOff>
    </xdr:to>
    <xdr:sp macro="" textlink="">
      <xdr:nvSpPr>
        <xdr:cNvPr id="611" name="フローチャート : 判断 610"/>
        <xdr:cNvSpPr/>
      </xdr:nvSpPr>
      <xdr:spPr>
        <a:xfrm>
          <a:off x="13652500" y="1295655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19079</xdr:rowOff>
    </xdr:from>
    <xdr:ext cx="534377" cy="259045"/>
    <xdr:sp macro="" textlink="">
      <xdr:nvSpPr>
        <xdr:cNvPr id="612" name="テキスト ボックス 611"/>
        <xdr:cNvSpPr txBox="1"/>
      </xdr:nvSpPr>
      <xdr:spPr>
        <a:xfrm>
          <a:off x="13436111" y="130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80742</xdr:rowOff>
    </xdr:from>
    <xdr:to>
      <xdr:col>18</xdr:col>
      <xdr:colOff>492125</xdr:colOff>
      <xdr:row>76</xdr:row>
      <xdr:rowOff>10892</xdr:rowOff>
    </xdr:to>
    <xdr:sp macro="" textlink="">
      <xdr:nvSpPr>
        <xdr:cNvPr id="613" name="フローチャート : 判断 612"/>
        <xdr:cNvSpPr/>
      </xdr:nvSpPr>
      <xdr:spPr>
        <a:xfrm>
          <a:off x="12763500" y="129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2019</xdr:rowOff>
    </xdr:from>
    <xdr:ext cx="534377" cy="259045"/>
    <xdr:sp macro="" textlink="">
      <xdr:nvSpPr>
        <xdr:cNvPr id="614" name="テキスト ボックス 613"/>
        <xdr:cNvSpPr txBox="1"/>
      </xdr:nvSpPr>
      <xdr:spPr>
        <a:xfrm>
          <a:off x="12547111" y="1303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6776</xdr:rowOff>
    </xdr:from>
    <xdr:to>
      <xdr:col>23</xdr:col>
      <xdr:colOff>568325</xdr:colOff>
      <xdr:row>71</xdr:row>
      <xdr:rowOff>108376</xdr:rowOff>
    </xdr:to>
    <xdr:sp macro="" textlink="">
      <xdr:nvSpPr>
        <xdr:cNvPr id="620" name="円/楕円 619"/>
        <xdr:cNvSpPr/>
      </xdr:nvSpPr>
      <xdr:spPr>
        <a:xfrm>
          <a:off x="16268700" y="1217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131253</xdr:rowOff>
    </xdr:from>
    <xdr:ext cx="599010" cy="259045"/>
    <xdr:sp macro="" textlink="">
      <xdr:nvSpPr>
        <xdr:cNvPr id="621" name="公債費該当値テキスト"/>
        <xdr:cNvSpPr txBox="1"/>
      </xdr:nvSpPr>
      <xdr:spPr>
        <a:xfrm>
          <a:off x="16370300" y="1213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118332</xdr:rowOff>
    </xdr:from>
    <xdr:to>
      <xdr:col>22</xdr:col>
      <xdr:colOff>415925</xdr:colOff>
      <xdr:row>71</xdr:row>
      <xdr:rowOff>48482</xdr:rowOff>
    </xdr:to>
    <xdr:sp macro="" textlink="">
      <xdr:nvSpPr>
        <xdr:cNvPr id="622" name="円/楕円 621"/>
        <xdr:cNvSpPr/>
      </xdr:nvSpPr>
      <xdr:spPr>
        <a:xfrm>
          <a:off x="15430500" y="121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65009</xdr:rowOff>
    </xdr:from>
    <xdr:ext cx="599010" cy="259045"/>
    <xdr:sp macro="" textlink="">
      <xdr:nvSpPr>
        <xdr:cNvPr id="623" name="テキスト ボックス 622"/>
        <xdr:cNvSpPr txBox="1"/>
      </xdr:nvSpPr>
      <xdr:spPr>
        <a:xfrm>
          <a:off x="15181794" y="1189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107645</xdr:rowOff>
    </xdr:from>
    <xdr:to>
      <xdr:col>21</xdr:col>
      <xdr:colOff>212725</xdr:colOff>
      <xdr:row>71</xdr:row>
      <xdr:rowOff>37795</xdr:rowOff>
    </xdr:to>
    <xdr:sp macro="" textlink="">
      <xdr:nvSpPr>
        <xdr:cNvPr id="624" name="円/楕円 623"/>
        <xdr:cNvSpPr/>
      </xdr:nvSpPr>
      <xdr:spPr>
        <a:xfrm>
          <a:off x="14541500" y="1210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54322</xdr:rowOff>
    </xdr:from>
    <xdr:ext cx="599010" cy="259045"/>
    <xdr:sp macro="" textlink="">
      <xdr:nvSpPr>
        <xdr:cNvPr id="625" name="テキスト ボックス 624"/>
        <xdr:cNvSpPr txBox="1"/>
      </xdr:nvSpPr>
      <xdr:spPr>
        <a:xfrm>
          <a:off x="14292794" y="1188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106,688</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152594</xdr:rowOff>
    </xdr:from>
    <xdr:to>
      <xdr:col>20</xdr:col>
      <xdr:colOff>9525</xdr:colOff>
      <xdr:row>71</xdr:row>
      <xdr:rowOff>82744</xdr:rowOff>
    </xdr:to>
    <xdr:sp macro="" textlink="">
      <xdr:nvSpPr>
        <xdr:cNvPr id="626" name="円/楕円 625"/>
        <xdr:cNvSpPr/>
      </xdr:nvSpPr>
      <xdr:spPr>
        <a:xfrm>
          <a:off x="13652500" y="121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99271</xdr:rowOff>
    </xdr:from>
    <xdr:ext cx="599010" cy="259045"/>
    <xdr:sp macro="" textlink="">
      <xdr:nvSpPr>
        <xdr:cNvPr id="627" name="テキスト ボックス 626"/>
        <xdr:cNvSpPr txBox="1"/>
      </xdr:nvSpPr>
      <xdr:spPr>
        <a:xfrm>
          <a:off x="13403794" y="1192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148251</xdr:rowOff>
    </xdr:from>
    <xdr:to>
      <xdr:col>18</xdr:col>
      <xdr:colOff>492125</xdr:colOff>
      <xdr:row>71</xdr:row>
      <xdr:rowOff>78401</xdr:rowOff>
    </xdr:to>
    <xdr:sp macro="" textlink="">
      <xdr:nvSpPr>
        <xdr:cNvPr id="628" name="円/楕円 627"/>
        <xdr:cNvSpPr/>
      </xdr:nvSpPr>
      <xdr:spPr>
        <a:xfrm>
          <a:off x="12763500" y="121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94928</xdr:rowOff>
    </xdr:from>
    <xdr:ext cx="599010" cy="259045"/>
    <xdr:sp macro="" textlink="">
      <xdr:nvSpPr>
        <xdr:cNvPr id="629" name="テキスト ボックス 628"/>
        <xdr:cNvSpPr txBox="1"/>
      </xdr:nvSpPr>
      <xdr:spPr>
        <a:xfrm>
          <a:off x="12514794" y="1192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0" name="直線コネクタ 63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1" name="テキスト ボックス 64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2" name="直線コネクタ 64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3" name="テキスト ボックス 64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4" name="直線コネクタ 64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5" name="テキスト ボックス 64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6" name="直線コネクタ 64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7" name="テキスト ボックス 64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8" name="直線コネクタ 64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9" name="テキスト ボックス 64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3" name="直線コネクタ 652"/>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4"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5" name="直線コネクタ 654"/>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6"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7" name="直線コネクタ 656"/>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121183</xdr:rowOff>
    </xdr:from>
    <xdr:to>
      <xdr:col>23</xdr:col>
      <xdr:colOff>517525</xdr:colOff>
      <xdr:row>96</xdr:row>
      <xdr:rowOff>155321</xdr:rowOff>
    </xdr:to>
    <xdr:cxnSp macro="">
      <xdr:nvCxnSpPr>
        <xdr:cNvPr id="658" name="直線コネクタ 657"/>
        <xdr:cNvCxnSpPr/>
      </xdr:nvCxnSpPr>
      <xdr:spPr>
        <a:xfrm flipV="1">
          <a:off x="15481300" y="16408933"/>
          <a:ext cx="8382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59" name="積立金平均値テキスト"/>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0" name="フローチャート : 判断 659"/>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111277</xdr:rowOff>
    </xdr:from>
    <xdr:to>
      <xdr:col>22</xdr:col>
      <xdr:colOff>365125</xdr:colOff>
      <xdr:row>96</xdr:row>
      <xdr:rowOff>155321</xdr:rowOff>
    </xdr:to>
    <xdr:cxnSp macro="">
      <xdr:nvCxnSpPr>
        <xdr:cNvPr id="661" name="直線コネクタ 660"/>
        <xdr:cNvCxnSpPr/>
      </xdr:nvCxnSpPr>
      <xdr:spPr>
        <a:xfrm>
          <a:off x="14592300" y="16227577"/>
          <a:ext cx="889000" cy="3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157917</xdr:rowOff>
    </xdr:from>
    <xdr:to>
      <xdr:col>22</xdr:col>
      <xdr:colOff>415925</xdr:colOff>
      <xdr:row>97</xdr:row>
      <xdr:rowOff>88067</xdr:rowOff>
    </xdr:to>
    <xdr:sp macro="" textlink="">
      <xdr:nvSpPr>
        <xdr:cNvPr id="662" name="フローチャート : 判断 661"/>
        <xdr:cNvSpPr/>
      </xdr:nvSpPr>
      <xdr:spPr>
        <a:xfrm>
          <a:off x="15430500" y="166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79194</xdr:rowOff>
    </xdr:from>
    <xdr:ext cx="534377" cy="259045"/>
    <xdr:sp macro="" textlink="">
      <xdr:nvSpPr>
        <xdr:cNvPr id="663" name="テキスト ボックス 662"/>
        <xdr:cNvSpPr txBox="1"/>
      </xdr:nvSpPr>
      <xdr:spPr>
        <a:xfrm>
          <a:off x="15214111" y="167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111277</xdr:rowOff>
    </xdr:from>
    <xdr:to>
      <xdr:col>21</xdr:col>
      <xdr:colOff>161925</xdr:colOff>
      <xdr:row>98</xdr:row>
      <xdr:rowOff>171380</xdr:rowOff>
    </xdr:to>
    <xdr:cxnSp macro="">
      <xdr:nvCxnSpPr>
        <xdr:cNvPr id="664" name="直線コネクタ 663"/>
        <xdr:cNvCxnSpPr/>
      </xdr:nvCxnSpPr>
      <xdr:spPr>
        <a:xfrm flipV="1">
          <a:off x="13703300" y="16227577"/>
          <a:ext cx="889000" cy="74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7404</xdr:rowOff>
    </xdr:from>
    <xdr:to>
      <xdr:col>21</xdr:col>
      <xdr:colOff>212725</xdr:colOff>
      <xdr:row>97</xdr:row>
      <xdr:rowOff>109004</xdr:rowOff>
    </xdr:to>
    <xdr:sp macro="" textlink="">
      <xdr:nvSpPr>
        <xdr:cNvPr id="665" name="フローチャート : 判断 664"/>
        <xdr:cNvSpPr/>
      </xdr:nvSpPr>
      <xdr:spPr>
        <a:xfrm>
          <a:off x="14541500" y="166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100131</xdr:rowOff>
    </xdr:from>
    <xdr:ext cx="534377" cy="259045"/>
    <xdr:sp macro="" textlink="">
      <xdr:nvSpPr>
        <xdr:cNvPr id="666" name="テキスト ボックス 665"/>
        <xdr:cNvSpPr txBox="1"/>
      </xdr:nvSpPr>
      <xdr:spPr>
        <a:xfrm>
          <a:off x="14325111" y="167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125851</xdr:rowOff>
    </xdr:from>
    <xdr:to>
      <xdr:col>19</xdr:col>
      <xdr:colOff>644525</xdr:colOff>
      <xdr:row>98</xdr:row>
      <xdr:rowOff>171380</xdr:rowOff>
    </xdr:to>
    <xdr:cxnSp macro="">
      <xdr:nvCxnSpPr>
        <xdr:cNvPr id="667" name="直線コネクタ 666"/>
        <xdr:cNvCxnSpPr/>
      </xdr:nvCxnSpPr>
      <xdr:spPr>
        <a:xfrm>
          <a:off x="12814300" y="15899251"/>
          <a:ext cx="889000" cy="10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21462</xdr:rowOff>
    </xdr:from>
    <xdr:to>
      <xdr:col>20</xdr:col>
      <xdr:colOff>9525</xdr:colOff>
      <xdr:row>97</xdr:row>
      <xdr:rowOff>123062</xdr:rowOff>
    </xdr:to>
    <xdr:sp macro="" textlink="">
      <xdr:nvSpPr>
        <xdr:cNvPr id="668" name="フローチャート : 判断 667"/>
        <xdr:cNvSpPr/>
      </xdr:nvSpPr>
      <xdr:spPr>
        <a:xfrm>
          <a:off x="13652500" y="1665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139589</xdr:rowOff>
    </xdr:from>
    <xdr:ext cx="534377" cy="259045"/>
    <xdr:sp macro="" textlink="">
      <xdr:nvSpPr>
        <xdr:cNvPr id="669" name="テキスト ボックス 668"/>
        <xdr:cNvSpPr txBox="1"/>
      </xdr:nvSpPr>
      <xdr:spPr>
        <a:xfrm>
          <a:off x="13436111" y="1642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146107</xdr:rowOff>
    </xdr:from>
    <xdr:to>
      <xdr:col>18</xdr:col>
      <xdr:colOff>492125</xdr:colOff>
      <xdr:row>97</xdr:row>
      <xdr:rowOff>76257</xdr:rowOff>
    </xdr:to>
    <xdr:sp macro="" textlink="">
      <xdr:nvSpPr>
        <xdr:cNvPr id="670" name="フローチャート : 判断 669"/>
        <xdr:cNvSpPr/>
      </xdr:nvSpPr>
      <xdr:spPr>
        <a:xfrm>
          <a:off x="12763500" y="16605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67384</xdr:rowOff>
    </xdr:from>
    <xdr:ext cx="534377" cy="259045"/>
    <xdr:sp macro="" textlink="">
      <xdr:nvSpPr>
        <xdr:cNvPr id="671" name="テキスト ボックス 670"/>
        <xdr:cNvSpPr txBox="1"/>
      </xdr:nvSpPr>
      <xdr:spPr>
        <a:xfrm>
          <a:off x="12547111" y="166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70383</xdr:rowOff>
    </xdr:from>
    <xdr:to>
      <xdr:col>23</xdr:col>
      <xdr:colOff>568325</xdr:colOff>
      <xdr:row>96</xdr:row>
      <xdr:rowOff>533</xdr:rowOff>
    </xdr:to>
    <xdr:sp macro="" textlink="">
      <xdr:nvSpPr>
        <xdr:cNvPr id="677" name="円/楕円 676"/>
        <xdr:cNvSpPr/>
      </xdr:nvSpPr>
      <xdr:spPr>
        <a:xfrm>
          <a:off x="16268700" y="163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93260</xdr:rowOff>
    </xdr:from>
    <xdr:ext cx="534377" cy="259045"/>
    <xdr:sp macro="" textlink="">
      <xdr:nvSpPr>
        <xdr:cNvPr id="678" name="積立金該当値テキスト"/>
        <xdr:cNvSpPr txBox="1"/>
      </xdr:nvSpPr>
      <xdr:spPr>
        <a:xfrm>
          <a:off x="16370300" y="1620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104521</xdr:rowOff>
    </xdr:from>
    <xdr:to>
      <xdr:col>22</xdr:col>
      <xdr:colOff>415925</xdr:colOff>
      <xdr:row>97</xdr:row>
      <xdr:rowOff>34671</xdr:rowOff>
    </xdr:to>
    <xdr:sp macro="" textlink="">
      <xdr:nvSpPr>
        <xdr:cNvPr id="679" name="円/楕円 678"/>
        <xdr:cNvSpPr/>
      </xdr:nvSpPr>
      <xdr:spPr>
        <a:xfrm>
          <a:off x="15430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51198</xdr:rowOff>
    </xdr:from>
    <xdr:ext cx="534377" cy="259045"/>
    <xdr:sp macro="" textlink="">
      <xdr:nvSpPr>
        <xdr:cNvPr id="680" name="テキスト ボックス 679"/>
        <xdr:cNvSpPr txBox="1"/>
      </xdr:nvSpPr>
      <xdr:spPr>
        <a:xfrm>
          <a:off x="15214111" y="163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60477</xdr:rowOff>
    </xdr:from>
    <xdr:to>
      <xdr:col>21</xdr:col>
      <xdr:colOff>212725</xdr:colOff>
      <xdr:row>94</xdr:row>
      <xdr:rowOff>162077</xdr:rowOff>
    </xdr:to>
    <xdr:sp macro="" textlink="">
      <xdr:nvSpPr>
        <xdr:cNvPr id="681" name="円/楕円 680"/>
        <xdr:cNvSpPr/>
      </xdr:nvSpPr>
      <xdr:spPr>
        <a:xfrm>
          <a:off x="14541500" y="161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7154</xdr:rowOff>
    </xdr:from>
    <xdr:ext cx="534377" cy="259045"/>
    <xdr:sp macro="" textlink="">
      <xdr:nvSpPr>
        <xdr:cNvPr id="682" name="テキスト ボックス 681"/>
        <xdr:cNvSpPr txBox="1"/>
      </xdr:nvSpPr>
      <xdr:spPr>
        <a:xfrm>
          <a:off x="14325111" y="159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120580</xdr:rowOff>
    </xdr:from>
    <xdr:to>
      <xdr:col>20</xdr:col>
      <xdr:colOff>9525</xdr:colOff>
      <xdr:row>99</xdr:row>
      <xdr:rowOff>50730</xdr:rowOff>
    </xdr:to>
    <xdr:sp macro="" textlink="">
      <xdr:nvSpPr>
        <xdr:cNvPr id="683" name="円/楕円 682"/>
        <xdr:cNvSpPr/>
      </xdr:nvSpPr>
      <xdr:spPr>
        <a:xfrm>
          <a:off x="13652500" y="169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41857</xdr:rowOff>
    </xdr:from>
    <xdr:ext cx="469744" cy="259045"/>
    <xdr:sp macro="" textlink="">
      <xdr:nvSpPr>
        <xdr:cNvPr id="684" name="テキスト ボックス 683"/>
        <xdr:cNvSpPr txBox="1"/>
      </xdr:nvSpPr>
      <xdr:spPr>
        <a:xfrm>
          <a:off x="13468427" y="170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75051</xdr:rowOff>
    </xdr:from>
    <xdr:to>
      <xdr:col>18</xdr:col>
      <xdr:colOff>492125</xdr:colOff>
      <xdr:row>93</xdr:row>
      <xdr:rowOff>5201</xdr:rowOff>
    </xdr:to>
    <xdr:sp macro="" textlink="">
      <xdr:nvSpPr>
        <xdr:cNvPr id="685" name="円/楕円 684"/>
        <xdr:cNvSpPr/>
      </xdr:nvSpPr>
      <xdr:spPr>
        <a:xfrm>
          <a:off x="12763500" y="158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21728</xdr:rowOff>
    </xdr:from>
    <xdr:ext cx="534377" cy="259045"/>
    <xdr:sp macro="" textlink="">
      <xdr:nvSpPr>
        <xdr:cNvPr id="686" name="テキスト ボックス 685"/>
        <xdr:cNvSpPr txBox="1"/>
      </xdr:nvSpPr>
      <xdr:spPr>
        <a:xfrm>
          <a:off x="12547111" y="156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0" name="直線コネクタ 709"/>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3"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4" name="直線コネクタ 713"/>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161646</xdr:rowOff>
    </xdr:from>
    <xdr:to>
      <xdr:col>32</xdr:col>
      <xdr:colOff>187325</xdr:colOff>
      <xdr:row>36</xdr:row>
      <xdr:rowOff>31572</xdr:rowOff>
    </xdr:to>
    <xdr:cxnSp macro="">
      <xdr:nvCxnSpPr>
        <xdr:cNvPr id="715" name="直線コネクタ 714"/>
        <xdr:cNvCxnSpPr/>
      </xdr:nvCxnSpPr>
      <xdr:spPr>
        <a:xfrm flipV="1">
          <a:off x="21323300" y="6162396"/>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71290</xdr:rowOff>
    </xdr:from>
    <xdr:ext cx="469744" cy="259045"/>
    <xdr:sp macro="" textlink="">
      <xdr:nvSpPr>
        <xdr:cNvPr id="716" name="投資及び出資金平均値テキスト"/>
        <xdr:cNvSpPr txBox="1"/>
      </xdr:nvSpPr>
      <xdr:spPr>
        <a:xfrm>
          <a:off x="22212300" y="6586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7" name="フローチャート : 判断 716"/>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30391</xdr:rowOff>
    </xdr:from>
    <xdr:to>
      <xdr:col>31</xdr:col>
      <xdr:colOff>34925</xdr:colOff>
      <xdr:row>36</xdr:row>
      <xdr:rowOff>31572</xdr:rowOff>
    </xdr:to>
    <xdr:cxnSp macro="">
      <xdr:nvCxnSpPr>
        <xdr:cNvPr id="718" name="直線コネクタ 717"/>
        <xdr:cNvCxnSpPr/>
      </xdr:nvCxnSpPr>
      <xdr:spPr>
        <a:xfrm>
          <a:off x="20434300" y="620259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102768</xdr:rowOff>
    </xdr:from>
    <xdr:to>
      <xdr:col>31</xdr:col>
      <xdr:colOff>85725</xdr:colOff>
      <xdr:row>39</xdr:row>
      <xdr:rowOff>32918</xdr:rowOff>
    </xdr:to>
    <xdr:sp macro="" textlink="">
      <xdr:nvSpPr>
        <xdr:cNvPr id="719" name="フローチャート : 判断 718"/>
        <xdr:cNvSpPr/>
      </xdr:nvSpPr>
      <xdr:spPr>
        <a:xfrm>
          <a:off x="21272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24045</xdr:rowOff>
    </xdr:from>
    <xdr:ext cx="469744" cy="259045"/>
    <xdr:sp macro="" textlink="">
      <xdr:nvSpPr>
        <xdr:cNvPr id="720" name="テキスト ボックス 719"/>
        <xdr:cNvSpPr txBox="1"/>
      </xdr:nvSpPr>
      <xdr:spPr>
        <a:xfrm>
          <a:off x="21088427"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106477</xdr:rowOff>
    </xdr:from>
    <xdr:to>
      <xdr:col>29</xdr:col>
      <xdr:colOff>517525</xdr:colOff>
      <xdr:row>36</xdr:row>
      <xdr:rowOff>30391</xdr:rowOff>
    </xdr:to>
    <xdr:cxnSp macro="">
      <xdr:nvCxnSpPr>
        <xdr:cNvPr id="721" name="直線コネクタ 720"/>
        <xdr:cNvCxnSpPr/>
      </xdr:nvCxnSpPr>
      <xdr:spPr>
        <a:xfrm>
          <a:off x="19545300" y="6107227"/>
          <a:ext cx="889000" cy="9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111608</xdr:rowOff>
    </xdr:from>
    <xdr:to>
      <xdr:col>29</xdr:col>
      <xdr:colOff>568325</xdr:colOff>
      <xdr:row>39</xdr:row>
      <xdr:rowOff>41758</xdr:rowOff>
    </xdr:to>
    <xdr:sp macro="" textlink="">
      <xdr:nvSpPr>
        <xdr:cNvPr id="722" name="フローチャート : 判断 721"/>
        <xdr:cNvSpPr/>
      </xdr:nvSpPr>
      <xdr:spPr>
        <a:xfrm>
          <a:off x="20383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32885</xdr:rowOff>
    </xdr:from>
    <xdr:ext cx="469744" cy="259045"/>
    <xdr:sp macro="" textlink="">
      <xdr:nvSpPr>
        <xdr:cNvPr id="723" name="テキスト ボックス 722"/>
        <xdr:cNvSpPr txBox="1"/>
      </xdr:nvSpPr>
      <xdr:spPr>
        <a:xfrm>
          <a:off x="20199427"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106477</xdr:rowOff>
    </xdr:from>
    <xdr:to>
      <xdr:col>28</xdr:col>
      <xdr:colOff>314325</xdr:colOff>
      <xdr:row>36</xdr:row>
      <xdr:rowOff>19266</xdr:rowOff>
    </xdr:to>
    <xdr:cxnSp macro="">
      <xdr:nvCxnSpPr>
        <xdr:cNvPr id="724" name="直線コネクタ 723"/>
        <xdr:cNvCxnSpPr/>
      </xdr:nvCxnSpPr>
      <xdr:spPr>
        <a:xfrm flipV="1">
          <a:off x="18656300" y="6107227"/>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107302</xdr:rowOff>
    </xdr:from>
    <xdr:to>
      <xdr:col>28</xdr:col>
      <xdr:colOff>365125</xdr:colOff>
      <xdr:row>39</xdr:row>
      <xdr:rowOff>37452</xdr:rowOff>
    </xdr:to>
    <xdr:sp macro="" textlink="">
      <xdr:nvSpPr>
        <xdr:cNvPr id="725" name="フローチャート : 判断 724"/>
        <xdr:cNvSpPr/>
      </xdr:nvSpPr>
      <xdr:spPr>
        <a:xfrm>
          <a:off x="19494500" y="662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28579</xdr:rowOff>
    </xdr:from>
    <xdr:ext cx="469744" cy="259045"/>
    <xdr:sp macro="" textlink="">
      <xdr:nvSpPr>
        <xdr:cNvPr id="726" name="テキスト ボックス 725"/>
        <xdr:cNvSpPr txBox="1"/>
      </xdr:nvSpPr>
      <xdr:spPr>
        <a:xfrm>
          <a:off x="19310427" y="67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101359</xdr:rowOff>
    </xdr:from>
    <xdr:to>
      <xdr:col>27</xdr:col>
      <xdr:colOff>161925</xdr:colOff>
      <xdr:row>39</xdr:row>
      <xdr:rowOff>31509</xdr:rowOff>
    </xdr:to>
    <xdr:sp macro="" textlink="">
      <xdr:nvSpPr>
        <xdr:cNvPr id="727" name="フローチャート : 判断 726"/>
        <xdr:cNvSpPr/>
      </xdr:nvSpPr>
      <xdr:spPr>
        <a:xfrm>
          <a:off x="18605500" y="661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22636</xdr:rowOff>
    </xdr:from>
    <xdr:ext cx="469744" cy="259045"/>
    <xdr:sp macro="" textlink="">
      <xdr:nvSpPr>
        <xdr:cNvPr id="728" name="テキスト ボックス 727"/>
        <xdr:cNvSpPr txBox="1"/>
      </xdr:nvSpPr>
      <xdr:spPr>
        <a:xfrm>
          <a:off x="18421427" y="670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110846</xdr:rowOff>
    </xdr:from>
    <xdr:to>
      <xdr:col>32</xdr:col>
      <xdr:colOff>238125</xdr:colOff>
      <xdr:row>36</xdr:row>
      <xdr:rowOff>40996</xdr:rowOff>
    </xdr:to>
    <xdr:sp macro="" textlink="">
      <xdr:nvSpPr>
        <xdr:cNvPr id="734" name="円/楕円 733"/>
        <xdr:cNvSpPr/>
      </xdr:nvSpPr>
      <xdr:spPr>
        <a:xfrm>
          <a:off x="221107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133723</xdr:rowOff>
    </xdr:from>
    <xdr:ext cx="534377" cy="259045"/>
    <xdr:sp macro="" textlink="">
      <xdr:nvSpPr>
        <xdr:cNvPr id="735" name="投資及び出資金該当値テキスト"/>
        <xdr:cNvSpPr txBox="1"/>
      </xdr:nvSpPr>
      <xdr:spPr>
        <a:xfrm>
          <a:off x="22212300" y="59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14,924</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152222</xdr:rowOff>
    </xdr:from>
    <xdr:to>
      <xdr:col>31</xdr:col>
      <xdr:colOff>85725</xdr:colOff>
      <xdr:row>36</xdr:row>
      <xdr:rowOff>82372</xdr:rowOff>
    </xdr:to>
    <xdr:sp macro="" textlink="">
      <xdr:nvSpPr>
        <xdr:cNvPr id="736" name="円/楕円 735"/>
        <xdr:cNvSpPr/>
      </xdr:nvSpPr>
      <xdr:spPr>
        <a:xfrm>
          <a:off x="21272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98899</xdr:rowOff>
    </xdr:from>
    <xdr:ext cx="534377" cy="259045"/>
    <xdr:sp macro="" textlink="">
      <xdr:nvSpPr>
        <xdr:cNvPr id="737" name="テキスト ボックス 736"/>
        <xdr:cNvSpPr txBox="1"/>
      </xdr:nvSpPr>
      <xdr:spPr>
        <a:xfrm>
          <a:off x="21056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151041</xdr:rowOff>
    </xdr:from>
    <xdr:to>
      <xdr:col>29</xdr:col>
      <xdr:colOff>568325</xdr:colOff>
      <xdr:row>36</xdr:row>
      <xdr:rowOff>81191</xdr:rowOff>
    </xdr:to>
    <xdr:sp macro="" textlink="">
      <xdr:nvSpPr>
        <xdr:cNvPr id="738" name="円/楕円 737"/>
        <xdr:cNvSpPr/>
      </xdr:nvSpPr>
      <xdr:spPr>
        <a:xfrm>
          <a:off x="20383500" y="61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34</xdr:row>
      <xdr:rowOff>97718</xdr:rowOff>
    </xdr:from>
    <xdr:ext cx="534377" cy="259045"/>
    <xdr:sp macro="" textlink="">
      <xdr:nvSpPr>
        <xdr:cNvPr id="739" name="テキスト ボックス 738"/>
        <xdr:cNvSpPr txBox="1"/>
      </xdr:nvSpPr>
      <xdr:spPr>
        <a:xfrm>
          <a:off x="20167111" y="59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55677</xdr:rowOff>
    </xdr:from>
    <xdr:to>
      <xdr:col>28</xdr:col>
      <xdr:colOff>365125</xdr:colOff>
      <xdr:row>35</xdr:row>
      <xdr:rowOff>157277</xdr:rowOff>
    </xdr:to>
    <xdr:sp macro="" textlink="">
      <xdr:nvSpPr>
        <xdr:cNvPr id="740" name="円/楕円 739"/>
        <xdr:cNvSpPr/>
      </xdr:nvSpPr>
      <xdr:spPr>
        <a:xfrm>
          <a:off x="19494500" y="605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2354</xdr:rowOff>
    </xdr:from>
    <xdr:ext cx="534377" cy="259045"/>
    <xdr:sp macro="" textlink="">
      <xdr:nvSpPr>
        <xdr:cNvPr id="741" name="テキスト ボックス 740"/>
        <xdr:cNvSpPr txBox="1"/>
      </xdr:nvSpPr>
      <xdr:spPr>
        <a:xfrm>
          <a:off x="19278111" y="58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139916</xdr:rowOff>
    </xdr:from>
    <xdr:to>
      <xdr:col>27</xdr:col>
      <xdr:colOff>161925</xdr:colOff>
      <xdr:row>36</xdr:row>
      <xdr:rowOff>70066</xdr:rowOff>
    </xdr:to>
    <xdr:sp macro="" textlink="">
      <xdr:nvSpPr>
        <xdr:cNvPr id="742" name="円/楕円 741"/>
        <xdr:cNvSpPr/>
      </xdr:nvSpPr>
      <xdr:spPr>
        <a:xfrm>
          <a:off x="18605500" y="61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86593</xdr:rowOff>
    </xdr:from>
    <xdr:ext cx="534377" cy="259045"/>
    <xdr:sp macro="" textlink="">
      <xdr:nvSpPr>
        <xdr:cNvPr id="743" name="テキスト ボックス 742"/>
        <xdr:cNvSpPr txBox="1"/>
      </xdr:nvSpPr>
      <xdr:spPr>
        <a:xfrm>
          <a:off x="18389111" y="59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5" name="直線コネクタ 764"/>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68"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69" name="直線コネクタ 768"/>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16828</xdr:rowOff>
    </xdr:from>
    <xdr:to>
      <xdr:col>32</xdr:col>
      <xdr:colOff>187325</xdr:colOff>
      <xdr:row>57</xdr:row>
      <xdr:rowOff>121321</xdr:rowOff>
    </xdr:to>
    <xdr:cxnSp macro="">
      <xdr:nvCxnSpPr>
        <xdr:cNvPr id="770" name="直線コネクタ 769"/>
        <xdr:cNvCxnSpPr/>
      </xdr:nvCxnSpPr>
      <xdr:spPr>
        <a:xfrm flipV="1">
          <a:off x="21323300" y="9789478"/>
          <a:ext cx="8382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1"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2" name="フローチャート : 判断 771"/>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86413</xdr:rowOff>
    </xdr:from>
    <xdr:to>
      <xdr:col>31</xdr:col>
      <xdr:colOff>34925</xdr:colOff>
      <xdr:row>57</xdr:row>
      <xdr:rowOff>121321</xdr:rowOff>
    </xdr:to>
    <xdr:cxnSp macro="">
      <xdr:nvCxnSpPr>
        <xdr:cNvPr id="773" name="直線コネクタ 772"/>
        <xdr:cNvCxnSpPr/>
      </xdr:nvCxnSpPr>
      <xdr:spPr>
        <a:xfrm>
          <a:off x="20434300" y="9859063"/>
          <a:ext cx="88900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135512</xdr:rowOff>
    </xdr:from>
    <xdr:to>
      <xdr:col>31</xdr:col>
      <xdr:colOff>85725</xdr:colOff>
      <xdr:row>58</xdr:row>
      <xdr:rowOff>65662</xdr:rowOff>
    </xdr:to>
    <xdr:sp macro="" textlink="">
      <xdr:nvSpPr>
        <xdr:cNvPr id="774" name="フローチャート : 判断 773"/>
        <xdr:cNvSpPr/>
      </xdr:nvSpPr>
      <xdr:spPr>
        <a:xfrm>
          <a:off x="21272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56789</xdr:rowOff>
    </xdr:from>
    <xdr:ext cx="469744" cy="259045"/>
    <xdr:sp macro="" textlink="">
      <xdr:nvSpPr>
        <xdr:cNvPr id="775" name="テキスト ボックス 774"/>
        <xdr:cNvSpPr txBox="1"/>
      </xdr:nvSpPr>
      <xdr:spPr>
        <a:xfrm>
          <a:off x="21088427" y="10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86413</xdr:rowOff>
    </xdr:from>
    <xdr:to>
      <xdr:col>29</xdr:col>
      <xdr:colOff>517525</xdr:colOff>
      <xdr:row>57</xdr:row>
      <xdr:rowOff>102027</xdr:rowOff>
    </xdr:to>
    <xdr:cxnSp macro="">
      <xdr:nvCxnSpPr>
        <xdr:cNvPr id="776" name="直線コネクタ 775"/>
        <xdr:cNvCxnSpPr/>
      </xdr:nvCxnSpPr>
      <xdr:spPr>
        <a:xfrm flipV="1">
          <a:off x="19545300" y="9859063"/>
          <a:ext cx="889000" cy="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119967</xdr:rowOff>
    </xdr:from>
    <xdr:to>
      <xdr:col>29</xdr:col>
      <xdr:colOff>568325</xdr:colOff>
      <xdr:row>58</xdr:row>
      <xdr:rowOff>50117</xdr:rowOff>
    </xdr:to>
    <xdr:sp macro="" textlink="">
      <xdr:nvSpPr>
        <xdr:cNvPr id="777" name="フローチャート : 判断 776"/>
        <xdr:cNvSpPr/>
      </xdr:nvSpPr>
      <xdr:spPr>
        <a:xfrm>
          <a:off x="20383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41244</xdr:rowOff>
    </xdr:from>
    <xdr:ext cx="469744" cy="259045"/>
    <xdr:sp macro="" textlink="">
      <xdr:nvSpPr>
        <xdr:cNvPr id="778" name="テキスト ボックス 777"/>
        <xdr:cNvSpPr txBox="1"/>
      </xdr:nvSpPr>
      <xdr:spPr>
        <a:xfrm>
          <a:off x="20199427" y="99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43505</xdr:rowOff>
    </xdr:from>
    <xdr:to>
      <xdr:col>28</xdr:col>
      <xdr:colOff>314325</xdr:colOff>
      <xdr:row>57</xdr:row>
      <xdr:rowOff>102027</xdr:rowOff>
    </xdr:to>
    <xdr:cxnSp macro="">
      <xdr:nvCxnSpPr>
        <xdr:cNvPr id="779" name="直線コネクタ 778"/>
        <xdr:cNvCxnSpPr/>
      </xdr:nvCxnSpPr>
      <xdr:spPr>
        <a:xfrm>
          <a:off x="18656300" y="981615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116126</xdr:rowOff>
    </xdr:from>
    <xdr:to>
      <xdr:col>28</xdr:col>
      <xdr:colOff>365125</xdr:colOff>
      <xdr:row>58</xdr:row>
      <xdr:rowOff>46276</xdr:rowOff>
    </xdr:to>
    <xdr:sp macro="" textlink="">
      <xdr:nvSpPr>
        <xdr:cNvPr id="780" name="フローチャート : 判断 779"/>
        <xdr:cNvSpPr/>
      </xdr:nvSpPr>
      <xdr:spPr>
        <a:xfrm>
          <a:off x="19494500" y="988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37403</xdr:rowOff>
    </xdr:from>
    <xdr:ext cx="469744" cy="259045"/>
    <xdr:sp macro="" textlink="">
      <xdr:nvSpPr>
        <xdr:cNvPr id="781" name="テキスト ボックス 780"/>
        <xdr:cNvSpPr txBox="1"/>
      </xdr:nvSpPr>
      <xdr:spPr>
        <a:xfrm>
          <a:off x="19310427" y="998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91209</xdr:rowOff>
    </xdr:from>
    <xdr:to>
      <xdr:col>27</xdr:col>
      <xdr:colOff>161925</xdr:colOff>
      <xdr:row>58</xdr:row>
      <xdr:rowOff>21359</xdr:rowOff>
    </xdr:to>
    <xdr:sp macro="" textlink="">
      <xdr:nvSpPr>
        <xdr:cNvPr id="782" name="フローチャート : 判断 781"/>
        <xdr:cNvSpPr/>
      </xdr:nvSpPr>
      <xdr:spPr>
        <a:xfrm>
          <a:off x="18605500" y="98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12486</xdr:rowOff>
    </xdr:from>
    <xdr:ext cx="469744" cy="259045"/>
    <xdr:sp macro="" textlink="">
      <xdr:nvSpPr>
        <xdr:cNvPr id="783" name="テキスト ボックス 782"/>
        <xdr:cNvSpPr txBox="1"/>
      </xdr:nvSpPr>
      <xdr:spPr>
        <a:xfrm>
          <a:off x="18421427" y="995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137478</xdr:rowOff>
    </xdr:from>
    <xdr:to>
      <xdr:col>32</xdr:col>
      <xdr:colOff>238125</xdr:colOff>
      <xdr:row>57</xdr:row>
      <xdr:rowOff>67628</xdr:rowOff>
    </xdr:to>
    <xdr:sp macro="" textlink="">
      <xdr:nvSpPr>
        <xdr:cNvPr id="789" name="円/楕円 788"/>
        <xdr:cNvSpPr/>
      </xdr:nvSpPr>
      <xdr:spPr>
        <a:xfrm>
          <a:off x="22110700" y="9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160355</xdr:rowOff>
    </xdr:from>
    <xdr:ext cx="534377" cy="259045"/>
    <xdr:sp macro="" textlink="">
      <xdr:nvSpPr>
        <xdr:cNvPr id="790" name="貸付金該当値テキスト"/>
        <xdr:cNvSpPr txBox="1"/>
      </xdr:nvSpPr>
      <xdr:spPr>
        <a:xfrm>
          <a:off x="22212300" y="959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70521</xdr:rowOff>
    </xdr:from>
    <xdr:to>
      <xdr:col>31</xdr:col>
      <xdr:colOff>85725</xdr:colOff>
      <xdr:row>58</xdr:row>
      <xdr:rowOff>671</xdr:rowOff>
    </xdr:to>
    <xdr:sp macro="" textlink="">
      <xdr:nvSpPr>
        <xdr:cNvPr id="791" name="円/楕円 790"/>
        <xdr:cNvSpPr/>
      </xdr:nvSpPr>
      <xdr:spPr>
        <a:xfrm>
          <a:off x="21272500" y="98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17198</xdr:rowOff>
    </xdr:from>
    <xdr:ext cx="469744" cy="259045"/>
    <xdr:sp macro="" textlink="">
      <xdr:nvSpPr>
        <xdr:cNvPr id="792" name="テキスト ボックス 791"/>
        <xdr:cNvSpPr txBox="1"/>
      </xdr:nvSpPr>
      <xdr:spPr>
        <a:xfrm>
          <a:off x="21088427" y="9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35613</xdr:rowOff>
    </xdr:from>
    <xdr:to>
      <xdr:col>29</xdr:col>
      <xdr:colOff>568325</xdr:colOff>
      <xdr:row>57</xdr:row>
      <xdr:rowOff>137213</xdr:rowOff>
    </xdr:to>
    <xdr:sp macro="" textlink="">
      <xdr:nvSpPr>
        <xdr:cNvPr id="793" name="円/楕円 792"/>
        <xdr:cNvSpPr/>
      </xdr:nvSpPr>
      <xdr:spPr>
        <a:xfrm>
          <a:off x="20383500" y="98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153740</xdr:rowOff>
    </xdr:from>
    <xdr:ext cx="469744" cy="259045"/>
    <xdr:sp macro="" textlink="">
      <xdr:nvSpPr>
        <xdr:cNvPr id="794" name="テキスト ボックス 793"/>
        <xdr:cNvSpPr txBox="1"/>
      </xdr:nvSpPr>
      <xdr:spPr>
        <a:xfrm>
          <a:off x="20199427" y="958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51227</xdr:rowOff>
    </xdr:from>
    <xdr:to>
      <xdr:col>28</xdr:col>
      <xdr:colOff>365125</xdr:colOff>
      <xdr:row>57</xdr:row>
      <xdr:rowOff>152827</xdr:rowOff>
    </xdr:to>
    <xdr:sp macro="" textlink="">
      <xdr:nvSpPr>
        <xdr:cNvPr id="795" name="円/楕円 794"/>
        <xdr:cNvSpPr/>
      </xdr:nvSpPr>
      <xdr:spPr>
        <a:xfrm>
          <a:off x="19494500" y="98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169354</xdr:rowOff>
    </xdr:from>
    <xdr:ext cx="469744" cy="259045"/>
    <xdr:sp macro="" textlink="">
      <xdr:nvSpPr>
        <xdr:cNvPr id="796" name="テキスト ボックス 795"/>
        <xdr:cNvSpPr txBox="1"/>
      </xdr:nvSpPr>
      <xdr:spPr>
        <a:xfrm>
          <a:off x="19310427" y="959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164155</xdr:rowOff>
    </xdr:from>
    <xdr:to>
      <xdr:col>27</xdr:col>
      <xdr:colOff>161925</xdr:colOff>
      <xdr:row>57</xdr:row>
      <xdr:rowOff>94305</xdr:rowOff>
    </xdr:to>
    <xdr:sp macro="" textlink="">
      <xdr:nvSpPr>
        <xdr:cNvPr id="797" name="円/楕円 796"/>
        <xdr:cNvSpPr/>
      </xdr:nvSpPr>
      <xdr:spPr>
        <a:xfrm>
          <a:off x="18605500" y="97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110832</xdr:rowOff>
    </xdr:from>
    <xdr:ext cx="534377" cy="259045"/>
    <xdr:sp macro="" textlink="">
      <xdr:nvSpPr>
        <xdr:cNvPr id="798" name="テキスト ボックス 797"/>
        <xdr:cNvSpPr txBox="1"/>
      </xdr:nvSpPr>
      <xdr:spPr>
        <a:xfrm>
          <a:off x="18389111" y="95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0" name="直線コネクタ 80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1" name="テキスト ボックス 81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2" name="直線コネクタ 81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3" name="テキスト ボックス 81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4" name="直線コネクタ 81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5" name="テキスト ボックス 81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6" name="直線コネクタ 81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7" name="テキスト ボックス 81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1" name="直線コネクタ 820"/>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2"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3" name="直線コネクタ 822"/>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4"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5" name="直線コネクタ 824"/>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33675</xdr:rowOff>
    </xdr:from>
    <xdr:to>
      <xdr:col>32</xdr:col>
      <xdr:colOff>187325</xdr:colOff>
      <xdr:row>75</xdr:row>
      <xdr:rowOff>111216</xdr:rowOff>
    </xdr:to>
    <xdr:cxnSp macro="">
      <xdr:nvCxnSpPr>
        <xdr:cNvPr id="826" name="直線コネクタ 825"/>
        <xdr:cNvCxnSpPr/>
      </xdr:nvCxnSpPr>
      <xdr:spPr>
        <a:xfrm flipV="1">
          <a:off x="21323300" y="12892425"/>
          <a:ext cx="8382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7" name="繰出金平均値テキスト"/>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28" name="フローチャート : 判断 827"/>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111216</xdr:rowOff>
    </xdr:from>
    <xdr:to>
      <xdr:col>31</xdr:col>
      <xdr:colOff>34925</xdr:colOff>
      <xdr:row>75</xdr:row>
      <xdr:rowOff>125961</xdr:rowOff>
    </xdr:to>
    <xdr:cxnSp macro="">
      <xdr:nvCxnSpPr>
        <xdr:cNvPr id="829" name="直線コネクタ 828"/>
        <xdr:cNvCxnSpPr/>
      </xdr:nvCxnSpPr>
      <xdr:spPr>
        <a:xfrm flipV="1">
          <a:off x="20434300" y="1296996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93929</xdr:rowOff>
    </xdr:from>
    <xdr:to>
      <xdr:col>31</xdr:col>
      <xdr:colOff>85725</xdr:colOff>
      <xdr:row>76</xdr:row>
      <xdr:rowOff>24079</xdr:rowOff>
    </xdr:to>
    <xdr:sp macro="" textlink="">
      <xdr:nvSpPr>
        <xdr:cNvPr id="830" name="フローチャート : 判断 829"/>
        <xdr:cNvSpPr/>
      </xdr:nvSpPr>
      <xdr:spPr>
        <a:xfrm>
          <a:off x="21272500" y="1295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15206</xdr:rowOff>
    </xdr:from>
    <xdr:ext cx="534377" cy="259045"/>
    <xdr:sp macro="" textlink="">
      <xdr:nvSpPr>
        <xdr:cNvPr id="831" name="テキスト ボックス 830"/>
        <xdr:cNvSpPr txBox="1"/>
      </xdr:nvSpPr>
      <xdr:spPr>
        <a:xfrm>
          <a:off x="21056111" y="1304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125961</xdr:rowOff>
    </xdr:from>
    <xdr:to>
      <xdr:col>29</xdr:col>
      <xdr:colOff>517525</xdr:colOff>
      <xdr:row>75</xdr:row>
      <xdr:rowOff>140729</xdr:rowOff>
    </xdr:to>
    <xdr:cxnSp macro="">
      <xdr:nvCxnSpPr>
        <xdr:cNvPr id="832" name="直線コネクタ 831"/>
        <xdr:cNvCxnSpPr/>
      </xdr:nvCxnSpPr>
      <xdr:spPr>
        <a:xfrm flipV="1">
          <a:off x="19545300" y="12984711"/>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110594</xdr:rowOff>
    </xdr:from>
    <xdr:to>
      <xdr:col>29</xdr:col>
      <xdr:colOff>568325</xdr:colOff>
      <xdr:row>76</xdr:row>
      <xdr:rowOff>40745</xdr:rowOff>
    </xdr:to>
    <xdr:sp macro="" textlink="">
      <xdr:nvSpPr>
        <xdr:cNvPr id="833" name="フローチャート : 判断 832"/>
        <xdr:cNvSpPr/>
      </xdr:nvSpPr>
      <xdr:spPr>
        <a:xfrm>
          <a:off x="20383500" y="12969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31872</xdr:rowOff>
    </xdr:from>
    <xdr:ext cx="534377" cy="259045"/>
    <xdr:sp macro="" textlink="">
      <xdr:nvSpPr>
        <xdr:cNvPr id="834" name="テキスト ボックス 833"/>
        <xdr:cNvSpPr txBox="1"/>
      </xdr:nvSpPr>
      <xdr:spPr>
        <a:xfrm>
          <a:off x="20167111" y="130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140729</xdr:rowOff>
    </xdr:from>
    <xdr:to>
      <xdr:col>28</xdr:col>
      <xdr:colOff>314325</xdr:colOff>
      <xdr:row>76</xdr:row>
      <xdr:rowOff>13376</xdr:rowOff>
    </xdr:to>
    <xdr:cxnSp macro="">
      <xdr:nvCxnSpPr>
        <xdr:cNvPr id="835" name="直線コネクタ 834"/>
        <xdr:cNvCxnSpPr/>
      </xdr:nvCxnSpPr>
      <xdr:spPr>
        <a:xfrm flipV="1">
          <a:off x="18656300" y="12999479"/>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105794</xdr:rowOff>
    </xdr:from>
    <xdr:to>
      <xdr:col>28</xdr:col>
      <xdr:colOff>365125</xdr:colOff>
      <xdr:row>76</xdr:row>
      <xdr:rowOff>35944</xdr:rowOff>
    </xdr:to>
    <xdr:sp macro="" textlink="">
      <xdr:nvSpPr>
        <xdr:cNvPr id="836" name="フローチャート : 判断 835"/>
        <xdr:cNvSpPr/>
      </xdr:nvSpPr>
      <xdr:spPr>
        <a:xfrm>
          <a:off x="19494500" y="1296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27071</xdr:rowOff>
    </xdr:from>
    <xdr:ext cx="534377" cy="259045"/>
    <xdr:sp macro="" textlink="">
      <xdr:nvSpPr>
        <xdr:cNvPr id="837" name="テキスト ボックス 836"/>
        <xdr:cNvSpPr txBox="1"/>
      </xdr:nvSpPr>
      <xdr:spPr>
        <a:xfrm>
          <a:off x="19278111" y="1305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90386</xdr:rowOff>
    </xdr:from>
    <xdr:to>
      <xdr:col>27</xdr:col>
      <xdr:colOff>161925</xdr:colOff>
      <xdr:row>76</xdr:row>
      <xdr:rowOff>20535</xdr:rowOff>
    </xdr:to>
    <xdr:sp macro="" textlink="">
      <xdr:nvSpPr>
        <xdr:cNvPr id="838" name="フローチャート : 判断 837"/>
        <xdr:cNvSpPr/>
      </xdr:nvSpPr>
      <xdr:spPr>
        <a:xfrm>
          <a:off x="18605500" y="12949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37063</xdr:rowOff>
    </xdr:from>
    <xdr:ext cx="534377" cy="259045"/>
    <xdr:sp macro="" textlink="">
      <xdr:nvSpPr>
        <xdr:cNvPr id="839" name="テキスト ボックス 838"/>
        <xdr:cNvSpPr txBox="1"/>
      </xdr:nvSpPr>
      <xdr:spPr>
        <a:xfrm>
          <a:off x="18389111" y="1272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154325</xdr:rowOff>
    </xdr:from>
    <xdr:to>
      <xdr:col>32</xdr:col>
      <xdr:colOff>238125</xdr:colOff>
      <xdr:row>75</xdr:row>
      <xdr:rowOff>84475</xdr:rowOff>
    </xdr:to>
    <xdr:sp macro="" textlink="">
      <xdr:nvSpPr>
        <xdr:cNvPr id="845" name="円/楕円 844"/>
        <xdr:cNvSpPr/>
      </xdr:nvSpPr>
      <xdr:spPr>
        <a:xfrm>
          <a:off x="22110700" y="1284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5752</xdr:rowOff>
    </xdr:from>
    <xdr:ext cx="534377" cy="259045"/>
    <xdr:sp macro="" textlink="">
      <xdr:nvSpPr>
        <xdr:cNvPr id="846" name="繰出金該当値テキスト"/>
        <xdr:cNvSpPr txBox="1"/>
      </xdr:nvSpPr>
      <xdr:spPr>
        <a:xfrm>
          <a:off x="22212300" y="1269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60416</xdr:rowOff>
    </xdr:from>
    <xdr:to>
      <xdr:col>31</xdr:col>
      <xdr:colOff>85725</xdr:colOff>
      <xdr:row>75</xdr:row>
      <xdr:rowOff>162016</xdr:rowOff>
    </xdr:to>
    <xdr:sp macro="" textlink="">
      <xdr:nvSpPr>
        <xdr:cNvPr id="847" name="円/楕円 846"/>
        <xdr:cNvSpPr/>
      </xdr:nvSpPr>
      <xdr:spPr>
        <a:xfrm>
          <a:off x="21272500" y="129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7093</xdr:rowOff>
    </xdr:from>
    <xdr:ext cx="534377" cy="259045"/>
    <xdr:sp macro="" textlink="">
      <xdr:nvSpPr>
        <xdr:cNvPr id="848" name="テキスト ボックス 847"/>
        <xdr:cNvSpPr txBox="1"/>
      </xdr:nvSpPr>
      <xdr:spPr>
        <a:xfrm>
          <a:off x="21056111" y="126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75161</xdr:rowOff>
    </xdr:from>
    <xdr:to>
      <xdr:col>29</xdr:col>
      <xdr:colOff>568325</xdr:colOff>
      <xdr:row>76</xdr:row>
      <xdr:rowOff>5311</xdr:rowOff>
    </xdr:to>
    <xdr:sp macro="" textlink="">
      <xdr:nvSpPr>
        <xdr:cNvPr id="849" name="円/楕円 848"/>
        <xdr:cNvSpPr/>
      </xdr:nvSpPr>
      <xdr:spPr>
        <a:xfrm>
          <a:off x="20383500" y="12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21838</xdr:rowOff>
    </xdr:from>
    <xdr:ext cx="534377" cy="259045"/>
    <xdr:sp macro="" textlink="">
      <xdr:nvSpPr>
        <xdr:cNvPr id="850" name="テキスト ボックス 849"/>
        <xdr:cNvSpPr txBox="1"/>
      </xdr:nvSpPr>
      <xdr:spPr>
        <a:xfrm>
          <a:off x="20167111" y="1270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89929</xdr:rowOff>
    </xdr:from>
    <xdr:to>
      <xdr:col>28</xdr:col>
      <xdr:colOff>365125</xdr:colOff>
      <xdr:row>76</xdr:row>
      <xdr:rowOff>20079</xdr:rowOff>
    </xdr:to>
    <xdr:sp macro="" textlink="">
      <xdr:nvSpPr>
        <xdr:cNvPr id="851" name="円/楕円 850"/>
        <xdr:cNvSpPr/>
      </xdr:nvSpPr>
      <xdr:spPr>
        <a:xfrm>
          <a:off x="19494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36606</xdr:rowOff>
    </xdr:from>
    <xdr:ext cx="534377" cy="259045"/>
    <xdr:sp macro="" textlink="">
      <xdr:nvSpPr>
        <xdr:cNvPr id="852" name="テキスト ボックス 851"/>
        <xdr:cNvSpPr txBox="1"/>
      </xdr:nvSpPr>
      <xdr:spPr>
        <a:xfrm>
          <a:off x="19278111" y="12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134026</xdr:rowOff>
    </xdr:from>
    <xdr:to>
      <xdr:col>27</xdr:col>
      <xdr:colOff>161925</xdr:colOff>
      <xdr:row>76</xdr:row>
      <xdr:rowOff>64176</xdr:rowOff>
    </xdr:to>
    <xdr:sp macro="" textlink="">
      <xdr:nvSpPr>
        <xdr:cNvPr id="853" name="円/楕円 852"/>
        <xdr:cNvSpPr/>
      </xdr:nvSpPr>
      <xdr:spPr>
        <a:xfrm>
          <a:off x="18605500" y="129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55303</xdr:rowOff>
    </xdr:from>
    <xdr:ext cx="534377" cy="259045"/>
    <xdr:sp macro="" textlink="">
      <xdr:nvSpPr>
        <xdr:cNvPr id="854" name="テキスト ボックス 853"/>
        <xdr:cNvSpPr txBox="1"/>
      </xdr:nvSpPr>
      <xdr:spPr>
        <a:xfrm>
          <a:off x="18389111" y="130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latin typeface="+mn-lt"/>
              <a:ea typeface="+mn-ea"/>
              <a:cs typeface="+mn-cs"/>
            </a:rPr>
            <a:t>歳出決算総額は住民一人当たり６９９，５６２円となっている。</a:t>
          </a:r>
          <a:endParaRPr kumimoji="1" lang="en-US" altLang="ja-JP" sz="1050">
            <a:solidFill>
              <a:schemeClr val="dk1"/>
            </a:solidFill>
            <a:latin typeface="+mn-lt"/>
            <a:ea typeface="+mn-ea"/>
            <a:cs typeface="+mn-cs"/>
          </a:endParaRPr>
        </a:p>
        <a:p>
          <a:pPr fontAlgn="base"/>
          <a:r>
            <a:rPr lang="ja-JP" altLang="ja-JP" sz="1050" baseline="0">
              <a:solidFill>
                <a:schemeClr val="dk1"/>
              </a:solidFill>
              <a:latin typeface="+mn-lt"/>
              <a:ea typeface="+mn-ea"/>
              <a:cs typeface="+mn-cs"/>
            </a:rPr>
            <a:t>普通建設事業費は住民一人当たり１３６，３４５円となっており、類似団体と比較して一人当たりコストが高い状況が近年続いている。これは、一連の統合保育園整備事業、児童館整備事業の増加等によるものである。今後も小中学校の大規模改修等が控えており、引き続きまとまった事業費が見込まれている。</a:t>
          </a:r>
          <a:endParaRPr lang="en-US" altLang="ja-JP" sz="1050" baseline="0">
            <a:solidFill>
              <a:schemeClr val="dk1"/>
            </a:solidFill>
            <a:latin typeface="+mn-lt"/>
            <a:ea typeface="+mn-ea"/>
            <a:cs typeface="+mn-cs"/>
          </a:endParaRPr>
        </a:p>
        <a:p>
          <a:pPr eaLnBrk="1" fontAlgn="auto" latinLnBrk="0" hangingPunct="0"/>
          <a:r>
            <a:rPr kumimoji="1" lang="ja-JP" altLang="ja-JP" sz="1050">
              <a:solidFill>
                <a:schemeClr val="dk1"/>
              </a:solidFill>
              <a:latin typeface="+mn-lt"/>
              <a:ea typeface="+mn-ea"/>
              <a:cs typeface="+mn-cs"/>
            </a:rPr>
            <a:t>また、維持補修費は住民一人当たり１０，２６１円で普通建設事業費同様、</a:t>
          </a:r>
          <a:r>
            <a:rPr lang="ja-JP" altLang="ja-JP" sz="1050" baseline="0">
              <a:solidFill>
                <a:schemeClr val="dk1"/>
              </a:solidFill>
              <a:latin typeface="+mn-lt"/>
              <a:ea typeface="+mn-ea"/>
              <a:cs typeface="+mn-cs"/>
            </a:rPr>
            <a:t>類似団体と比較して一人当たりコストが高い状況が続いている。これは</a:t>
          </a:r>
          <a:r>
            <a:rPr lang="ja-JP" altLang="ja-JP" sz="1050">
              <a:solidFill>
                <a:schemeClr val="dk1"/>
              </a:solidFill>
              <a:latin typeface="+mn-lt"/>
              <a:ea typeface="+mn-ea"/>
              <a:cs typeface="+mn-cs"/>
            </a:rPr>
            <a:t>当市が、行政規模や権能が類似した町村のみの合併であり、また市域が広く集落も点在していることから、他市に比して数が多い公共施設の維持補修に多額の経費を要していることが要因である。「公共施設総合管理計画」、「第２次公共施設再編計画」を着実に実施していくことで公共施設の維持補修費の抑制を図る。</a:t>
          </a:r>
          <a:endParaRPr lang="en-US" altLang="ja-JP" sz="1050">
            <a:solidFill>
              <a:schemeClr val="dk1"/>
            </a:solidFill>
            <a:latin typeface="+mn-lt"/>
            <a:ea typeface="+mn-ea"/>
            <a:cs typeface="+mn-cs"/>
          </a:endParaRPr>
        </a:p>
        <a:p>
          <a:pPr eaLnBrk="1" fontAlgn="auto" latinLnBrk="0" hangingPunct="0"/>
          <a:r>
            <a:rPr lang="ja-JP" altLang="ja-JP" sz="1050">
              <a:solidFill>
                <a:schemeClr val="dk1"/>
              </a:solidFill>
              <a:latin typeface="+mn-lt"/>
              <a:ea typeface="+mn-ea"/>
              <a:cs typeface="+mn-cs"/>
            </a:rPr>
            <a:t>公債費については住民一人当たり１０１，７４８円となっており、</a:t>
          </a:r>
          <a:r>
            <a:rPr lang="ja-JP" altLang="ja-JP" sz="1050" baseline="0">
              <a:solidFill>
                <a:schemeClr val="dk1"/>
              </a:solidFill>
              <a:latin typeface="+mn-lt"/>
              <a:ea typeface="+mn-ea"/>
              <a:cs typeface="+mn-cs"/>
            </a:rPr>
            <a:t>類似団体中最も高いコストとなっている。事業の厳選による借入額の抑制、積極的な繰上償還の実施などにより適正な借入金残高の維持に努めてきている。これまで実施してきた統合保育園整備事業、児童館整備事業は平成</a:t>
          </a:r>
          <a:r>
            <a:rPr lang="en-US" altLang="ja-JP" sz="1050" baseline="0">
              <a:solidFill>
                <a:schemeClr val="dk1"/>
              </a:solidFill>
              <a:latin typeface="+mn-lt"/>
              <a:ea typeface="+mn-ea"/>
              <a:cs typeface="+mn-cs"/>
            </a:rPr>
            <a:t>28</a:t>
          </a:r>
          <a:r>
            <a:rPr lang="ja-JP" altLang="ja-JP" sz="1050" baseline="0">
              <a:solidFill>
                <a:schemeClr val="dk1"/>
              </a:solidFill>
              <a:latin typeface="+mn-lt"/>
              <a:ea typeface="+mn-ea"/>
              <a:cs typeface="+mn-cs"/>
            </a:rPr>
            <a:t>年度で事業完了となるが、今後は小中学校の大規模改修等が控えており借入残高は増加していく見込みである。なお、扶助費については</a:t>
          </a:r>
          <a:r>
            <a:rPr kumimoji="1" lang="ja-JP" altLang="ja-JP" sz="1050">
              <a:solidFill>
                <a:schemeClr val="dk1"/>
              </a:solidFill>
              <a:latin typeface="+mn-lt"/>
              <a:ea typeface="+mn-ea"/>
              <a:cs typeface="+mn-cs"/>
            </a:rPr>
            <a:t>児童福祉費や生活保護費が類似団体と比して低いため、住民一人当たりコストは抑えられている。</a:t>
          </a:r>
          <a:endParaRPr lang="ja-JP" altLang="ja-JP" sz="105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53,136
52,465
668.64
39,656,846
37,171,946
2,064,674
22,513,950
44,821,232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87449</xdr:rowOff>
    </xdr:from>
    <xdr:to>
      <xdr:col>6</xdr:col>
      <xdr:colOff>510540</xdr:colOff>
      <xdr:row>39</xdr:row>
      <xdr:rowOff>12664</xdr:rowOff>
    </xdr:to>
    <xdr:cxnSp macro="">
      <xdr:nvCxnSpPr>
        <xdr:cNvPr id="58" name="直線コネクタ 57"/>
        <xdr:cNvCxnSpPr/>
      </xdr:nvCxnSpPr>
      <xdr:spPr>
        <a:xfrm flipV="1">
          <a:off x="4633595" y="5573849"/>
          <a:ext cx="1270" cy="112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16491</xdr:rowOff>
    </xdr:from>
    <xdr:ext cx="469744" cy="259045"/>
    <xdr:sp macro="" textlink="">
      <xdr:nvSpPr>
        <xdr:cNvPr id="59" name="議会費最小値テキスト"/>
        <xdr:cNvSpPr txBox="1"/>
      </xdr:nvSpPr>
      <xdr:spPr>
        <a:xfrm>
          <a:off x="4686300" y="670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39</xdr:row>
      <xdr:rowOff>12664</xdr:rowOff>
    </xdr:from>
    <xdr:to>
      <xdr:col>6</xdr:col>
      <xdr:colOff>600075</xdr:colOff>
      <xdr:row>39</xdr:row>
      <xdr:rowOff>12664</xdr:rowOff>
    </xdr:to>
    <xdr:cxnSp macro="">
      <xdr:nvCxnSpPr>
        <xdr:cNvPr id="60" name="直線コネクタ 59"/>
        <xdr:cNvCxnSpPr/>
      </xdr:nvCxnSpPr>
      <xdr:spPr>
        <a:xfrm>
          <a:off x="4546600" y="669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34126</xdr:rowOff>
    </xdr:from>
    <xdr:ext cx="469744" cy="259045"/>
    <xdr:sp macro="" textlink="">
      <xdr:nvSpPr>
        <xdr:cNvPr id="61" name="議会費最大値テキスト"/>
        <xdr:cNvSpPr txBox="1"/>
      </xdr:nvSpPr>
      <xdr:spPr>
        <a:xfrm>
          <a:off x="4686300" y="53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32</xdr:row>
      <xdr:rowOff>87449</xdr:rowOff>
    </xdr:from>
    <xdr:to>
      <xdr:col>6</xdr:col>
      <xdr:colOff>600075</xdr:colOff>
      <xdr:row>32</xdr:row>
      <xdr:rowOff>87449</xdr:rowOff>
    </xdr:to>
    <xdr:cxnSp macro="">
      <xdr:nvCxnSpPr>
        <xdr:cNvPr id="62" name="直線コネクタ 61"/>
        <xdr:cNvCxnSpPr/>
      </xdr:nvCxnSpPr>
      <xdr:spPr>
        <a:xfrm>
          <a:off x="4546600" y="55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87449</xdr:rowOff>
    </xdr:from>
    <xdr:to>
      <xdr:col>6</xdr:col>
      <xdr:colOff>511175</xdr:colOff>
      <xdr:row>33</xdr:row>
      <xdr:rowOff>135455</xdr:rowOff>
    </xdr:to>
    <xdr:cxnSp macro="">
      <xdr:nvCxnSpPr>
        <xdr:cNvPr id="63" name="直線コネクタ 62"/>
        <xdr:cNvCxnSpPr/>
      </xdr:nvCxnSpPr>
      <xdr:spPr>
        <a:xfrm flipV="1">
          <a:off x="3797300" y="5573849"/>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32711</xdr:rowOff>
    </xdr:from>
    <xdr:ext cx="469744" cy="259045"/>
    <xdr:sp macro="" textlink="">
      <xdr:nvSpPr>
        <xdr:cNvPr id="64" name="議会費平均値テキスト"/>
        <xdr:cNvSpPr txBox="1"/>
      </xdr:nvSpPr>
      <xdr:spPr>
        <a:xfrm>
          <a:off x="4686300" y="6204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54284</xdr:rowOff>
    </xdr:from>
    <xdr:to>
      <xdr:col>6</xdr:col>
      <xdr:colOff>561975</xdr:colOff>
      <xdr:row>36</xdr:row>
      <xdr:rowOff>155884</xdr:rowOff>
    </xdr:to>
    <xdr:sp macro="" textlink="">
      <xdr:nvSpPr>
        <xdr:cNvPr id="65" name="フローチャート : 判断 64"/>
        <xdr:cNvSpPr/>
      </xdr:nvSpPr>
      <xdr:spPr>
        <a:xfrm>
          <a:off x="4584700" y="622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135455</xdr:rowOff>
    </xdr:from>
    <xdr:to>
      <xdr:col>5</xdr:col>
      <xdr:colOff>358775</xdr:colOff>
      <xdr:row>33</xdr:row>
      <xdr:rowOff>164519</xdr:rowOff>
    </xdr:to>
    <xdr:cxnSp macro="">
      <xdr:nvCxnSpPr>
        <xdr:cNvPr id="66" name="直線コネクタ 65"/>
        <xdr:cNvCxnSpPr/>
      </xdr:nvCxnSpPr>
      <xdr:spPr>
        <a:xfrm flipV="1">
          <a:off x="2908300" y="5793305"/>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35016</xdr:rowOff>
    </xdr:from>
    <xdr:to>
      <xdr:col>5</xdr:col>
      <xdr:colOff>409575</xdr:colOff>
      <xdr:row>36</xdr:row>
      <xdr:rowOff>136616</xdr:rowOff>
    </xdr:to>
    <xdr:sp macro="" textlink="">
      <xdr:nvSpPr>
        <xdr:cNvPr id="67" name="フローチャート : 判断 66"/>
        <xdr:cNvSpPr/>
      </xdr:nvSpPr>
      <xdr:spPr>
        <a:xfrm>
          <a:off x="3746500" y="620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127743</xdr:rowOff>
    </xdr:from>
    <xdr:ext cx="469744" cy="259045"/>
    <xdr:sp macro="" textlink="">
      <xdr:nvSpPr>
        <xdr:cNvPr id="68" name="テキスト ボックス 67"/>
        <xdr:cNvSpPr txBox="1"/>
      </xdr:nvSpPr>
      <xdr:spPr>
        <a:xfrm>
          <a:off x="3562427"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85163</xdr:rowOff>
    </xdr:from>
    <xdr:to>
      <xdr:col>4</xdr:col>
      <xdr:colOff>155575</xdr:colOff>
      <xdr:row>33</xdr:row>
      <xdr:rowOff>164519</xdr:rowOff>
    </xdr:to>
    <xdr:cxnSp macro="">
      <xdr:nvCxnSpPr>
        <xdr:cNvPr id="69" name="直線コネクタ 68"/>
        <xdr:cNvCxnSpPr/>
      </xdr:nvCxnSpPr>
      <xdr:spPr>
        <a:xfrm>
          <a:off x="2019300" y="5571563"/>
          <a:ext cx="889000" cy="25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52977</xdr:rowOff>
    </xdr:from>
    <xdr:to>
      <xdr:col>4</xdr:col>
      <xdr:colOff>206375</xdr:colOff>
      <xdr:row>36</xdr:row>
      <xdr:rowOff>154577</xdr:rowOff>
    </xdr:to>
    <xdr:sp macro="" textlink="">
      <xdr:nvSpPr>
        <xdr:cNvPr id="70" name="フローチャート : 判断 69"/>
        <xdr:cNvSpPr/>
      </xdr:nvSpPr>
      <xdr:spPr>
        <a:xfrm>
          <a:off x="2857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145704</xdr:rowOff>
    </xdr:from>
    <xdr:ext cx="469744" cy="259045"/>
    <xdr:sp macro="" textlink="">
      <xdr:nvSpPr>
        <xdr:cNvPr id="71" name="テキスト ボックス 70"/>
        <xdr:cNvSpPr txBox="1"/>
      </xdr:nvSpPr>
      <xdr:spPr>
        <a:xfrm>
          <a:off x="2673427"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153743</xdr:rowOff>
    </xdr:from>
    <xdr:to>
      <xdr:col>2</xdr:col>
      <xdr:colOff>638175</xdr:colOff>
      <xdr:row>32</xdr:row>
      <xdr:rowOff>85163</xdr:rowOff>
    </xdr:to>
    <xdr:cxnSp macro="">
      <xdr:nvCxnSpPr>
        <xdr:cNvPr id="72" name="直線コネクタ 71"/>
        <xdr:cNvCxnSpPr/>
      </xdr:nvCxnSpPr>
      <xdr:spPr>
        <a:xfrm>
          <a:off x="1130300" y="5297243"/>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17381</xdr:rowOff>
    </xdr:from>
    <xdr:to>
      <xdr:col>3</xdr:col>
      <xdr:colOff>3175</xdr:colOff>
      <xdr:row>36</xdr:row>
      <xdr:rowOff>118981</xdr:rowOff>
    </xdr:to>
    <xdr:sp macro="" textlink="">
      <xdr:nvSpPr>
        <xdr:cNvPr id="73" name="フローチャート : 判断 72"/>
        <xdr:cNvSpPr/>
      </xdr:nvSpPr>
      <xdr:spPr>
        <a:xfrm>
          <a:off x="1968500" y="61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110108</xdr:rowOff>
    </xdr:from>
    <xdr:ext cx="469744" cy="259045"/>
    <xdr:sp macro="" textlink="">
      <xdr:nvSpPr>
        <xdr:cNvPr id="74" name="テキスト ボックス 73"/>
        <xdr:cNvSpPr txBox="1"/>
      </xdr:nvSpPr>
      <xdr:spPr>
        <a:xfrm>
          <a:off x="1784427" y="628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148336</xdr:rowOff>
    </xdr:from>
    <xdr:to>
      <xdr:col>1</xdr:col>
      <xdr:colOff>485775</xdr:colOff>
      <xdr:row>35</xdr:row>
      <xdr:rowOff>78486</xdr:rowOff>
    </xdr:to>
    <xdr:sp macro="" textlink="">
      <xdr:nvSpPr>
        <xdr:cNvPr id="75" name="フローチャート : 判断 74"/>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69613</xdr:rowOff>
    </xdr:from>
    <xdr:ext cx="469744" cy="259045"/>
    <xdr:sp macro="" textlink="">
      <xdr:nvSpPr>
        <xdr:cNvPr id="76" name="テキスト ボックス 75"/>
        <xdr:cNvSpPr txBox="1"/>
      </xdr:nvSpPr>
      <xdr:spPr>
        <a:xfrm>
          <a:off x="895427"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36649</xdr:rowOff>
    </xdr:from>
    <xdr:to>
      <xdr:col>6</xdr:col>
      <xdr:colOff>561975</xdr:colOff>
      <xdr:row>32</xdr:row>
      <xdr:rowOff>138249</xdr:rowOff>
    </xdr:to>
    <xdr:sp macro="" textlink="">
      <xdr:nvSpPr>
        <xdr:cNvPr id="82" name="円/楕円 81"/>
        <xdr:cNvSpPr/>
      </xdr:nvSpPr>
      <xdr:spPr>
        <a:xfrm>
          <a:off x="45847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161126</xdr:rowOff>
    </xdr:from>
    <xdr:ext cx="469744" cy="259045"/>
    <xdr:sp macro="" textlink="">
      <xdr:nvSpPr>
        <xdr:cNvPr id="83" name="議会費該当値テキスト"/>
        <xdr:cNvSpPr txBox="1"/>
      </xdr:nvSpPr>
      <xdr:spPr>
        <a:xfrm>
          <a:off x="46863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84655</xdr:rowOff>
    </xdr:from>
    <xdr:to>
      <xdr:col>5</xdr:col>
      <xdr:colOff>409575</xdr:colOff>
      <xdr:row>34</xdr:row>
      <xdr:rowOff>14805</xdr:rowOff>
    </xdr:to>
    <xdr:sp macro="" textlink="">
      <xdr:nvSpPr>
        <xdr:cNvPr id="84" name="円/楕円 83"/>
        <xdr:cNvSpPr/>
      </xdr:nvSpPr>
      <xdr:spPr>
        <a:xfrm>
          <a:off x="3746500" y="57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31332</xdr:rowOff>
    </xdr:from>
    <xdr:ext cx="469744" cy="259045"/>
    <xdr:sp macro="" textlink="">
      <xdr:nvSpPr>
        <xdr:cNvPr id="85" name="テキスト ボックス 84"/>
        <xdr:cNvSpPr txBox="1"/>
      </xdr:nvSpPr>
      <xdr:spPr>
        <a:xfrm>
          <a:off x="3562427" y="5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113719</xdr:rowOff>
    </xdr:from>
    <xdr:to>
      <xdr:col>4</xdr:col>
      <xdr:colOff>206375</xdr:colOff>
      <xdr:row>34</xdr:row>
      <xdr:rowOff>43869</xdr:rowOff>
    </xdr:to>
    <xdr:sp macro="" textlink="">
      <xdr:nvSpPr>
        <xdr:cNvPr id="86" name="円/楕円 85"/>
        <xdr:cNvSpPr/>
      </xdr:nvSpPr>
      <xdr:spPr>
        <a:xfrm>
          <a:off x="2857500" y="5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60396</xdr:rowOff>
    </xdr:from>
    <xdr:ext cx="469744" cy="259045"/>
    <xdr:sp macro="" textlink="">
      <xdr:nvSpPr>
        <xdr:cNvPr id="87" name="テキスト ボックス 86"/>
        <xdr:cNvSpPr txBox="1"/>
      </xdr:nvSpPr>
      <xdr:spPr>
        <a:xfrm>
          <a:off x="2673427" y="554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34363</xdr:rowOff>
    </xdr:from>
    <xdr:to>
      <xdr:col>3</xdr:col>
      <xdr:colOff>3175</xdr:colOff>
      <xdr:row>32</xdr:row>
      <xdr:rowOff>135963</xdr:rowOff>
    </xdr:to>
    <xdr:sp macro="" textlink="">
      <xdr:nvSpPr>
        <xdr:cNvPr id="88" name="円/楕円 87"/>
        <xdr:cNvSpPr/>
      </xdr:nvSpPr>
      <xdr:spPr>
        <a:xfrm>
          <a:off x="1968500" y="55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152490</xdr:rowOff>
    </xdr:from>
    <xdr:ext cx="469744" cy="259045"/>
    <xdr:sp macro="" textlink="">
      <xdr:nvSpPr>
        <xdr:cNvPr id="89" name="テキスト ボックス 88"/>
        <xdr:cNvSpPr txBox="1"/>
      </xdr:nvSpPr>
      <xdr:spPr>
        <a:xfrm>
          <a:off x="1784427" y="52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102943</xdr:rowOff>
    </xdr:from>
    <xdr:to>
      <xdr:col>1</xdr:col>
      <xdr:colOff>485775</xdr:colOff>
      <xdr:row>31</xdr:row>
      <xdr:rowOff>33093</xdr:rowOff>
    </xdr:to>
    <xdr:sp macro="" textlink="">
      <xdr:nvSpPr>
        <xdr:cNvPr id="90" name="円/楕円 89"/>
        <xdr:cNvSpPr/>
      </xdr:nvSpPr>
      <xdr:spPr>
        <a:xfrm>
          <a:off x="1079500" y="52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49620</xdr:rowOff>
    </xdr:from>
    <xdr:ext cx="469744" cy="259045"/>
    <xdr:sp macro="" textlink="">
      <xdr:nvSpPr>
        <xdr:cNvPr id="91" name="テキスト ボックス 90"/>
        <xdr:cNvSpPr txBox="1"/>
      </xdr:nvSpPr>
      <xdr:spPr>
        <a:xfrm>
          <a:off x="895427" y="50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8" name="直線コネクタ 117"/>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9"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20" name="直線コネクタ 119"/>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21"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2" name="直線コネクタ 121"/>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65094</xdr:rowOff>
    </xdr:from>
    <xdr:to>
      <xdr:col>6</xdr:col>
      <xdr:colOff>511175</xdr:colOff>
      <xdr:row>54</xdr:row>
      <xdr:rowOff>95400</xdr:rowOff>
    </xdr:to>
    <xdr:cxnSp macro="">
      <xdr:nvCxnSpPr>
        <xdr:cNvPr id="123" name="直線コネクタ 122"/>
        <xdr:cNvCxnSpPr/>
      </xdr:nvCxnSpPr>
      <xdr:spPr>
        <a:xfrm flipV="1">
          <a:off x="3797300" y="8809044"/>
          <a:ext cx="838200" cy="54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4" name="総務費平均値テキスト"/>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5" name="フローチャート : 判断 124"/>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19424</xdr:rowOff>
    </xdr:from>
    <xdr:to>
      <xdr:col>5</xdr:col>
      <xdr:colOff>358775</xdr:colOff>
      <xdr:row>54</xdr:row>
      <xdr:rowOff>95400</xdr:rowOff>
    </xdr:to>
    <xdr:cxnSp macro="">
      <xdr:nvCxnSpPr>
        <xdr:cNvPr id="126" name="直線コネクタ 125"/>
        <xdr:cNvCxnSpPr/>
      </xdr:nvCxnSpPr>
      <xdr:spPr>
        <a:xfrm>
          <a:off x="2908300" y="8763374"/>
          <a:ext cx="889000" cy="59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29366</xdr:rowOff>
    </xdr:from>
    <xdr:to>
      <xdr:col>5</xdr:col>
      <xdr:colOff>409575</xdr:colOff>
      <xdr:row>55</xdr:row>
      <xdr:rowOff>130966</xdr:rowOff>
    </xdr:to>
    <xdr:sp macro="" textlink="">
      <xdr:nvSpPr>
        <xdr:cNvPr id="127" name="フローチャート : 判断 126"/>
        <xdr:cNvSpPr/>
      </xdr:nvSpPr>
      <xdr:spPr>
        <a:xfrm>
          <a:off x="3746500" y="945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122093</xdr:rowOff>
    </xdr:from>
    <xdr:ext cx="534377" cy="259045"/>
    <xdr:sp macro="" textlink="">
      <xdr:nvSpPr>
        <xdr:cNvPr id="128" name="テキスト ボックス 127"/>
        <xdr:cNvSpPr txBox="1"/>
      </xdr:nvSpPr>
      <xdr:spPr>
        <a:xfrm>
          <a:off x="3530111" y="95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19424</xdr:rowOff>
    </xdr:from>
    <xdr:to>
      <xdr:col>4</xdr:col>
      <xdr:colOff>155575</xdr:colOff>
      <xdr:row>55</xdr:row>
      <xdr:rowOff>22330</xdr:rowOff>
    </xdr:to>
    <xdr:cxnSp macro="">
      <xdr:nvCxnSpPr>
        <xdr:cNvPr id="129" name="直線コネクタ 128"/>
        <xdr:cNvCxnSpPr/>
      </xdr:nvCxnSpPr>
      <xdr:spPr>
        <a:xfrm flipV="1">
          <a:off x="2019300" y="8763374"/>
          <a:ext cx="889000" cy="68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150198</xdr:rowOff>
    </xdr:from>
    <xdr:to>
      <xdr:col>4</xdr:col>
      <xdr:colOff>206375</xdr:colOff>
      <xdr:row>55</xdr:row>
      <xdr:rowOff>80348</xdr:rowOff>
    </xdr:to>
    <xdr:sp macro="" textlink="">
      <xdr:nvSpPr>
        <xdr:cNvPr id="130" name="フローチャート : 判断 129"/>
        <xdr:cNvSpPr/>
      </xdr:nvSpPr>
      <xdr:spPr>
        <a:xfrm>
          <a:off x="2857500" y="94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71475</xdr:rowOff>
    </xdr:from>
    <xdr:ext cx="534377" cy="259045"/>
    <xdr:sp macro="" textlink="">
      <xdr:nvSpPr>
        <xdr:cNvPr id="131" name="テキスト ボックス 130"/>
        <xdr:cNvSpPr txBox="1"/>
      </xdr:nvSpPr>
      <xdr:spPr>
        <a:xfrm>
          <a:off x="2641111" y="95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54857</xdr:rowOff>
    </xdr:from>
    <xdr:to>
      <xdr:col>2</xdr:col>
      <xdr:colOff>638175</xdr:colOff>
      <xdr:row>55</xdr:row>
      <xdr:rowOff>22330</xdr:rowOff>
    </xdr:to>
    <xdr:cxnSp macro="">
      <xdr:nvCxnSpPr>
        <xdr:cNvPr id="132" name="直線コネクタ 131"/>
        <xdr:cNvCxnSpPr/>
      </xdr:nvCxnSpPr>
      <xdr:spPr>
        <a:xfrm>
          <a:off x="1130300" y="8627357"/>
          <a:ext cx="889000" cy="8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75951</xdr:rowOff>
    </xdr:from>
    <xdr:to>
      <xdr:col>3</xdr:col>
      <xdr:colOff>3175</xdr:colOff>
      <xdr:row>56</xdr:row>
      <xdr:rowOff>6101</xdr:rowOff>
    </xdr:to>
    <xdr:sp macro="" textlink="">
      <xdr:nvSpPr>
        <xdr:cNvPr id="133" name="フローチャート : 判断 132"/>
        <xdr:cNvSpPr/>
      </xdr:nvSpPr>
      <xdr:spPr>
        <a:xfrm>
          <a:off x="1968500" y="950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168678</xdr:rowOff>
    </xdr:from>
    <xdr:ext cx="534377" cy="259045"/>
    <xdr:sp macro="" textlink="">
      <xdr:nvSpPr>
        <xdr:cNvPr id="134" name="テキスト ボックス 133"/>
        <xdr:cNvSpPr txBox="1"/>
      </xdr:nvSpPr>
      <xdr:spPr>
        <a:xfrm>
          <a:off x="1752111" y="959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40192</xdr:rowOff>
    </xdr:from>
    <xdr:to>
      <xdr:col>1</xdr:col>
      <xdr:colOff>485775</xdr:colOff>
      <xdr:row>55</xdr:row>
      <xdr:rowOff>141792</xdr:rowOff>
    </xdr:to>
    <xdr:sp macro="" textlink="">
      <xdr:nvSpPr>
        <xdr:cNvPr id="135" name="フローチャート : 判断 134"/>
        <xdr:cNvSpPr/>
      </xdr:nvSpPr>
      <xdr:spPr>
        <a:xfrm>
          <a:off x="1079500" y="946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132919</xdr:rowOff>
    </xdr:from>
    <xdr:ext cx="534377" cy="259045"/>
    <xdr:sp macro="" textlink="">
      <xdr:nvSpPr>
        <xdr:cNvPr id="136" name="テキスト ボックス 135"/>
        <xdr:cNvSpPr txBox="1"/>
      </xdr:nvSpPr>
      <xdr:spPr>
        <a:xfrm>
          <a:off x="863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14294</xdr:rowOff>
    </xdr:from>
    <xdr:to>
      <xdr:col>6</xdr:col>
      <xdr:colOff>561975</xdr:colOff>
      <xdr:row>51</xdr:row>
      <xdr:rowOff>115894</xdr:rowOff>
    </xdr:to>
    <xdr:sp macro="" textlink="">
      <xdr:nvSpPr>
        <xdr:cNvPr id="142" name="円/楕円 141"/>
        <xdr:cNvSpPr/>
      </xdr:nvSpPr>
      <xdr:spPr>
        <a:xfrm>
          <a:off x="4584700" y="875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37171</xdr:rowOff>
    </xdr:from>
    <xdr:ext cx="599010" cy="259045"/>
    <xdr:sp macro="" textlink="">
      <xdr:nvSpPr>
        <xdr:cNvPr id="143" name="総務費該当値テキスト"/>
        <xdr:cNvSpPr txBox="1"/>
      </xdr:nvSpPr>
      <xdr:spPr>
        <a:xfrm>
          <a:off x="4686300" y="860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106,069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44600</xdr:rowOff>
    </xdr:from>
    <xdr:to>
      <xdr:col>5</xdr:col>
      <xdr:colOff>409575</xdr:colOff>
      <xdr:row>54</xdr:row>
      <xdr:rowOff>146200</xdr:rowOff>
    </xdr:to>
    <xdr:sp macro="" textlink="">
      <xdr:nvSpPr>
        <xdr:cNvPr id="144" name="円/楕円 143"/>
        <xdr:cNvSpPr/>
      </xdr:nvSpPr>
      <xdr:spPr>
        <a:xfrm>
          <a:off x="3746500" y="93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162727</xdr:rowOff>
    </xdr:from>
    <xdr:ext cx="534377" cy="259045"/>
    <xdr:sp macro="" textlink="">
      <xdr:nvSpPr>
        <xdr:cNvPr id="145" name="テキスト ボックス 144"/>
        <xdr:cNvSpPr txBox="1"/>
      </xdr:nvSpPr>
      <xdr:spPr>
        <a:xfrm>
          <a:off x="3530111" y="907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72,713</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140074</xdr:rowOff>
    </xdr:from>
    <xdr:to>
      <xdr:col>4</xdr:col>
      <xdr:colOff>206375</xdr:colOff>
      <xdr:row>51</xdr:row>
      <xdr:rowOff>70224</xdr:rowOff>
    </xdr:to>
    <xdr:sp macro="" textlink="">
      <xdr:nvSpPr>
        <xdr:cNvPr id="146" name="円/楕円 145"/>
        <xdr:cNvSpPr/>
      </xdr:nvSpPr>
      <xdr:spPr>
        <a:xfrm>
          <a:off x="2857500" y="871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86751</xdr:rowOff>
    </xdr:from>
    <xdr:ext cx="599010" cy="259045"/>
    <xdr:sp macro="" textlink="">
      <xdr:nvSpPr>
        <xdr:cNvPr id="147" name="テキスト ボックス 146"/>
        <xdr:cNvSpPr txBox="1"/>
      </xdr:nvSpPr>
      <xdr:spPr>
        <a:xfrm>
          <a:off x="2608794" y="848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142980</xdr:rowOff>
    </xdr:from>
    <xdr:to>
      <xdr:col>3</xdr:col>
      <xdr:colOff>3175</xdr:colOff>
      <xdr:row>55</xdr:row>
      <xdr:rowOff>73130</xdr:rowOff>
    </xdr:to>
    <xdr:sp macro="" textlink="">
      <xdr:nvSpPr>
        <xdr:cNvPr id="148" name="円/楕円 147"/>
        <xdr:cNvSpPr/>
      </xdr:nvSpPr>
      <xdr:spPr>
        <a:xfrm>
          <a:off x="1968500" y="94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89657</xdr:rowOff>
    </xdr:from>
    <xdr:ext cx="534377" cy="259045"/>
    <xdr:sp macro="" textlink="">
      <xdr:nvSpPr>
        <xdr:cNvPr id="149" name="テキスト ボックス 148"/>
        <xdr:cNvSpPr txBox="1"/>
      </xdr:nvSpPr>
      <xdr:spPr>
        <a:xfrm>
          <a:off x="1752111" y="917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66,688</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4057</xdr:rowOff>
    </xdr:from>
    <xdr:to>
      <xdr:col>1</xdr:col>
      <xdr:colOff>485775</xdr:colOff>
      <xdr:row>50</xdr:row>
      <xdr:rowOff>105657</xdr:rowOff>
    </xdr:to>
    <xdr:sp macro="" textlink="">
      <xdr:nvSpPr>
        <xdr:cNvPr id="150" name="円/楕円 149"/>
        <xdr:cNvSpPr/>
      </xdr:nvSpPr>
      <xdr:spPr>
        <a:xfrm>
          <a:off x="1079500" y="85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122184</xdr:rowOff>
    </xdr:from>
    <xdr:ext cx="599010" cy="259045"/>
    <xdr:sp macro="" textlink="">
      <xdr:nvSpPr>
        <xdr:cNvPr id="151" name="テキスト ボックス 150"/>
        <xdr:cNvSpPr txBox="1"/>
      </xdr:nvSpPr>
      <xdr:spPr>
        <a:xfrm>
          <a:off x="830794" y="835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6" name="直線コネクタ 175"/>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7"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8" name="直線コネクタ 177"/>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9"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80" name="直線コネクタ 179"/>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114306</xdr:rowOff>
    </xdr:from>
    <xdr:to>
      <xdr:col>6</xdr:col>
      <xdr:colOff>511175</xdr:colOff>
      <xdr:row>71</xdr:row>
      <xdr:rowOff>153492</xdr:rowOff>
    </xdr:to>
    <xdr:cxnSp macro="">
      <xdr:nvCxnSpPr>
        <xdr:cNvPr id="181" name="直線コネクタ 180"/>
        <xdr:cNvCxnSpPr/>
      </xdr:nvCxnSpPr>
      <xdr:spPr>
        <a:xfrm flipV="1">
          <a:off x="3797300" y="12287256"/>
          <a:ext cx="8382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2"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3" name="フローチャート : 判断 182"/>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153492</xdr:rowOff>
    </xdr:from>
    <xdr:to>
      <xdr:col>5</xdr:col>
      <xdr:colOff>358775</xdr:colOff>
      <xdr:row>74</xdr:row>
      <xdr:rowOff>483</xdr:rowOff>
    </xdr:to>
    <xdr:cxnSp macro="">
      <xdr:nvCxnSpPr>
        <xdr:cNvPr id="184" name="直線コネクタ 183"/>
        <xdr:cNvCxnSpPr/>
      </xdr:nvCxnSpPr>
      <xdr:spPr>
        <a:xfrm flipV="1">
          <a:off x="2908300" y="12326442"/>
          <a:ext cx="889000" cy="3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115894</xdr:rowOff>
    </xdr:from>
    <xdr:to>
      <xdr:col>5</xdr:col>
      <xdr:colOff>409575</xdr:colOff>
      <xdr:row>75</xdr:row>
      <xdr:rowOff>46044</xdr:rowOff>
    </xdr:to>
    <xdr:sp macro="" textlink="">
      <xdr:nvSpPr>
        <xdr:cNvPr id="185" name="フローチャート : 判断 184"/>
        <xdr:cNvSpPr/>
      </xdr:nvSpPr>
      <xdr:spPr>
        <a:xfrm>
          <a:off x="3746500" y="1280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37171</xdr:rowOff>
    </xdr:from>
    <xdr:ext cx="599010" cy="259045"/>
    <xdr:sp macro="" textlink="">
      <xdr:nvSpPr>
        <xdr:cNvPr id="186" name="テキスト ボックス 185"/>
        <xdr:cNvSpPr txBox="1"/>
      </xdr:nvSpPr>
      <xdr:spPr>
        <a:xfrm>
          <a:off x="3497794" y="1289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6350</xdr:rowOff>
    </xdr:from>
    <xdr:to>
      <xdr:col>4</xdr:col>
      <xdr:colOff>155575</xdr:colOff>
      <xdr:row>74</xdr:row>
      <xdr:rowOff>483</xdr:rowOff>
    </xdr:to>
    <xdr:cxnSp macro="">
      <xdr:nvCxnSpPr>
        <xdr:cNvPr id="187" name="直線コネクタ 186"/>
        <xdr:cNvCxnSpPr/>
      </xdr:nvCxnSpPr>
      <xdr:spPr>
        <a:xfrm>
          <a:off x="2019300" y="12350750"/>
          <a:ext cx="889000" cy="3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222</xdr:rowOff>
    </xdr:from>
    <xdr:to>
      <xdr:col>4</xdr:col>
      <xdr:colOff>206375</xdr:colOff>
      <xdr:row>75</xdr:row>
      <xdr:rowOff>101822</xdr:rowOff>
    </xdr:to>
    <xdr:sp macro="" textlink="">
      <xdr:nvSpPr>
        <xdr:cNvPr id="188" name="フローチャート : 判断 187"/>
        <xdr:cNvSpPr/>
      </xdr:nvSpPr>
      <xdr:spPr>
        <a:xfrm>
          <a:off x="2857500" y="1285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92949</xdr:rowOff>
    </xdr:from>
    <xdr:ext cx="599010" cy="259045"/>
    <xdr:sp macro="" textlink="">
      <xdr:nvSpPr>
        <xdr:cNvPr id="189" name="テキスト ボックス 188"/>
        <xdr:cNvSpPr txBox="1"/>
      </xdr:nvSpPr>
      <xdr:spPr>
        <a:xfrm>
          <a:off x="2608794" y="1295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133376</xdr:rowOff>
    </xdr:from>
    <xdr:to>
      <xdr:col>2</xdr:col>
      <xdr:colOff>638175</xdr:colOff>
      <xdr:row>72</xdr:row>
      <xdr:rowOff>6350</xdr:rowOff>
    </xdr:to>
    <xdr:cxnSp macro="">
      <xdr:nvCxnSpPr>
        <xdr:cNvPr id="190" name="直線コネクタ 189"/>
        <xdr:cNvCxnSpPr/>
      </xdr:nvCxnSpPr>
      <xdr:spPr>
        <a:xfrm>
          <a:off x="1130300" y="12306326"/>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74784</xdr:rowOff>
    </xdr:from>
    <xdr:to>
      <xdr:col>3</xdr:col>
      <xdr:colOff>3175</xdr:colOff>
      <xdr:row>76</xdr:row>
      <xdr:rowOff>4933</xdr:rowOff>
    </xdr:to>
    <xdr:sp macro="" textlink="">
      <xdr:nvSpPr>
        <xdr:cNvPr id="191" name="フローチャート : 判断 190"/>
        <xdr:cNvSpPr/>
      </xdr:nvSpPr>
      <xdr:spPr>
        <a:xfrm>
          <a:off x="1968500" y="129335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167512</xdr:rowOff>
    </xdr:from>
    <xdr:ext cx="599010" cy="259045"/>
    <xdr:sp macro="" textlink="">
      <xdr:nvSpPr>
        <xdr:cNvPr id="192" name="テキスト ボックス 191"/>
        <xdr:cNvSpPr txBox="1"/>
      </xdr:nvSpPr>
      <xdr:spPr>
        <a:xfrm>
          <a:off x="1719794" y="1302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73774</xdr:rowOff>
    </xdr:from>
    <xdr:to>
      <xdr:col>1</xdr:col>
      <xdr:colOff>485775</xdr:colOff>
      <xdr:row>77</xdr:row>
      <xdr:rowOff>3924</xdr:rowOff>
    </xdr:to>
    <xdr:sp macro="" textlink="">
      <xdr:nvSpPr>
        <xdr:cNvPr id="193" name="フローチャート : 判断 192"/>
        <xdr:cNvSpPr/>
      </xdr:nvSpPr>
      <xdr:spPr>
        <a:xfrm>
          <a:off x="1079500" y="1310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166501</xdr:rowOff>
    </xdr:from>
    <xdr:ext cx="599010" cy="259045"/>
    <xdr:sp macro="" textlink="">
      <xdr:nvSpPr>
        <xdr:cNvPr id="194" name="テキスト ボックス 193"/>
        <xdr:cNvSpPr txBox="1"/>
      </xdr:nvSpPr>
      <xdr:spPr>
        <a:xfrm>
          <a:off x="830794" y="1319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63506</xdr:rowOff>
    </xdr:from>
    <xdr:to>
      <xdr:col>6</xdr:col>
      <xdr:colOff>561975</xdr:colOff>
      <xdr:row>71</xdr:row>
      <xdr:rowOff>165106</xdr:rowOff>
    </xdr:to>
    <xdr:sp macro="" textlink="">
      <xdr:nvSpPr>
        <xdr:cNvPr id="200" name="円/楕円 199"/>
        <xdr:cNvSpPr/>
      </xdr:nvSpPr>
      <xdr:spPr>
        <a:xfrm>
          <a:off x="4584700" y="1223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86383</xdr:rowOff>
    </xdr:from>
    <xdr:ext cx="599010" cy="259045"/>
    <xdr:sp macro="" textlink="">
      <xdr:nvSpPr>
        <xdr:cNvPr id="201" name="民生費該当値テキスト"/>
        <xdr:cNvSpPr txBox="1"/>
      </xdr:nvSpPr>
      <xdr:spPr>
        <a:xfrm>
          <a:off x="4686300" y="1208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168,333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102692</xdr:rowOff>
    </xdr:from>
    <xdr:to>
      <xdr:col>5</xdr:col>
      <xdr:colOff>409575</xdr:colOff>
      <xdr:row>72</xdr:row>
      <xdr:rowOff>32842</xdr:rowOff>
    </xdr:to>
    <xdr:sp macro="" textlink="">
      <xdr:nvSpPr>
        <xdr:cNvPr id="202" name="円/楕円 201"/>
        <xdr:cNvSpPr/>
      </xdr:nvSpPr>
      <xdr:spPr>
        <a:xfrm>
          <a:off x="3746500" y="122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49369</xdr:rowOff>
    </xdr:from>
    <xdr:ext cx="599010" cy="259045"/>
    <xdr:sp macro="" textlink="">
      <xdr:nvSpPr>
        <xdr:cNvPr id="203" name="テキスト ボックス 202"/>
        <xdr:cNvSpPr txBox="1"/>
      </xdr:nvSpPr>
      <xdr:spPr>
        <a:xfrm>
          <a:off x="3497794" y="1205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166,276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121133</xdr:rowOff>
    </xdr:from>
    <xdr:to>
      <xdr:col>4</xdr:col>
      <xdr:colOff>206375</xdr:colOff>
      <xdr:row>74</xdr:row>
      <xdr:rowOff>51283</xdr:rowOff>
    </xdr:to>
    <xdr:sp macro="" textlink="">
      <xdr:nvSpPr>
        <xdr:cNvPr id="204" name="円/楕円 203"/>
        <xdr:cNvSpPr/>
      </xdr:nvSpPr>
      <xdr:spPr>
        <a:xfrm>
          <a:off x="2857500" y="126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67810</xdr:rowOff>
    </xdr:from>
    <xdr:ext cx="599010" cy="259045"/>
    <xdr:sp macro="" textlink="">
      <xdr:nvSpPr>
        <xdr:cNvPr id="205" name="テキスト ボックス 204"/>
        <xdr:cNvSpPr txBox="1"/>
      </xdr:nvSpPr>
      <xdr:spPr>
        <a:xfrm>
          <a:off x="2608794" y="1241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147,308</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127000</xdr:rowOff>
    </xdr:from>
    <xdr:to>
      <xdr:col>3</xdr:col>
      <xdr:colOff>3175</xdr:colOff>
      <xdr:row>72</xdr:row>
      <xdr:rowOff>57150</xdr:rowOff>
    </xdr:to>
    <xdr:sp macro="" textlink="">
      <xdr:nvSpPr>
        <xdr:cNvPr id="206" name="円/楕円 205"/>
        <xdr:cNvSpPr/>
      </xdr:nvSpPr>
      <xdr:spPr>
        <a:xfrm>
          <a:off x="1968500" y="122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73677</xdr:rowOff>
    </xdr:from>
    <xdr:ext cx="599010" cy="259045"/>
    <xdr:sp macro="" textlink="">
      <xdr:nvSpPr>
        <xdr:cNvPr id="207" name="テキスト ボックス 206"/>
        <xdr:cNvSpPr txBox="1"/>
      </xdr:nvSpPr>
      <xdr:spPr>
        <a:xfrm>
          <a:off x="1719794" y="1207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165,000</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82576</xdr:rowOff>
    </xdr:from>
    <xdr:to>
      <xdr:col>1</xdr:col>
      <xdr:colOff>485775</xdr:colOff>
      <xdr:row>72</xdr:row>
      <xdr:rowOff>12726</xdr:rowOff>
    </xdr:to>
    <xdr:sp macro="" textlink="">
      <xdr:nvSpPr>
        <xdr:cNvPr id="208" name="円/楕円 207"/>
        <xdr:cNvSpPr/>
      </xdr:nvSpPr>
      <xdr:spPr>
        <a:xfrm>
          <a:off x="1079500" y="122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29253</xdr:rowOff>
    </xdr:from>
    <xdr:ext cx="599010" cy="259045"/>
    <xdr:sp macro="" textlink="">
      <xdr:nvSpPr>
        <xdr:cNvPr id="209" name="テキスト ボックス 208"/>
        <xdr:cNvSpPr txBox="1"/>
      </xdr:nvSpPr>
      <xdr:spPr>
        <a:xfrm>
          <a:off x="830794" y="1203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4" name="直線コネクタ 233"/>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5"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6" name="直線コネクタ 235"/>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7"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8" name="直線コネクタ 237"/>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93980</xdr:rowOff>
    </xdr:from>
    <xdr:to>
      <xdr:col>6</xdr:col>
      <xdr:colOff>511175</xdr:colOff>
      <xdr:row>96</xdr:row>
      <xdr:rowOff>32316</xdr:rowOff>
    </xdr:to>
    <xdr:cxnSp macro="">
      <xdr:nvCxnSpPr>
        <xdr:cNvPr id="239" name="直線コネクタ 238"/>
        <xdr:cNvCxnSpPr/>
      </xdr:nvCxnSpPr>
      <xdr:spPr>
        <a:xfrm flipV="1">
          <a:off x="3797300" y="16381730"/>
          <a:ext cx="838200" cy="10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151032</xdr:rowOff>
    </xdr:from>
    <xdr:ext cx="534377" cy="259045"/>
    <xdr:sp macro="" textlink="">
      <xdr:nvSpPr>
        <xdr:cNvPr id="240" name="衛生費平均値テキスト"/>
        <xdr:cNvSpPr txBox="1"/>
      </xdr:nvSpPr>
      <xdr:spPr>
        <a:xfrm>
          <a:off x="4686300" y="16610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41" name="フローチャート : 判断 240"/>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32316</xdr:rowOff>
    </xdr:from>
    <xdr:to>
      <xdr:col>5</xdr:col>
      <xdr:colOff>358775</xdr:colOff>
      <xdr:row>96</xdr:row>
      <xdr:rowOff>36640</xdr:rowOff>
    </xdr:to>
    <xdr:cxnSp macro="">
      <xdr:nvCxnSpPr>
        <xdr:cNvPr id="242" name="直線コネクタ 241"/>
        <xdr:cNvCxnSpPr/>
      </xdr:nvCxnSpPr>
      <xdr:spPr>
        <a:xfrm flipV="1">
          <a:off x="2908300" y="1649151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622</xdr:rowOff>
    </xdr:from>
    <xdr:to>
      <xdr:col>5</xdr:col>
      <xdr:colOff>409575</xdr:colOff>
      <xdr:row>97</xdr:row>
      <xdr:rowOff>102222</xdr:rowOff>
    </xdr:to>
    <xdr:sp macro="" textlink="">
      <xdr:nvSpPr>
        <xdr:cNvPr id="243" name="フローチャート : 判断 242"/>
        <xdr:cNvSpPr/>
      </xdr:nvSpPr>
      <xdr:spPr>
        <a:xfrm>
          <a:off x="3746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93349</xdr:rowOff>
    </xdr:from>
    <xdr:ext cx="534377" cy="259045"/>
    <xdr:sp macro="" textlink="">
      <xdr:nvSpPr>
        <xdr:cNvPr id="244" name="テキスト ボックス 243"/>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121983</xdr:rowOff>
    </xdr:from>
    <xdr:to>
      <xdr:col>4</xdr:col>
      <xdr:colOff>155575</xdr:colOff>
      <xdr:row>96</xdr:row>
      <xdr:rowOff>36640</xdr:rowOff>
    </xdr:to>
    <xdr:cxnSp macro="">
      <xdr:nvCxnSpPr>
        <xdr:cNvPr id="245" name="直線コネクタ 244"/>
        <xdr:cNvCxnSpPr/>
      </xdr:nvCxnSpPr>
      <xdr:spPr>
        <a:xfrm>
          <a:off x="2019300" y="16409733"/>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28321</xdr:rowOff>
    </xdr:from>
    <xdr:to>
      <xdr:col>4</xdr:col>
      <xdr:colOff>206375</xdr:colOff>
      <xdr:row>97</xdr:row>
      <xdr:rowOff>129921</xdr:rowOff>
    </xdr:to>
    <xdr:sp macro="" textlink="">
      <xdr:nvSpPr>
        <xdr:cNvPr id="246" name="フローチャート : 判断 245"/>
        <xdr:cNvSpPr/>
      </xdr:nvSpPr>
      <xdr:spPr>
        <a:xfrm>
          <a:off x="2857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121048</xdr:rowOff>
    </xdr:from>
    <xdr:ext cx="534377" cy="259045"/>
    <xdr:sp macro="" textlink="">
      <xdr:nvSpPr>
        <xdr:cNvPr id="247" name="テキスト ボックス 246"/>
        <xdr:cNvSpPr txBox="1"/>
      </xdr:nvSpPr>
      <xdr:spPr>
        <a:xfrm>
          <a:off x="2641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99409</xdr:rowOff>
    </xdr:from>
    <xdr:to>
      <xdr:col>2</xdr:col>
      <xdr:colOff>638175</xdr:colOff>
      <xdr:row>95</xdr:row>
      <xdr:rowOff>121983</xdr:rowOff>
    </xdr:to>
    <xdr:cxnSp macro="">
      <xdr:nvCxnSpPr>
        <xdr:cNvPr id="248" name="直線コネクタ 247"/>
        <xdr:cNvCxnSpPr/>
      </xdr:nvCxnSpPr>
      <xdr:spPr>
        <a:xfrm>
          <a:off x="1130300" y="16387159"/>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28263</xdr:rowOff>
    </xdr:from>
    <xdr:to>
      <xdr:col>3</xdr:col>
      <xdr:colOff>3175</xdr:colOff>
      <xdr:row>97</xdr:row>
      <xdr:rowOff>129863</xdr:rowOff>
    </xdr:to>
    <xdr:sp macro="" textlink="">
      <xdr:nvSpPr>
        <xdr:cNvPr id="249" name="フローチャート : 判断 248"/>
        <xdr:cNvSpPr/>
      </xdr:nvSpPr>
      <xdr:spPr>
        <a:xfrm>
          <a:off x="1968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120990</xdr:rowOff>
    </xdr:from>
    <xdr:ext cx="534377" cy="259045"/>
    <xdr:sp macro="" textlink="">
      <xdr:nvSpPr>
        <xdr:cNvPr id="250" name="テキスト ボックス 249"/>
        <xdr:cNvSpPr txBox="1"/>
      </xdr:nvSpPr>
      <xdr:spPr>
        <a:xfrm>
          <a:off x="1752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8967</xdr:rowOff>
    </xdr:from>
    <xdr:to>
      <xdr:col>1</xdr:col>
      <xdr:colOff>485775</xdr:colOff>
      <xdr:row>97</xdr:row>
      <xdr:rowOff>110567</xdr:rowOff>
    </xdr:to>
    <xdr:sp macro="" textlink="">
      <xdr:nvSpPr>
        <xdr:cNvPr id="251" name="フローチャート : 判断 250"/>
        <xdr:cNvSpPr/>
      </xdr:nvSpPr>
      <xdr:spPr>
        <a:xfrm>
          <a:off x="1079500" y="166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101694</xdr:rowOff>
    </xdr:from>
    <xdr:ext cx="534377" cy="259045"/>
    <xdr:sp macro="" textlink="">
      <xdr:nvSpPr>
        <xdr:cNvPr id="252" name="テキスト ボックス 251"/>
        <xdr:cNvSpPr txBox="1"/>
      </xdr:nvSpPr>
      <xdr:spPr>
        <a:xfrm>
          <a:off x="863111"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43180</xdr:rowOff>
    </xdr:from>
    <xdr:to>
      <xdr:col>6</xdr:col>
      <xdr:colOff>561975</xdr:colOff>
      <xdr:row>95</xdr:row>
      <xdr:rowOff>144780</xdr:rowOff>
    </xdr:to>
    <xdr:sp macro="" textlink="">
      <xdr:nvSpPr>
        <xdr:cNvPr id="258" name="円/楕円 257"/>
        <xdr:cNvSpPr/>
      </xdr:nvSpPr>
      <xdr:spPr>
        <a:xfrm>
          <a:off x="45847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66057</xdr:rowOff>
    </xdr:from>
    <xdr:ext cx="534377" cy="259045"/>
    <xdr:sp macro="" textlink="">
      <xdr:nvSpPr>
        <xdr:cNvPr id="259" name="衛生費該当値テキスト"/>
        <xdr:cNvSpPr txBox="1"/>
      </xdr:nvSpPr>
      <xdr:spPr>
        <a:xfrm>
          <a:off x="4686300" y="161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152966</xdr:rowOff>
    </xdr:from>
    <xdr:to>
      <xdr:col>5</xdr:col>
      <xdr:colOff>409575</xdr:colOff>
      <xdr:row>96</xdr:row>
      <xdr:rowOff>83116</xdr:rowOff>
    </xdr:to>
    <xdr:sp macro="" textlink="">
      <xdr:nvSpPr>
        <xdr:cNvPr id="260" name="円/楕円 259"/>
        <xdr:cNvSpPr/>
      </xdr:nvSpPr>
      <xdr:spPr>
        <a:xfrm>
          <a:off x="3746500" y="164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99643</xdr:rowOff>
    </xdr:from>
    <xdr:ext cx="534377" cy="259045"/>
    <xdr:sp macro="" textlink="">
      <xdr:nvSpPr>
        <xdr:cNvPr id="261" name="テキスト ボックス 260"/>
        <xdr:cNvSpPr txBox="1"/>
      </xdr:nvSpPr>
      <xdr:spPr>
        <a:xfrm>
          <a:off x="3530111" y="1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157290</xdr:rowOff>
    </xdr:from>
    <xdr:to>
      <xdr:col>4</xdr:col>
      <xdr:colOff>206375</xdr:colOff>
      <xdr:row>96</xdr:row>
      <xdr:rowOff>87440</xdr:rowOff>
    </xdr:to>
    <xdr:sp macro="" textlink="">
      <xdr:nvSpPr>
        <xdr:cNvPr id="262" name="円/楕円 261"/>
        <xdr:cNvSpPr/>
      </xdr:nvSpPr>
      <xdr:spPr>
        <a:xfrm>
          <a:off x="2857500" y="164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103967</xdr:rowOff>
    </xdr:from>
    <xdr:ext cx="534377" cy="259045"/>
    <xdr:sp macro="" textlink="">
      <xdr:nvSpPr>
        <xdr:cNvPr id="263" name="テキスト ボックス 262"/>
        <xdr:cNvSpPr txBox="1"/>
      </xdr:nvSpPr>
      <xdr:spPr>
        <a:xfrm>
          <a:off x="2641111" y="1622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71183</xdr:rowOff>
    </xdr:from>
    <xdr:to>
      <xdr:col>3</xdr:col>
      <xdr:colOff>3175</xdr:colOff>
      <xdr:row>96</xdr:row>
      <xdr:rowOff>1333</xdr:rowOff>
    </xdr:to>
    <xdr:sp macro="" textlink="">
      <xdr:nvSpPr>
        <xdr:cNvPr id="264" name="円/楕円 263"/>
        <xdr:cNvSpPr/>
      </xdr:nvSpPr>
      <xdr:spPr>
        <a:xfrm>
          <a:off x="1968500" y="163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17860</xdr:rowOff>
    </xdr:from>
    <xdr:ext cx="534377" cy="259045"/>
    <xdr:sp macro="" textlink="">
      <xdr:nvSpPr>
        <xdr:cNvPr id="265" name="テキスト ボックス 264"/>
        <xdr:cNvSpPr txBox="1"/>
      </xdr:nvSpPr>
      <xdr:spPr>
        <a:xfrm>
          <a:off x="1752111" y="161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48609</xdr:rowOff>
    </xdr:from>
    <xdr:to>
      <xdr:col>1</xdr:col>
      <xdr:colOff>485775</xdr:colOff>
      <xdr:row>95</xdr:row>
      <xdr:rowOff>150209</xdr:rowOff>
    </xdr:to>
    <xdr:sp macro="" textlink="">
      <xdr:nvSpPr>
        <xdr:cNvPr id="266" name="円/楕円 265"/>
        <xdr:cNvSpPr/>
      </xdr:nvSpPr>
      <xdr:spPr>
        <a:xfrm>
          <a:off x="1079500" y="163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166736</xdr:rowOff>
    </xdr:from>
    <xdr:ext cx="534377" cy="259045"/>
    <xdr:sp macro="" textlink="">
      <xdr:nvSpPr>
        <xdr:cNvPr id="267" name="テキスト ボックス 266"/>
        <xdr:cNvSpPr txBox="1"/>
      </xdr:nvSpPr>
      <xdr:spPr>
        <a:xfrm>
          <a:off x="863111" y="1611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9" name="直線コネクタ 288"/>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2"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3" name="直線コネクタ 292"/>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80950</xdr:rowOff>
    </xdr:from>
    <xdr:to>
      <xdr:col>15</xdr:col>
      <xdr:colOff>180975</xdr:colOff>
      <xdr:row>38</xdr:row>
      <xdr:rowOff>81681</xdr:rowOff>
    </xdr:to>
    <xdr:cxnSp macro="">
      <xdr:nvCxnSpPr>
        <xdr:cNvPr id="294" name="直線コネクタ 293"/>
        <xdr:cNvCxnSpPr/>
      </xdr:nvCxnSpPr>
      <xdr:spPr>
        <a:xfrm flipV="1">
          <a:off x="9639300" y="6596050"/>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5"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6" name="フローチャート : 判断 295"/>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77612</xdr:rowOff>
    </xdr:from>
    <xdr:to>
      <xdr:col>14</xdr:col>
      <xdr:colOff>28575</xdr:colOff>
      <xdr:row>38</xdr:row>
      <xdr:rowOff>81681</xdr:rowOff>
    </xdr:to>
    <xdr:cxnSp macro="">
      <xdr:nvCxnSpPr>
        <xdr:cNvPr id="297" name="直線コネクタ 296"/>
        <xdr:cNvCxnSpPr/>
      </xdr:nvCxnSpPr>
      <xdr:spPr>
        <a:xfrm>
          <a:off x="8750300" y="6592712"/>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17668</xdr:rowOff>
    </xdr:from>
    <xdr:to>
      <xdr:col>14</xdr:col>
      <xdr:colOff>79375</xdr:colOff>
      <xdr:row>38</xdr:row>
      <xdr:rowOff>119268</xdr:rowOff>
    </xdr:to>
    <xdr:sp macro="" textlink="">
      <xdr:nvSpPr>
        <xdr:cNvPr id="298" name="フローチャート : 判断 297"/>
        <xdr:cNvSpPr/>
      </xdr:nvSpPr>
      <xdr:spPr>
        <a:xfrm>
          <a:off x="9588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135795</xdr:rowOff>
    </xdr:from>
    <xdr:ext cx="469744" cy="259045"/>
    <xdr:sp macro="" textlink="">
      <xdr:nvSpPr>
        <xdr:cNvPr id="299" name="テキスト ボックス 298"/>
        <xdr:cNvSpPr txBox="1"/>
      </xdr:nvSpPr>
      <xdr:spPr>
        <a:xfrm>
          <a:off x="9404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77612</xdr:rowOff>
    </xdr:from>
    <xdr:to>
      <xdr:col>12</xdr:col>
      <xdr:colOff>511175</xdr:colOff>
      <xdr:row>38</xdr:row>
      <xdr:rowOff>80676</xdr:rowOff>
    </xdr:to>
    <xdr:cxnSp macro="">
      <xdr:nvCxnSpPr>
        <xdr:cNvPr id="300" name="直線コネクタ 299"/>
        <xdr:cNvCxnSpPr/>
      </xdr:nvCxnSpPr>
      <xdr:spPr>
        <a:xfrm flipV="1">
          <a:off x="7861300" y="659271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170921</xdr:rowOff>
    </xdr:from>
    <xdr:to>
      <xdr:col>12</xdr:col>
      <xdr:colOff>561975</xdr:colOff>
      <xdr:row>38</xdr:row>
      <xdr:rowOff>101071</xdr:rowOff>
    </xdr:to>
    <xdr:sp macro="" textlink="">
      <xdr:nvSpPr>
        <xdr:cNvPr id="301" name="フローチャート : 判断 300"/>
        <xdr:cNvSpPr/>
      </xdr:nvSpPr>
      <xdr:spPr>
        <a:xfrm>
          <a:off x="8699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117599</xdr:rowOff>
    </xdr:from>
    <xdr:ext cx="469744" cy="259045"/>
    <xdr:sp macro="" textlink="">
      <xdr:nvSpPr>
        <xdr:cNvPr id="302" name="テキスト ボックス 301"/>
        <xdr:cNvSpPr txBox="1"/>
      </xdr:nvSpPr>
      <xdr:spPr>
        <a:xfrm>
          <a:off x="8515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80676</xdr:rowOff>
    </xdr:from>
    <xdr:to>
      <xdr:col>11</xdr:col>
      <xdr:colOff>307975</xdr:colOff>
      <xdr:row>38</xdr:row>
      <xdr:rowOff>82230</xdr:rowOff>
    </xdr:to>
    <xdr:cxnSp macro="">
      <xdr:nvCxnSpPr>
        <xdr:cNvPr id="303" name="直線コネクタ 302"/>
        <xdr:cNvCxnSpPr/>
      </xdr:nvCxnSpPr>
      <xdr:spPr>
        <a:xfrm flipV="1">
          <a:off x="6972300" y="659577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156520</xdr:rowOff>
    </xdr:from>
    <xdr:to>
      <xdr:col>11</xdr:col>
      <xdr:colOff>358775</xdr:colOff>
      <xdr:row>38</xdr:row>
      <xdr:rowOff>86670</xdr:rowOff>
    </xdr:to>
    <xdr:sp macro="" textlink="">
      <xdr:nvSpPr>
        <xdr:cNvPr id="304" name="フローチャート : 判断 303"/>
        <xdr:cNvSpPr/>
      </xdr:nvSpPr>
      <xdr:spPr>
        <a:xfrm>
          <a:off x="7810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103197</xdr:rowOff>
    </xdr:from>
    <xdr:ext cx="469744" cy="259045"/>
    <xdr:sp macro="" textlink="">
      <xdr:nvSpPr>
        <xdr:cNvPr id="305" name="テキスト ボックス 304"/>
        <xdr:cNvSpPr txBox="1"/>
      </xdr:nvSpPr>
      <xdr:spPr>
        <a:xfrm>
          <a:off x="7626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127625</xdr:rowOff>
    </xdr:from>
    <xdr:to>
      <xdr:col>10</xdr:col>
      <xdr:colOff>155575</xdr:colOff>
      <xdr:row>38</xdr:row>
      <xdr:rowOff>57775</xdr:rowOff>
    </xdr:to>
    <xdr:sp macro="" textlink="">
      <xdr:nvSpPr>
        <xdr:cNvPr id="306" name="フローチャート : 判断 305"/>
        <xdr:cNvSpPr/>
      </xdr:nvSpPr>
      <xdr:spPr>
        <a:xfrm>
          <a:off x="6921500" y="64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74302</xdr:rowOff>
    </xdr:from>
    <xdr:ext cx="469744" cy="259045"/>
    <xdr:sp macro="" textlink="">
      <xdr:nvSpPr>
        <xdr:cNvPr id="307" name="テキスト ボックス 306"/>
        <xdr:cNvSpPr txBox="1"/>
      </xdr:nvSpPr>
      <xdr:spPr>
        <a:xfrm>
          <a:off x="6737427" y="624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30150</xdr:rowOff>
    </xdr:from>
    <xdr:to>
      <xdr:col>15</xdr:col>
      <xdr:colOff>231775</xdr:colOff>
      <xdr:row>38</xdr:row>
      <xdr:rowOff>131750</xdr:rowOff>
    </xdr:to>
    <xdr:sp macro="" textlink="">
      <xdr:nvSpPr>
        <xdr:cNvPr id="313" name="円/楕円 312"/>
        <xdr:cNvSpPr/>
      </xdr:nvSpPr>
      <xdr:spPr>
        <a:xfrm>
          <a:off x="104267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469744" cy="259045"/>
    <xdr:sp macro="" textlink="">
      <xdr:nvSpPr>
        <xdr:cNvPr id="314" name="労働費該当値テキスト"/>
        <xdr:cNvSpPr txBox="1"/>
      </xdr:nvSpPr>
      <xdr:spPr>
        <a:xfrm>
          <a:off x="10528300" y="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30881</xdr:rowOff>
    </xdr:from>
    <xdr:to>
      <xdr:col>14</xdr:col>
      <xdr:colOff>79375</xdr:colOff>
      <xdr:row>38</xdr:row>
      <xdr:rowOff>132481</xdr:rowOff>
    </xdr:to>
    <xdr:sp macro="" textlink="">
      <xdr:nvSpPr>
        <xdr:cNvPr id="315" name="円/楕円 314"/>
        <xdr:cNvSpPr/>
      </xdr:nvSpPr>
      <xdr:spPr>
        <a:xfrm>
          <a:off x="9588500" y="654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123608</xdr:rowOff>
    </xdr:from>
    <xdr:ext cx="469744" cy="259045"/>
    <xdr:sp macro="" textlink="">
      <xdr:nvSpPr>
        <xdr:cNvPr id="316" name="テキスト ボックス 315"/>
        <xdr:cNvSpPr txBox="1"/>
      </xdr:nvSpPr>
      <xdr:spPr>
        <a:xfrm>
          <a:off x="9404427" y="663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26812</xdr:rowOff>
    </xdr:from>
    <xdr:to>
      <xdr:col>12</xdr:col>
      <xdr:colOff>561975</xdr:colOff>
      <xdr:row>38</xdr:row>
      <xdr:rowOff>128412</xdr:rowOff>
    </xdr:to>
    <xdr:sp macro="" textlink="">
      <xdr:nvSpPr>
        <xdr:cNvPr id="317" name="円/楕円 316"/>
        <xdr:cNvSpPr/>
      </xdr:nvSpPr>
      <xdr:spPr>
        <a:xfrm>
          <a:off x="8699500" y="65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119539</xdr:rowOff>
    </xdr:from>
    <xdr:ext cx="469744" cy="259045"/>
    <xdr:sp macro="" textlink="">
      <xdr:nvSpPr>
        <xdr:cNvPr id="318" name="テキスト ボックス 317"/>
        <xdr:cNvSpPr txBox="1"/>
      </xdr:nvSpPr>
      <xdr:spPr>
        <a:xfrm>
          <a:off x="8515427" y="663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29876</xdr:rowOff>
    </xdr:from>
    <xdr:to>
      <xdr:col>11</xdr:col>
      <xdr:colOff>358775</xdr:colOff>
      <xdr:row>38</xdr:row>
      <xdr:rowOff>131476</xdr:rowOff>
    </xdr:to>
    <xdr:sp macro="" textlink="">
      <xdr:nvSpPr>
        <xdr:cNvPr id="319" name="円/楕円 318"/>
        <xdr:cNvSpPr/>
      </xdr:nvSpPr>
      <xdr:spPr>
        <a:xfrm>
          <a:off x="7810500" y="65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122603</xdr:rowOff>
    </xdr:from>
    <xdr:ext cx="469744" cy="259045"/>
    <xdr:sp macro="" textlink="">
      <xdr:nvSpPr>
        <xdr:cNvPr id="320" name="テキスト ボックス 319"/>
        <xdr:cNvSpPr txBox="1"/>
      </xdr:nvSpPr>
      <xdr:spPr>
        <a:xfrm>
          <a:off x="7626427" y="663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31430</xdr:rowOff>
    </xdr:from>
    <xdr:to>
      <xdr:col>10</xdr:col>
      <xdr:colOff>155575</xdr:colOff>
      <xdr:row>38</xdr:row>
      <xdr:rowOff>133030</xdr:rowOff>
    </xdr:to>
    <xdr:sp macro="" textlink="">
      <xdr:nvSpPr>
        <xdr:cNvPr id="321" name="円/楕円 320"/>
        <xdr:cNvSpPr/>
      </xdr:nvSpPr>
      <xdr:spPr>
        <a:xfrm>
          <a:off x="6921500" y="654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124157</xdr:rowOff>
    </xdr:from>
    <xdr:ext cx="469744" cy="259045"/>
    <xdr:sp macro="" textlink="">
      <xdr:nvSpPr>
        <xdr:cNvPr id="322" name="テキスト ボックス 321"/>
        <xdr:cNvSpPr txBox="1"/>
      </xdr:nvSpPr>
      <xdr:spPr>
        <a:xfrm>
          <a:off x="6737427" y="66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6" name="直線コネクタ 345"/>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7" name="農林水産業費最小値テキスト"/>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8" name="直線コネクタ 347"/>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9" name="農林水産業費最大値テキスト"/>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50" name="直線コネクタ 349"/>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168389</xdr:rowOff>
    </xdr:from>
    <xdr:to>
      <xdr:col>15</xdr:col>
      <xdr:colOff>180975</xdr:colOff>
      <xdr:row>51</xdr:row>
      <xdr:rowOff>81750</xdr:rowOff>
    </xdr:to>
    <xdr:cxnSp macro="">
      <xdr:nvCxnSpPr>
        <xdr:cNvPr id="351" name="直線コネクタ 350"/>
        <xdr:cNvCxnSpPr/>
      </xdr:nvCxnSpPr>
      <xdr:spPr>
        <a:xfrm flipV="1">
          <a:off x="9639300" y="8740889"/>
          <a:ext cx="8382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2" name="農林水産業費平均値テキスト"/>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3" name="フローチャート : 判断 352"/>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32830</xdr:rowOff>
    </xdr:from>
    <xdr:to>
      <xdr:col>14</xdr:col>
      <xdr:colOff>28575</xdr:colOff>
      <xdr:row>51</xdr:row>
      <xdr:rowOff>81750</xdr:rowOff>
    </xdr:to>
    <xdr:cxnSp macro="">
      <xdr:nvCxnSpPr>
        <xdr:cNvPr id="354" name="直線コネクタ 353"/>
        <xdr:cNvCxnSpPr/>
      </xdr:nvCxnSpPr>
      <xdr:spPr>
        <a:xfrm>
          <a:off x="8750300" y="8776780"/>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65925</xdr:rowOff>
    </xdr:from>
    <xdr:to>
      <xdr:col>14</xdr:col>
      <xdr:colOff>79375</xdr:colOff>
      <xdr:row>55</xdr:row>
      <xdr:rowOff>167525</xdr:rowOff>
    </xdr:to>
    <xdr:sp macro="" textlink="">
      <xdr:nvSpPr>
        <xdr:cNvPr id="355" name="フローチャート : 判断 354"/>
        <xdr:cNvSpPr/>
      </xdr:nvSpPr>
      <xdr:spPr>
        <a:xfrm>
          <a:off x="9588500" y="949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158652</xdr:rowOff>
    </xdr:from>
    <xdr:ext cx="534377" cy="259045"/>
    <xdr:sp macro="" textlink="">
      <xdr:nvSpPr>
        <xdr:cNvPr id="356" name="テキスト ボックス 355"/>
        <xdr:cNvSpPr txBox="1"/>
      </xdr:nvSpPr>
      <xdr:spPr>
        <a:xfrm>
          <a:off x="9372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32830</xdr:rowOff>
    </xdr:from>
    <xdr:to>
      <xdr:col>12</xdr:col>
      <xdr:colOff>511175</xdr:colOff>
      <xdr:row>51</xdr:row>
      <xdr:rowOff>113602</xdr:rowOff>
    </xdr:to>
    <xdr:cxnSp macro="">
      <xdr:nvCxnSpPr>
        <xdr:cNvPr id="357" name="直線コネクタ 356"/>
        <xdr:cNvCxnSpPr/>
      </xdr:nvCxnSpPr>
      <xdr:spPr>
        <a:xfrm flipV="1">
          <a:off x="7861300" y="87767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92101</xdr:rowOff>
    </xdr:from>
    <xdr:to>
      <xdr:col>12</xdr:col>
      <xdr:colOff>561975</xdr:colOff>
      <xdr:row>56</xdr:row>
      <xdr:rowOff>22251</xdr:rowOff>
    </xdr:to>
    <xdr:sp macro="" textlink="">
      <xdr:nvSpPr>
        <xdr:cNvPr id="358" name="フローチャート : 判断 357"/>
        <xdr:cNvSpPr/>
      </xdr:nvSpPr>
      <xdr:spPr>
        <a:xfrm>
          <a:off x="8699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13378</xdr:rowOff>
    </xdr:from>
    <xdr:ext cx="534377" cy="259045"/>
    <xdr:sp macro="" textlink="">
      <xdr:nvSpPr>
        <xdr:cNvPr id="359" name="テキスト ボックス 358"/>
        <xdr:cNvSpPr txBox="1"/>
      </xdr:nvSpPr>
      <xdr:spPr>
        <a:xfrm>
          <a:off x="8483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113602</xdr:rowOff>
    </xdr:from>
    <xdr:to>
      <xdr:col>11</xdr:col>
      <xdr:colOff>307975</xdr:colOff>
      <xdr:row>52</xdr:row>
      <xdr:rowOff>8027</xdr:rowOff>
    </xdr:to>
    <xdr:cxnSp macro="">
      <xdr:nvCxnSpPr>
        <xdr:cNvPr id="360" name="直線コネクタ 359"/>
        <xdr:cNvCxnSpPr/>
      </xdr:nvCxnSpPr>
      <xdr:spPr>
        <a:xfrm flipV="1">
          <a:off x="6972300" y="8857552"/>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136258</xdr:rowOff>
    </xdr:from>
    <xdr:to>
      <xdr:col>11</xdr:col>
      <xdr:colOff>358775</xdr:colOff>
      <xdr:row>56</xdr:row>
      <xdr:rowOff>66408</xdr:rowOff>
    </xdr:to>
    <xdr:sp macro="" textlink="">
      <xdr:nvSpPr>
        <xdr:cNvPr id="361" name="フローチャート : 判断 360"/>
        <xdr:cNvSpPr/>
      </xdr:nvSpPr>
      <xdr:spPr>
        <a:xfrm>
          <a:off x="7810500" y="956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57535</xdr:rowOff>
    </xdr:from>
    <xdr:ext cx="534377" cy="259045"/>
    <xdr:sp macro="" textlink="">
      <xdr:nvSpPr>
        <xdr:cNvPr id="362" name="テキスト ボックス 361"/>
        <xdr:cNvSpPr txBox="1"/>
      </xdr:nvSpPr>
      <xdr:spPr>
        <a:xfrm>
          <a:off x="7594111" y="96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144869</xdr:rowOff>
    </xdr:from>
    <xdr:to>
      <xdr:col>10</xdr:col>
      <xdr:colOff>155575</xdr:colOff>
      <xdr:row>56</xdr:row>
      <xdr:rowOff>75019</xdr:rowOff>
    </xdr:to>
    <xdr:sp macro="" textlink="">
      <xdr:nvSpPr>
        <xdr:cNvPr id="363" name="フローチャート : 判断 362"/>
        <xdr:cNvSpPr/>
      </xdr:nvSpPr>
      <xdr:spPr>
        <a:xfrm>
          <a:off x="6921500" y="957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66146</xdr:rowOff>
    </xdr:from>
    <xdr:ext cx="534377" cy="259045"/>
    <xdr:sp macro="" textlink="">
      <xdr:nvSpPr>
        <xdr:cNvPr id="364" name="テキスト ボックス 363"/>
        <xdr:cNvSpPr txBox="1"/>
      </xdr:nvSpPr>
      <xdr:spPr>
        <a:xfrm>
          <a:off x="6705111" y="96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117589</xdr:rowOff>
    </xdr:from>
    <xdr:to>
      <xdr:col>15</xdr:col>
      <xdr:colOff>231775</xdr:colOff>
      <xdr:row>51</xdr:row>
      <xdr:rowOff>47739</xdr:rowOff>
    </xdr:to>
    <xdr:sp macro="" textlink="">
      <xdr:nvSpPr>
        <xdr:cNvPr id="370" name="円/楕円 369"/>
        <xdr:cNvSpPr/>
      </xdr:nvSpPr>
      <xdr:spPr>
        <a:xfrm>
          <a:off x="10426700" y="8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70616</xdr:rowOff>
    </xdr:from>
    <xdr:ext cx="534377" cy="259045"/>
    <xdr:sp macro="" textlink="">
      <xdr:nvSpPr>
        <xdr:cNvPr id="371" name="農林水産業費該当値テキスト"/>
        <xdr:cNvSpPr txBox="1"/>
      </xdr:nvSpPr>
      <xdr:spPr>
        <a:xfrm>
          <a:off x="10528300" y="86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37,247</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30950</xdr:rowOff>
    </xdr:from>
    <xdr:to>
      <xdr:col>14</xdr:col>
      <xdr:colOff>79375</xdr:colOff>
      <xdr:row>51</xdr:row>
      <xdr:rowOff>132550</xdr:rowOff>
    </xdr:to>
    <xdr:sp macro="" textlink="">
      <xdr:nvSpPr>
        <xdr:cNvPr id="372" name="円/楕円 371"/>
        <xdr:cNvSpPr/>
      </xdr:nvSpPr>
      <xdr:spPr>
        <a:xfrm>
          <a:off x="9588500" y="87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149077</xdr:rowOff>
    </xdr:from>
    <xdr:ext cx="534377" cy="259045"/>
    <xdr:sp macro="" textlink="">
      <xdr:nvSpPr>
        <xdr:cNvPr id="373" name="テキスト ボックス 372"/>
        <xdr:cNvSpPr txBox="1"/>
      </xdr:nvSpPr>
      <xdr:spPr>
        <a:xfrm>
          <a:off x="9372111" y="85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35,021</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153480</xdr:rowOff>
    </xdr:from>
    <xdr:to>
      <xdr:col>12</xdr:col>
      <xdr:colOff>561975</xdr:colOff>
      <xdr:row>51</xdr:row>
      <xdr:rowOff>83630</xdr:rowOff>
    </xdr:to>
    <xdr:sp macro="" textlink="">
      <xdr:nvSpPr>
        <xdr:cNvPr id="374" name="円/楕円 373"/>
        <xdr:cNvSpPr/>
      </xdr:nvSpPr>
      <xdr:spPr>
        <a:xfrm>
          <a:off x="8699500" y="87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100157</xdr:rowOff>
    </xdr:from>
    <xdr:ext cx="534377" cy="259045"/>
    <xdr:sp macro="" textlink="">
      <xdr:nvSpPr>
        <xdr:cNvPr id="375" name="テキスト ボックス 374"/>
        <xdr:cNvSpPr txBox="1"/>
      </xdr:nvSpPr>
      <xdr:spPr>
        <a:xfrm>
          <a:off x="8483111" y="850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36,305</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62802</xdr:rowOff>
    </xdr:from>
    <xdr:to>
      <xdr:col>11</xdr:col>
      <xdr:colOff>358775</xdr:colOff>
      <xdr:row>51</xdr:row>
      <xdr:rowOff>164402</xdr:rowOff>
    </xdr:to>
    <xdr:sp macro="" textlink="">
      <xdr:nvSpPr>
        <xdr:cNvPr id="376" name="円/楕円 375"/>
        <xdr:cNvSpPr/>
      </xdr:nvSpPr>
      <xdr:spPr>
        <a:xfrm>
          <a:off x="7810500" y="88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9479</xdr:rowOff>
    </xdr:from>
    <xdr:ext cx="534377" cy="259045"/>
    <xdr:sp macro="" textlink="">
      <xdr:nvSpPr>
        <xdr:cNvPr id="377" name="テキスト ボックス 376"/>
        <xdr:cNvSpPr txBox="1"/>
      </xdr:nvSpPr>
      <xdr:spPr>
        <a:xfrm>
          <a:off x="7594111" y="85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128677</xdr:rowOff>
    </xdr:from>
    <xdr:to>
      <xdr:col>10</xdr:col>
      <xdr:colOff>155575</xdr:colOff>
      <xdr:row>52</xdr:row>
      <xdr:rowOff>58827</xdr:rowOff>
    </xdr:to>
    <xdr:sp macro="" textlink="">
      <xdr:nvSpPr>
        <xdr:cNvPr id="378" name="円/楕円 377"/>
        <xdr:cNvSpPr/>
      </xdr:nvSpPr>
      <xdr:spPr>
        <a:xfrm>
          <a:off x="6921500" y="88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75354</xdr:rowOff>
    </xdr:from>
    <xdr:ext cx="534377" cy="259045"/>
    <xdr:sp macro="" textlink="">
      <xdr:nvSpPr>
        <xdr:cNvPr id="379" name="テキスト ボックス 378"/>
        <xdr:cNvSpPr txBox="1"/>
      </xdr:nvSpPr>
      <xdr:spPr>
        <a:xfrm>
          <a:off x="6705111" y="864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115651</xdr:rowOff>
    </xdr:from>
    <xdr:to>
      <xdr:col>15</xdr:col>
      <xdr:colOff>180975</xdr:colOff>
      <xdr:row>74</xdr:row>
      <xdr:rowOff>47711</xdr:rowOff>
    </xdr:to>
    <xdr:cxnSp macro="">
      <xdr:nvCxnSpPr>
        <xdr:cNvPr id="406" name="直線コネクタ 405"/>
        <xdr:cNvCxnSpPr/>
      </xdr:nvCxnSpPr>
      <xdr:spPr>
        <a:xfrm flipV="1">
          <a:off x="9639300" y="12631501"/>
          <a:ext cx="8382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7"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47711</xdr:rowOff>
    </xdr:from>
    <xdr:to>
      <xdr:col>14</xdr:col>
      <xdr:colOff>28575</xdr:colOff>
      <xdr:row>74</xdr:row>
      <xdr:rowOff>75921</xdr:rowOff>
    </xdr:to>
    <xdr:cxnSp macro="">
      <xdr:nvCxnSpPr>
        <xdr:cNvPr id="409" name="直線コネクタ 408"/>
        <xdr:cNvCxnSpPr/>
      </xdr:nvCxnSpPr>
      <xdr:spPr>
        <a:xfrm flipV="1">
          <a:off x="8750300" y="12735011"/>
          <a:ext cx="889000" cy="2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7793</xdr:rowOff>
    </xdr:from>
    <xdr:to>
      <xdr:col>14</xdr:col>
      <xdr:colOff>79375</xdr:colOff>
      <xdr:row>77</xdr:row>
      <xdr:rowOff>109393</xdr:rowOff>
    </xdr:to>
    <xdr:sp macro="" textlink="">
      <xdr:nvSpPr>
        <xdr:cNvPr id="410" name="フローチャート : 判断 409"/>
        <xdr:cNvSpPr/>
      </xdr:nvSpPr>
      <xdr:spPr>
        <a:xfrm>
          <a:off x="9588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100520</xdr:rowOff>
    </xdr:from>
    <xdr:ext cx="534377" cy="259045"/>
    <xdr:sp macro="" textlink="">
      <xdr:nvSpPr>
        <xdr:cNvPr id="411" name="テキスト ボックス 410"/>
        <xdr:cNvSpPr txBox="1"/>
      </xdr:nvSpPr>
      <xdr:spPr>
        <a:xfrm>
          <a:off x="9372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10061</xdr:rowOff>
    </xdr:from>
    <xdr:to>
      <xdr:col>12</xdr:col>
      <xdr:colOff>511175</xdr:colOff>
      <xdr:row>74</xdr:row>
      <xdr:rowOff>75921</xdr:rowOff>
    </xdr:to>
    <xdr:cxnSp macro="">
      <xdr:nvCxnSpPr>
        <xdr:cNvPr id="412" name="直線コネクタ 411"/>
        <xdr:cNvCxnSpPr/>
      </xdr:nvCxnSpPr>
      <xdr:spPr>
        <a:xfrm>
          <a:off x="7861300" y="12697361"/>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9027</xdr:rowOff>
    </xdr:from>
    <xdr:to>
      <xdr:col>12</xdr:col>
      <xdr:colOff>561975</xdr:colOff>
      <xdr:row>77</xdr:row>
      <xdr:rowOff>110627</xdr:rowOff>
    </xdr:to>
    <xdr:sp macro="" textlink="">
      <xdr:nvSpPr>
        <xdr:cNvPr id="413" name="フローチャート : 判断 412"/>
        <xdr:cNvSpPr/>
      </xdr:nvSpPr>
      <xdr:spPr>
        <a:xfrm>
          <a:off x="8699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101754</xdr:rowOff>
    </xdr:from>
    <xdr:ext cx="534377" cy="259045"/>
    <xdr:sp macro="" textlink="">
      <xdr:nvSpPr>
        <xdr:cNvPr id="414" name="テキスト ボックス 413"/>
        <xdr:cNvSpPr txBox="1"/>
      </xdr:nvSpPr>
      <xdr:spPr>
        <a:xfrm>
          <a:off x="8483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10061</xdr:rowOff>
    </xdr:from>
    <xdr:to>
      <xdr:col>11</xdr:col>
      <xdr:colOff>307975</xdr:colOff>
      <xdr:row>74</xdr:row>
      <xdr:rowOff>142877</xdr:rowOff>
    </xdr:to>
    <xdr:cxnSp macro="">
      <xdr:nvCxnSpPr>
        <xdr:cNvPr id="415" name="直線コネクタ 414"/>
        <xdr:cNvCxnSpPr/>
      </xdr:nvCxnSpPr>
      <xdr:spPr>
        <a:xfrm flipV="1">
          <a:off x="6972300" y="12697361"/>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6079</xdr:rowOff>
    </xdr:from>
    <xdr:to>
      <xdr:col>11</xdr:col>
      <xdr:colOff>358775</xdr:colOff>
      <xdr:row>77</xdr:row>
      <xdr:rowOff>107679</xdr:rowOff>
    </xdr:to>
    <xdr:sp macro="" textlink="">
      <xdr:nvSpPr>
        <xdr:cNvPr id="416" name="フローチャート : 判断 415"/>
        <xdr:cNvSpPr/>
      </xdr:nvSpPr>
      <xdr:spPr>
        <a:xfrm>
          <a:off x="7810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98806</xdr:rowOff>
    </xdr:from>
    <xdr:ext cx="534377" cy="259045"/>
    <xdr:sp macro="" textlink="">
      <xdr:nvSpPr>
        <xdr:cNvPr id="417" name="テキスト ボックス 416"/>
        <xdr:cNvSpPr txBox="1"/>
      </xdr:nvSpPr>
      <xdr:spPr>
        <a:xfrm>
          <a:off x="7594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163699</xdr:rowOff>
    </xdr:from>
    <xdr:to>
      <xdr:col>10</xdr:col>
      <xdr:colOff>155575</xdr:colOff>
      <xdr:row>77</xdr:row>
      <xdr:rowOff>93849</xdr:rowOff>
    </xdr:to>
    <xdr:sp macro="" textlink="">
      <xdr:nvSpPr>
        <xdr:cNvPr id="418" name="フローチャート : 判断 417"/>
        <xdr:cNvSpPr/>
      </xdr:nvSpPr>
      <xdr:spPr>
        <a:xfrm>
          <a:off x="6921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84976</xdr:rowOff>
    </xdr:from>
    <xdr:ext cx="534377" cy="259045"/>
    <xdr:sp macro="" textlink="">
      <xdr:nvSpPr>
        <xdr:cNvPr id="419" name="テキスト ボックス 418"/>
        <xdr:cNvSpPr txBox="1"/>
      </xdr:nvSpPr>
      <xdr:spPr>
        <a:xfrm>
          <a:off x="6705111" y="132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64851</xdr:rowOff>
    </xdr:from>
    <xdr:to>
      <xdr:col>15</xdr:col>
      <xdr:colOff>231775</xdr:colOff>
      <xdr:row>73</xdr:row>
      <xdr:rowOff>166451</xdr:rowOff>
    </xdr:to>
    <xdr:sp macro="" textlink="">
      <xdr:nvSpPr>
        <xdr:cNvPr id="425" name="円/楕円 424"/>
        <xdr:cNvSpPr/>
      </xdr:nvSpPr>
      <xdr:spPr>
        <a:xfrm>
          <a:off x="10426700" y="1258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87728</xdr:rowOff>
    </xdr:from>
    <xdr:ext cx="534377" cy="259045"/>
    <xdr:sp macro="" textlink="">
      <xdr:nvSpPr>
        <xdr:cNvPr id="426" name="商工費該当値テキスト"/>
        <xdr:cNvSpPr txBox="1"/>
      </xdr:nvSpPr>
      <xdr:spPr>
        <a:xfrm>
          <a:off x="10528300" y="124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38,552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168361</xdr:rowOff>
    </xdr:from>
    <xdr:to>
      <xdr:col>14</xdr:col>
      <xdr:colOff>79375</xdr:colOff>
      <xdr:row>74</xdr:row>
      <xdr:rowOff>98511</xdr:rowOff>
    </xdr:to>
    <xdr:sp macro="" textlink="">
      <xdr:nvSpPr>
        <xdr:cNvPr id="427" name="円/楕円 426"/>
        <xdr:cNvSpPr/>
      </xdr:nvSpPr>
      <xdr:spPr>
        <a:xfrm>
          <a:off x="9588500" y="126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115038</xdr:rowOff>
    </xdr:from>
    <xdr:ext cx="534377" cy="259045"/>
    <xdr:sp macro="" textlink="">
      <xdr:nvSpPr>
        <xdr:cNvPr id="428" name="テキスト ボックス 427"/>
        <xdr:cNvSpPr txBox="1"/>
      </xdr:nvSpPr>
      <xdr:spPr>
        <a:xfrm>
          <a:off x="9372111" y="124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34,024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25121</xdr:rowOff>
    </xdr:from>
    <xdr:to>
      <xdr:col>12</xdr:col>
      <xdr:colOff>561975</xdr:colOff>
      <xdr:row>74</xdr:row>
      <xdr:rowOff>126721</xdr:rowOff>
    </xdr:to>
    <xdr:sp macro="" textlink="">
      <xdr:nvSpPr>
        <xdr:cNvPr id="429" name="円/楕円 428"/>
        <xdr:cNvSpPr/>
      </xdr:nvSpPr>
      <xdr:spPr>
        <a:xfrm>
          <a:off x="86995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143248</xdr:rowOff>
    </xdr:from>
    <xdr:ext cx="534377" cy="259045"/>
    <xdr:sp macro="" textlink="">
      <xdr:nvSpPr>
        <xdr:cNvPr id="430" name="テキスト ボックス 429"/>
        <xdr:cNvSpPr txBox="1"/>
      </xdr:nvSpPr>
      <xdr:spPr>
        <a:xfrm>
          <a:off x="8483111" y="1248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130711</xdr:rowOff>
    </xdr:from>
    <xdr:to>
      <xdr:col>11</xdr:col>
      <xdr:colOff>358775</xdr:colOff>
      <xdr:row>74</xdr:row>
      <xdr:rowOff>60861</xdr:rowOff>
    </xdr:to>
    <xdr:sp macro="" textlink="">
      <xdr:nvSpPr>
        <xdr:cNvPr id="431" name="円/楕円 430"/>
        <xdr:cNvSpPr/>
      </xdr:nvSpPr>
      <xdr:spPr>
        <a:xfrm>
          <a:off x="7810500" y="126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77388</xdr:rowOff>
    </xdr:from>
    <xdr:ext cx="534377" cy="259045"/>
    <xdr:sp macro="" textlink="">
      <xdr:nvSpPr>
        <xdr:cNvPr id="432" name="テキスト ボックス 431"/>
        <xdr:cNvSpPr txBox="1"/>
      </xdr:nvSpPr>
      <xdr:spPr>
        <a:xfrm>
          <a:off x="7594111" y="124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35,671</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92077</xdr:rowOff>
    </xdr:from>
    <xdr:to>
      <xdr:col>10</xdr:col>
      <xdr:colOff>155575</xdr:colOff>
      <xdr:row>75</xdr:row>
      <xdr:rowOff>22227</xdr:rowOff>
    </xdr:to>
    <xdr:sp macro="" textlink="">
      <xdr:nvSpPr>
        <xdr:cNvPr id="433" name="円/楕円 432"/>
        <xdr:cNvSpPr/>
      </xdr:nvSpPr>
      <xdr:spPr>
        <a:xfrm>
          <a:off x="6921500" y="127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38754</xdr:rowOff>
    </xdr:from>
    <xdr:ext cx="534377" cy="259045"/>
    <xdr:sp macro="" textlink="">
      <xdr:nvSpPr>
        <xdr:cNvPr id="434" name="テキスト ボックス 433"/>
        <xdr:cNvSpPr txBox="1"/>
      </xdr:nvSpPr>
      <xdr:spPr>
        <a:xfrm>
          <a:off x="6705111" y="125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95580</xdr:rowOff>
    </xdr:from>
    <xdr:to>
      <xdr:col>15</xdr:col>
      <xdr:colOff>180340</xdr:colOff>
      <xdr:row>99</xdr:row>
      <xdr:rowOff>146966</xdr:rowOff>
    </xdr:to>
    <xdr:cxnSp macro="">
      <xdr:nvCxnSpPr>
        <xdr:cNvPr id="461" name="直線コネクタ 460"/>
        <xdr:cNvCxnSpPr/>
      </xdr:nvCxnSpPr>
      <xdr:spPr>
        <a:xfrm flipV="1">
          <a:off x="10475595" y="15868980"/>
          <a:ext cx="1270" cy="125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150793</xdr:rowOff>
    </xdr:from>
    <xdr:ext cx="534377" cy="259045"/>
    <xdr:sp macro="" textlink="">
      <xdr:nvSpPr>
        <xdr:cNvPr id="462" name="土木費最小値テキスト"/>
        <xdr:cNvSpPr txBox="1"/>
      </xdr:nvSpPr>
      <xdr:spPr>
        <a:xfrm>
          <a:off x="10528300" y="1712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146966</xdr:rowOff>
    </xdr:from>
    <xdr:to>
      <xdr:col>15</xdr:col>
      <xdr:colOff>269875</xdr:colOff>
      <xdr:row>99</xdr:row>
      <xdr:rowOff>146966</xdr:rowOff>
    </xdr:to>
    <xdr:cxnSp macro="">
      <xdr:nvCxnSpPr>
        <xdr:cNvPr id="463" name="直線コネクタ 462"/>
        <xdr:cNvCxnSpPr/>
      </xdr:nvCxnSpPr>
      <xdr:spPr>
        <a:xfrm>
          <a:off x="10388600" y="17120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42257</xdr:rowOff>
    </xdr:from>
    <xdr:ext cx="534377" cy="259045"/>
    <xdr:sp macro="" textlink="">
      <xdr:nvSpPr>
        <xdr:cNvPr id="464" name="土木費最大値テキスト"/>
        <xdr:cNvSpPr txBox="1"/>
      </xdr:nvSpPr>
      <xdr:spPr>
        <a:xfrm>
          <a:off x="10528300" y="156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92</xdr:row>
      <xdr:rowOff>95580</xdr:rowOff>
    </xdr:from>
    <xdr:to>
      <xdr:col>15</xdr:col>
      <xdr:colOff>269875</xdr:colOff>
      <xdr:row>92</xdr:row>
      <xdr:rowOff>95580</xdr:rowOff>
    </xdr:to>
    <xdr:cxnSp macro="">
      <xdr:nvCxnSpPr>
        <xdr:cNvPr id="465" name="直線コネクタ 464"/>
        <xdr:cNvCxnSpPr/>
      </xdr:nvCxnSpPr>
      <xdr:spPr>
        <a:xfrm>
          <a:off x="10388600" y="1586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31164</xdr:rowOff>
    </xdr:from>
    <xdr:to>
      <xdr:col>15</xdr:col>
      <xdr:colOff>180975</xdr:colOff>
      <xdr:row>92</xdr:row>
      <xdr:rowOff>95580</xdr:rowOff>
    </xdr:to>
    <xdr:cxnSp macro="">
      <xdr:nvCxnSpPr>
        <xdr:cNvPr id="466" name="直線コネクタ 465"/>
        <xdr:cNvCxnSpPr/>
      </xdr:nvCxnSpPr>
      <xdr:spPr>
        <a:xfrm>
          <a:off x="9639300" y="15804564"/>
          <a:ext cx="838200" cy="6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164907</xdr:rowOff>
    </xdr:from>
    <xdr:ext cx="534377" cy="259045"/>
    <xdr:sp macro="" textlink="">
      <xdr:nvSpPr>
        <xdr:cNvPr id="467" name="土木費平均値テキスト"/>
        <xdr:cNvSpPr txBox="1"/>
      </xdr:nvSpPr>
      <xdr:spPr>
        <a:xfrm>
          <a:off x="10528300" y="1662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15030</xdr:rowOff>
    </xdr:from>
    <xdr:to>
      <xdr:col>15</xdr:col>
      <xdr:colOff>231775</xdr:colOff>
      <xdr:row>97</xdr:row>
      <xdr:rowOff>116630</xdr:rowOff>
    </xdr:to>
    <xdr:sp macro="" textlink="">
      <xdr:nvSpPr>
        <xdr:cNvPr id="468" name="フローチャート : 判断 467"/>
        <xdr:cNvSpPr/>
      </xdr:nvSpPr>
      <xdr:spPr>
        <a:xfrm>
          <a:off x="10426700" y="1664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68328</xdr:rowOff>
    </xdr:from>
    <xdr:to>
      <xdr:col>14</xdr:col>
      <xdr:colOff>28575</xdr:colOff>
      <xdr:row>92</xdr:row>
      <xdr:rowOff>31164</xdr:rowOff>
    </xdr:to>
    <xdr:cxnSp macro="">
      <xdr:nvCxnSpPr>
        <xdr:cNvPr id="469" name="直線コネクタ 468"/>
        <xdr:cNvCxnSpPr/>
      </xdr:nvCxnSpPr>
      <xdr:spPr>
        <a:xfrm>
          <a:off x="8750300" y="15670278"/>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119107</xdr:rowOff>
    </xdr:from>
    <xdr:to>
      <xdr:col>14</xdr:col>
      <xdr:colOff>79375</xdr:colOff>
      <xdr:row>97</xdr:row>
      <xdr:rowOff>49257</xdr:rowOff>
    </xdr:to>
    <xdr:sp macro="" textlink="">
      <xdr:nvSpPr>
        <xdr:cNvPr id="470" name="フローチャート : 判断 469"/>
        <xdr:cNvSpPr/>
      </xdr:nvSpPr>
      <xdr:spPr>
        <a:xfrm>
          <a:off x="9588500" y="165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40384</xdr:rowOff>
    </xdr:from>
    <xdr:ext cx="534377" cy="259045"/>
    <xdr:sp macro="" textlink="">
      <xdr:nvSpPr>
        <xdr:cNvPr id="471" name="テキスト ボックス 470"/>
        <xdr:cNvSpPr txBox="1"/>
      </xdr:nvSpPr>
      <xdr:spPr>
        <a:xfrm>
          <a:off x="9372111" y="166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27474</xdr:rowOff>
    </xdr:from>
    <xdr:to>
      <xdr:col>12</xdr:col>
      <xdr:colOff>511175</xdr:colOff>
      <xdr:row>91</xdr:row>
      <xdr:rowOff>68328</xdr:rowOff>
    </xdr:to>
    <xdr:cxnSp macro="">
      <xdr:nvCxnSpPr>
        <xdr:cNvPr id="472" name="直線コネクタ 471"/>
        <xdr:cNvCxnSpPr/>
      </xdr:nvCxnSpPr>
      <xdr:spPr>
        <a:xfrm>
          <a:off x="7861300" y="15629424"/>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117393</xdr:rowOff>
    </xdr:from>
    <xdr:to>
      <xdr:col>12</xdr:col>
      <xdr:colOff>561975</xdr:colOff>
      <xdr:row>97</xdr:row>
      <xdr:rowOff>47543</xdr:rowOff>
    </xdr:to>
    <xdr:sp macro="" textlink="">
      <xdr:nvSpPr>
        <xdr:cNvPr id="473" name="フローチャート : 判断 472"/>
        <xdr:cNvSpPr/>
      </xdr:nvSpPr>
      <xdr:spPr>
        <a:xfrm>
          <a:off x="8699500" y="165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38670</xdr:rowOff>
    </xdr:from>
    <xdr:ext cx="534377" cy="259045"/>
    <xdr:sp macro="" textlink="">
      <xdr:nvSpPr>
        <xdr:cNvPr id="474" name="テキスト ボックス 473"/>
        <xdr:cNvSpPr txBox="1"/>
      </xdr:nvSpPr>
      <xdr:spPr>
        <a:xfrm>
          <a:off x="8483111" y="1666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27474</xdr:rowOff>
    </xdr:from>
    <xdr:to>
      <xdr:col>11</xdr:col>
      <xdr:colOff>307975</xdr:colOff>
      <xdr:row>92</xdr:row>
      <xdr:rowOff>135520</xdr:rowOff>
    </xdr:to>
    <xdr:cxnSp macro="">
      <xdr:nvCxnSpPr>
        <xdr:cNvPr id="475" name="直線コネクタ 474"/>
        <xdr:cNvCxnSpPr/>
      </xdr:nvCxnSpPr>
      <xdr:spPr>
        <a:xfrm flipV="1">
          <a:off x="6972300" y="15629424"/>
          <a:ext cx="889000" cy="2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28598</xdr:rowOff>
    </xdr:from>
    <xdr:to>
      <xdr:col>11</xdr:col>
      <xdr:colOff>358775</xdr:colOff>
      <xdr:row>97</xdr:row>
      <xdr:rowOff>130198</xdr:rowOff>
    </xdr:to>
    <xdr:sp macro="" textlink="">
      <xdr:nvSpPr>
        <xdr:cNvPr id="476" name="フローチャート : 判断 475"/>
        <xdr:cNvSpPr/>
      </xdr:nvSpPr>
      <xdr:spPr>
        <a:xfrm>
          <a:off x="7810500" y="1665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121325</xdr:rowOff>
    </xdr:from>
    <xdr:ext cx="534377" cy="259045"/>
    <xdr:sp macro="" textlink="">
      <xdr:nvSpPr>
        <xdr:cNvPr id="477" name="テキスト ボックス 476"/>
        <xdr:cNvSpPr txBox="1"/>
      </xdr:nvSpPr>
      <xdr:spPr>
        <a:xfrm>
          <a:off x="7594111" y="167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3420</xdr:rowOff>
    </xdr:from>
    <xdr:to>
      <xdr:col>10</xdr:col>
      <xdr:colOff>155575</xdr:colOff>
      <xdr:row>97</xdr:row>
      <xdr:rowOff>105020</xdr:rowOff>
    </xdr:to>
    <xdr:sp macro="" textlink="">
      <xdr:nvSpPr>
        <xdr:cNvPr id="478" name="フローチャート : 判断 477"/>
        <xdr:cNvSpPr/>
      </xdr:nvSpPr>
      <xdr:spPr>
        <a:xfrm>
          <a:off x="6921500" y="1663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96147</xdr:rowOff>
    </xdr:from>
    <xdr:ext cx="534377" cy="259045"/>
    <xdr:sp macro="" textlink="">
      <xdr:nvSpPr>
        <xdr:cNvPr id="479" name="テキスト ボックス 478"/>
        <xdr:cNvSpPr txBox="1"/>
      </xdr:nvSpPr>
      <xdr:spPr>
        <a:xfrm>
          <a:off x="6705111" y="1672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44780</xdr:rowOff>
    </xdr:from>
    <xdr:to>
      <xdr:col>15</xdr:col>
      <xdr:colOff>231775</xdr:colOff>
      <xdr:row>92</xdr:row>
      <xdr:rowOff>146380</xdr:rowOff>
    </xdr:to>
    <xdr:sp macro="" textlink="">
      <xdr:nvSpPr>
        <xdr:cNvPr id="485" name="円/楕円 484"/>
        <xdr:cNvSpPr/>
      </xdr:nvSpPr>
      <xdr:spPr>
        <a:xfrm>
          <a:off x="10426700" y="158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169257</xdr:rowOff>
    </xdr:from>
    <xdr:ext cx="534377" cy="259045"/>
    <xdr:sp macro="" textlink="">
      <xdr:nvSpPr>
        <xdr:cNvPr id="486" name="土木費該当値テキスト"/>
        <xdr:cNvSpPr txBox="1"/>
      </xdr:nvSpPr>
      <xdr:spPr>
        <a:xfrm>
          <a:off x="10528300" y="157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93,702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151814</xdr:rowOff>
    </xdr:from>
    <xdr:to>
      <xdr:col>14</xdr:col>
      <xdr:colOff>79375</xdr:colOff>
      <xdr:row>92</xdr:row>
      <xdr:rowOff>81964</xdr:rowOff>
    </xdr:to>
    <xdr:sp macro="" textlink="">
      <xdr:nvSpPr>
        <xdr:cNvPr id="487" name="円/楕円 486"/>
        <xdr:cNvSpPr/>
      </xdr:nvSpPr>
      <xdr:spPr>
        <a:xfrm>
          <a:off x="9588500" y="1575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98491</xdr:rowOff>
    </xdr:from>
    <xdr:ext cx="534377" cy="259045"/>
    <xdr:sp macro="" textlink="">
      <xdr:nvSpPr>
        <xdr:cNvPr id="488" name="テキスト ボックス 487"/>
        <xdr:cNvSpPr txBox="1"/>
      </xdr:nvSpPr>
      <xdr:spPr>
        <a:xfrm>
          <a:off x="9372111" y="1552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97,647</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17528</xdr:rowOff>
    </xdr:from>
    <xdr:to>
      <xdr:col>12</xdr:col>
      <xdr:colOff>561975</xdr:colOff>
      <xdr:row>91</xdr:row>
      <xdr:rowOff>119128</xdr:rowOff>
    </xdr:to>
    <xdr:sp macro="" textlink="">
      <xdr:nvSpPr>
        <xdr:cNvPr id="489" name="円/楕円 488"/>
        <xdr:cNvSpPr/>
      </xdr:nvSpPr>
      <xdr:spPr>
        <a:xfrm>
          <a:off x="8699500" y="1561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135655</xdr:rowOff>
    </xdr:from>
    <xdr:ext cx="599010" cy="259045"/>
    <xdr:sp macro="" textlink="">
      <xdr:nvSpPr>
        <xdr:cNvPr id="490" name="テキスト ボックス 489"/>
        <xdr:cNvSpPr txBox="1"/>
      </xdr:nvSpPr>
      <xdr:spPr>
        <a:xfrm>
          <a:off x="8450794" y="1539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105,871</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148124</xdr:rowOff>
    </xdr:from>
    <xdr:to>
      <xdr:col>11</xdr:col>
      <xdr:colOff>358775</xdr:colOff>
      <xdr:row>91</xdr:row>
      <xdr:rowOff>78274</xdr:rowOff>
    </xdr:to>
    <xdr:sp macro="" textlink="">
      <xdr:nvSpPr>
        <xdr:cNvPr id="491" name="円/楕円 490"/>
        <xdr:cNvSpPr/>
      </xdr:nvSpPr>
      <xdr:spPr>
        <a:xfrm>
          <a:off x="7810500" y="1557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89</xdr:row>
      <xdr:rowOff>94801</xdr:rowOff>
    </xdr:from>
    <xdr:ext cx="599010" cy="259045"/>
    <xdr:sp macro="" textlink="">
      <xdr:nvSpPr>
        <xdr:cNvPr id="492" name="テキスト ボックス 491"/>
        <xdr:cNvSpPr txBox="1"/>
      </xdr:nvSpPr>
      <xdr:spPr>
        <a:xfrm>
          <a:off x="7561794" y="1535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84720</xdr:rowOff>
    </xdr:from>
    <xdr:to>
      <xdr:col>10</xdr:col>
      <xdr:colOff>155575</xdr:colOff>
      <xdr:row>93</xdr:row>
      <xdr:rowOff>14870</xdr:rowOff>
    </xdr:to>
    <xdr:sp macro="" textlink="">
      <xdr:nvSpPr>
        <xdr:cNvPr id="493" name="円/楕円 492"/>
        <xdr:cNvSpPr/>
      </xdr:nvSpPr>
      <xdr:spPr>
        <a:xfrm>
          <a:off x="6921500" y="158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31397</xdr:rowOff>
    </xdr:from>
    <xdr:ext cx="534377" cy="259045"/>
    <xdr:sp macro="" textlink="">
      <xdr:nvSpPr>
        <xdr:cNvPr id="494" name="テキスト ボックス 493"/>
        <xdr:cNvSpPr txBox="1"/>
      </xdr:nvSpPr>
      <xdr:spPr>
        <a:xfrm>
          <a:off x="6705111" y="156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9" name="直線コネクタ 518"/>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20"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21" name="直線コネクタ 520"/>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2"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3" name="直線コネクタ 522"/>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145186</xdr:rowOff>
    </xdr:from>
    <xdr:to>
      <xdr:col>23</xdr:col>
      <xdr:colOff>517525</xdr:colOff>
      <xdr:row>35</xdr:row>
      <xdr:rowOff>128041</xdr:rowOff>
    </xdr:to>
    <xdr:cxnSp macro="">
      <xdr:nvCxnSpPr>
        <xdr:cNvPr id="524" name="直線コネクタ 523"/>
        <xdr:cNvCxnSpPr/>
      </xdr:nvCxnSpPr>
      <xdr:spPr>
        <a:xfrm>
          <a:off x="15481300" y="5631586"/>
          <a:ext cx="838200" cy="4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5"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6" name="フローチャート : 判断 525"/>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145186</xdr:rowOff>
    </xdr:from>
    <xdr:to>
      <xdr:col>22</xdr:col>
      <xdr:colOff>365125</xdr:colOff>
      <xdr:row>35</xdr:row>
      <xdr:rowOff>157607</xdr:rowOff>
    </xdr:to>
    <xdr:cxnSp macro="">
      <xdr:nvCxnSpPr>
        <xdr:cNvPr id="527" name="直線コネクタ 526"/>
        <xdr:cNvCxnSpPr/>
      </xdr:nvCxnSpPr>
      <xdr:spPr>
        <a:xfrm flipV="1">
          <a:off x="14592300" y="5631586"/>
          <a:ext cx="889000" cy="5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131725</xdr:rowOff>
    </xdr:from>
    <xdr:to>
      <xdr:col>22</xdr:col>
      <xdr:colOff>415925</xdr:colOff>
      <xdr:row>37</xdr:row>
      <xdr:rowOff>61875</xdr:rowOff>
    </xdr:to>
    <xdr:sp macro="" textlink="">
      <xdr:nvSpPr>
        <xdr:cNvPr id="528" name="フローチャート : 判断 527"/>
        <xdr:cNvSpPr/>
      </xdr:nvSpPr>
      <xdr:spPr>
        <a:xfrm>
          <a:off x="154305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53002</xdr:rowOff>
    </xdr:from>
    <xdr:ext cx="534377" cy="259045"/>
    <xdr:sp macro="" textlink="">
      <xdr:nvSpPr>
        <xdr:cNvPr id="529" name="テキスト ボックス 528"/>
        <xdr:cNvSpPr txBox="1"/>
      </xdr:nvSpPr>
      <xdr:spPr>
        <a:xfrm>
          <a:off x="15214111" y="639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157607</xdr:rowOff>
    </xdr:from>
    <xdr:to>
      <xdr:col>21</xdr:col>
      <xdr:colOff>161925</xdr:colOff>
      <xdr:row>36</xdr:row>
      <xdr:rowOff>137223</xdr:rowOff>
    </xdr:to>
    <xdr:cxnSp macro="">
      <xdr:nvCxnSpPr>
        <xdr:cNvPr id="530" name="直線コネクタ 529"/>
        <xdr:cNvCxnSpPr/>
      </xdr:nvCxnSpPr>
      <xdr:spPr>
        <a:xfrm flipV="1">
          <a:off x="13703300" y="6158357"/>
          <a:ext cx="889000" cy="15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28130</xdr:rowOff>
    </xdr:from>
    <xdr:to>
      <xdr:col>21</xdr:col>
      <xdr:colOff>212725</xdr:colOff>
      <xdr:row>37</xdr:row>
      <xdr:rowOff>129730</xdr:rowOff>
    </xdr:to>
    <xdr:sp macro="" textlink="">
      <xdr:nvSpPr>
        <xdr:cNvPr id="531" name="フローチャート : 判断 530"/>
        <xdr:cNvSpPr/>
      </xdr:nvSpPr>
      <xdr:spPr>
        <a:xfrm>
          <a:off x="1454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120857</xdr:rowOff>
    </xdr:from>
    <xdr:ext cx="534377" cy="259045"/>
    <xdr:sp macro="" textlink="">
      <xdr:nvSpPr>
        <xdr:cNvPr id="532" name="テキスト ボックス 531"/>
        <xdr:cNvSpPr txBox="1"/>
      </xdr:nvSpPr>
      <xdr:spPr>
        <a:xfrm>
          <a:off x="14325111" y="64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137223</xdr:rowOff>
    </xdr:from>
    <xdr:to>
      <xdr:col>19</xdr:col>
      <xdr:colOff>644525</xdr:colOff>
      <xdr:row>37</xdr:row>
      <xdr:rowOff>32106</xdr:rowOff>
    </xdr:to>
    <xdr:cxnSp macro="">
      <xdr:nvCxnSpPr>
        <xdr:cNvPr id="533" name="直線コネクタ 532"/>
        <xdr:cNvCxnSpPr/>
      </xdr:nvCxnSpPr>
      <xdr:spPr>
        <a:xfrm flipV="1">
          <a:off x="12814300" y="6309423"/>
          <a:ext cx="889000" cy="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89853</xdr:rowOff>
    </xdr:from>
    <xdr:to>
      <xdr:col>20</xdr:col>
      <xdr:colOff>9525</xdr:colOff>
      <xdr:row>38</xdr:row>
      <xdr:rowOff>20003</xdr:rowOff>
    </xdr:to>
    <xdr:sp macro="" textlink="">
      <xdr:nvSpPr>
        <xdr:cNvPr id="534" name="フローチャート : 判断 533"/>
        <xdr:cNvSpPr/>
      </xdr:nvSpPr>
      <xdr:spPr>
        <a:xfrm>
          <a:off x="13652500" y="643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11130</xdr:rowOff>
    </xdr:from>
    <xdr:ext cx="534377" cy="259045"/>
    <xdr:sp macro="" textlink="">
      <xdr:nvSpPr>
        <xdr:cNvPr id="535" name="テキスト ボックス 534"/>
        <xdr:cNvSpPr txBox="1"/>
      </xdr:nvSpPr>
      <xdr:spPr>
        <a:xfrm>
          <a:off x="13436111" y="65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83909</xdr:rowOff>
    </xdr:from>
    <xdr:to>
      <xdr:col>18</xdr:col>
      <xdr:colOff>492125</xdr:colOff>
      <xdr:row>38</xdr:row>
      <xdr:rowOff>14059</xdr:rowOff>
    </xdr:to>
    <xdr:sp macro="" textlink="">
      <xdr:nvSpPr>
        <xdr:cNvPr id="536" name="フローチャート : 判断 535"/>
        <xdr:cNvSpPr/>
      </xdr:nvSpPr>
      <xdr:spPr>
        <a:xfrm>
          <a:off x="12763500" y="642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5186</xdr:rowOff>
    </xdr:from>
    <xdr:ext cx="534377" cy="259045"/>
    <xdr:sp macro="" textlink="">
      <xdr:nvSpPr>
        <xdr:cNvPr id="537" name="テキスト ボックス 536"/>
        <xdr:cNvSpPr txBox="1"/>
      </xdr:nvSpPr>
      <xdr:spPr>
        <a:xfrm>
          <a:off x="12547111" y="65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77241</xdr:rowOff>
    </xdr:from>
    <xdr:to>
      <xdr:col>23</xdr:col>
      <xdr:colOff>568325</xdr:colOff>
      <xdr:row>36</xdr:row>
      <xdr:rowOff>7391</xdr:rowOff>
    </xdr:to>
    <xdr:sp macro="" textlink="">
      <xdr:nvSpPr>
        <xdr:cNvPr id="543" name="円/楕円 542"/>
        <xdr:cNvSpPr/>
      </xdr:nvSpPr>
      <xdr:spPr>
        <a:xfrm>
          <a:off x="16268700" y="60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100118</xdr:rowOff>
    </xdr:from>
    <xdr:ext cx="534377" cy="259045"/>
    <xdr:sp macro="" textlink="">
      <xdr:nvSpPr>
        <xdr:cNvPr id="544" name="消防費該当値テキスト"/>
        <xdr:cNvSpPr txBox="1"/>
      </xdr:nvSpPr>
      <xdr:spPr>
        <a:xfrm>
          <a:off x="16370300" y="59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94386</xdr:rowOff>
    </xdr:from>
    <xdr:to>
      <xdr:col>22</xdr:col>
      <xdr:colOff>415925</xdr:colOff>
      <xdr:row>33</xdr:row>
      <xdr:rowOff>24536</xdr:rowOff>
    </xdr:to>
    <xdr:sp macro="" textlink="">
      <xdr:nvSpPr>
        <xdr:cNvPr id="545" name="円/楕円 544"/>
        <xdr:cNvSpPr/>
      </xdr:nvSpPr>
      <xdr:spPr>
        <a:xfrm>
          <a:off x="15430500" y="55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41063</xdr:rowOff>
    </xdr:from>
    <xdr:ext cx="534377" cy="259045"/>
    <xdr:sp macro="" textlink="">
      <xdr:nvSpPr>
        <xdr:cNvPr id="546" name="テキスト ボックス 545"/>
        <xdr:cNvSpPr txBox="1"/>
      </xdr:nvSpPr>
      <xdr:spPr>
        <a:xfrm>
          <a:off x="15214111" y="53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106807</xdr:rowOff>
    </xdr:from>
    <xdr:to>
      <xdr:col>21</xdr:col>
      <xdr:colOff>212725</xdr:colOff>
      <xdr:row>36</xdr:row>
      <xdr:rowOff>36957</xdr:rowOff>
    </xdr:to>
    <xdr:sp macro="" textlink="">
      <xdr:nvSpPr>
        <xdr:cNvPr id="547" name="円/楕円 546"/>
        <xdr:cNvSpPr/>
      </xdr:nvSpPr>
      <xdr:spPr>
        <a:xfrm>
          <a:off x="14541500" y="61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53484</xdr:rowOff>
    </xdr:from>
    <xdr:ext cx="534377" cy="259045"/>
    <xdr:sp macro="" textlink="">
      <xdr:nvSpPr>
        <xdr:cNvPr id="548" name="テキスト ボックス 547"/>
        <xdr:cNvSpPr txBox="1"/>
      </xdr:nvSpPr>
      <xdr:spPr>
        <a:xfrm>
          <a:off x="14325111" y="58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86423</xdr:rowOff>
    </xdr:from>
    <xdr:to>
      <xdr:col>20</xdr:col>
      <xdr:colOff>9525</xdr:colOff>
      <xdr:row>37</xdr:row>
      <xdr:rowOff>16573</xdr:rowOff>
    </xdr:to>
    <xdr:sp macro="" textlink="">
      <xdr:nvSpPr>
        <xdr:cNvPr id="549" name="円/楕円 548"/>
        <xdr:cNvSpPr/>
      </xdr:nvSpPr>
      <xdr:spPr>
        <a:xfrm>
          <a:off x="13652500" y="625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33100</xdr:rowOff>
    </xdr:from>
    <xdr:ext cx="534377" cy="259045"/>
    <xdr:sp macro="" textlink="">
      <xdr:nvSpPr>
        <xdr:cNvPr id="550" name="テキスト ボックス 549"/>
        <xdr:cNvSpPr txBox="1"/>
      </xdr:nvSpPr>
      <xdr:spPr>
        <a:xfrm>
          <a:off x="13436111" y="603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152756</xdr:rowOff>
    </xdr:from>
    <xdr:to>
      <xdr:col>18</xdr:col>
      <xdr:colOff>492125</xdr:colOff>
      <xdr:row>37</xdr:row>
      <xdr:rowOff>82906</xdr:rowOff>
    </xdr:to>
    <xdr:sp macro="" textlink="">
      <xdr:nvSpPr>
        <xdr:cNvPr id="551" name="円/楕円 550"/>
        <xdr:cNvSpPr/>
      </xdr:nvSpPr>
      <xdr:spPr>
        <a:xfrm>
          <a:off x="12763500" y="63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99433</xdr:rowOff>
    </xdr:from>
    <xdr:ext cx="534377" cy="259045"/>
    <xdr:sp macro="" textlink="">
      <xdr:nvSpPr>
        <xdr:cNvPr id="552" name="テキスト ボックス 551"/>
        <xdr:cNvSpPr txBox="1"/>
      </xdr:nvSpPr>
      <xdr:spPr>
        <a:xfrm>
          <a:off x="12547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7" name="直線コネクタ 576"/>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8"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9" name="直線コネクタ 578"/>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80"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81" name="直線コネクタ 580"/>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140100</xdr:rowOff>
    </xdr:from>
    <xdr:to>
      <xdr:col>23</xdr:col>
      <xdr:colOff>517525</xdr:colOff>
      <xdr:row>54</xdr:row>
      <xdr:rowOff>7455</xdr:rowOff>
    </xdr:to>
    <xdr:cxnSp macro="">
      <xdr:nvCxnSpPr>
        <xdr:cNvPr id="582" name="直線コネクタ 581"/>
        <xdr:cNvCxnSpPr/>
      </xdr:nvCxnSpPr>
      <xdr:spPr>
        <a:xfrm>
          <a:off x="15481300" y="8884050"/>
          <a:ext cx="838200" cy="3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142594</xdr:rowOff>
    </xdr:from>
    <xdr:ext cx="534377" cy="259045"/>
    <xdr:sp macro="" textlink="">
      <xdr:nvSpPr>
        <xdr:cNvPr id="583" name="教育費平均値テキスト"/>
        <xdr:cNvSpPr txBox="1"/>
      </xdr:nvSpPr>
      <xdr:spPr>
        <a:xfrm>
          <a:off x="16370300" y="957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4" name="フローチャート : 判断 583"/>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84227</xdr:rowOff>
    </xdr:from>
    <xdr:to>
      <xdr:col>22</xdr:col>
      <xdr:colOff>365125</xdr:colOff>
      <xdr:row>51</xdr:row>
      <xdr:rowOff>140100</xdr:rowOff>
    </xdr:to>
    <xdr:cxnSp macro="">
      <xdr:nvCxnSpPr>
        <xdr:cNvPr id="585" name="直線コネクタ 584"/>
        <xdr:cNvCxnSpPr/>
      </xdr:nvCxnSpPr>
      <xdr:spPr>
        <a:xfrm>
          <a:off x="14592300" y="8656727"/>
          <a:ext cx="889000" cy="2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43980</xdr:rowOff>
    </xdr:from>
    <xdr:to>
      <xdr:col>22</xdr:col>
      <xdr:colOff>415925</xdr:colOff>
      <xdr:row>55</xdr:row>
      <xdr:rowOff>145580</xdr:rowOff>
    </xdr:to>
    <xdr:sp macro="" textlink="">
      <xdr:nvSpPr>
        <xdr:cNvPr id="586" name="フローチャート : 判断 585"/>
        <xdr:cNvSpPr/>
      </xdr:nvSpPr>
      <xdr:spPr>
        <a:xfrm>
          <a:off x="15430500" y="947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136707</xdr:rowOff>
    </xdr:from>
    <xdr:ext cx="534377" cy="259045"/>
    <xdr:sp macro="" textlink="">
      <xdr:nvSpPr>
        <xdr:cNvPr id="587" name="テキスト ボックス 586"/>
        <xdr:cNvSpPr txBox="1"/>
      </xdr:nvSpPr>
      <xdr:spPr>
        <a:xfrm>
          <a:off x="15214111" y="95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50</xdr:row>
      <xdr:rowOff>84227</xdr:rowOff>
    </xdr:from>
    <xdr:to>
      <xdr:col>21</xdr:col>
      <xdr:colOff>161925</xdr:colOff>
      <xdr:row>53</xdr:row>
      <xdr:rowOff>159455</xdr:rowOff>
    </xdr:to>
    <xdr:cxnSp macro="">
      <xdr:nvCxnSpPr>
        <xdr:cNvPr id="588" name="直線コネクタ 587"/>
        <xdr:cNvCxnSpPr/>
      </xdr:nvCxnSpPr>
      <xdr:spPr>
        <a:xfrm flipV="1">
          <a:off x="13703300" y="8656727"/>
          <a:ext cx="889000" cy="58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42513</xdr:rowOff>
    </xdr:from>
    <xdr:to>
      <xdr:col>21</xdr:col>
      <xdr:colOff>212725</xdr:colOff>
      <xdr:row>55</xdr:row>
      <xdr:rowOff>144113</xdr:rowOff>
    </xdr:to>
    <xdr:sp macro="" textlink="">
      <xdr:nvSpPr>
        <xdr:cNvPr id="589" name="フローチャート : 判断 588"/>
        <xdr:cNvSpPr/>
      </xdr:nvSpPr>
      <xdr:spPr>
        <a:xfrm>
          <a:off x="14541500" y="947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135240</xdr:rowOff>
    </xdr:from>
    <xdr:ext cx="534377" cy="259045"/>
    <xdr:sp macro="" textlink="">
      <xdr:nvSpPr>
        <xdr:cNvPr id="590" name="テキスト ボックス 589"/>
        <xdr:cNvSpPr txBox="1"/>
      </xdr:nvSpPr>
      <xdr:spPr>
        <a:xfrm>
          <a:off x="14325111" y="95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159455</xdr:rowOff>
    </xdr:from>
    <xdr:to>
      <xdr:col>19</xdr:col>
      <xdr:colOff>644525</xdr:colOff>
      <xdr:row>55</xdr:row>
      <xdr:rowOff>146844</xdr:rowOff>
    </xdr:to>
    <xdr:cxnSp macro="">
      <xdr:nvCxnSpPr>
        <xdr:cNvPr id="591" name="直線コネクタ 590"/>
        <xdr:cNvCxnSpPr/>
      </xdr:nvCxnSpPr>
      <xdr:spPr>
        <a:xfrm flipV="1">
          <a:off x="12814300" y="9246305"/>
          <a:ext cx="889000" cy="3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135230</xdr:rowOff>
    </xdr:from>
    <xdr:to>
      <xdr:col>20</xdr:col>
      <xdr:colOff>9525</xdr:colOff>
      <xdr:row>56</xdr:row>
      <xdr:rowOff>65380</xdr:rowOff>
    </xdr:to>
    <xdr:sp macro="" textlink="">
      <xdr:nvSpPr>
        <xdr:cNvPr id="592" name="フローチャート : 判断 591"/>
        <xdr:cNvSpPr/>
      </xdr:nvSpPr>
      <xdr:spPr>
        <a:xfrm>
          <a:off x="13652500" y="95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56507</xdr:rowOff>
    </xdr:from>
    <xdr:ext cx="534377" cy="259045"/>
    <xdr:sp macro="" textlink="">
      <xdr:nvSpPr>
        <xdr:cNvPr id="593" name="テキスト ボックス 592"/>
        <xdr:cNvSpPr txBox="1"/>
      </xdr:nvSpPr>
      <xdr:spPr>
        <a:xfrm>
          <a:off x="13436111" y="965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115780</xdr:rowOff>
    </xdr:from>
    <xdr:to>
      <xdr:col>18</xdr:col>
      <xdr:colOff>492125</xdr:colOff>
      <xdr:row>56</xdr:row>
      <xdr:rowOff>45930</xdr:rowOff>
    </xdr:to>
    <xdr:sp macro="" textlink="">
      <xdr:nvSpPr>
        <xdr:cNvPr id="594" name="フローチャート : 判断 593"/>
        <xdr:cNvSpPr/>
      </xdr:nvSpPr>
      <xdr:spPr>
        <a:xfrm>
          <a:off x="12763500" y="95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37057</xdr:rowOff>
    </xdr:from>
    <xdr:ext cx="534377" cy="259045"/>
    <xdr:sp macro="" textlink="">
      <xdr:nvSpPr>
        <xdr:cNvPr id="595" name="テキスト ボックス 594"/>
        <xdr:cNvSpPr txBox="1"/>
      </xdr:nvSpPr>
      <xdr:spPr>
        <a:xfrm>
          <a:off x="12547111" y="96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128105</xdr:rowOff>
    </xdr:from>
    <xdr:to>
      <xdr:col>23</xdr:col>
      <xdr:colOff>568325</xdr:colOff>
      <xdr:row>54</xdr:row>
      <xdr:rowOff>58255</xdr:rowOff>
    </xdr:to>
    <xdr:sp macro="" textlink="">
      <xdr:nvSpPr>
        <xdr:cNvPr id="601" name="円/楕円 600"/>
        <xdr:cNvSpPr/>
      </xdr:nvSpPr>
      <xdr:spPr>
        <a:xfrm>
          <a:off x="16268700" y="92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150982</xdr:rowOff>
    </xdr:from>
    <xdr:ext cx="534377" cy="259045"/>
    <xdr:sp macro="" textlink="">
      <xdr:nvSpPr>
        <xdr:cNvPr id="602" name="教育費該当値テキスト"/>
        <xdr:cNvSpPr txBox="1"/>
      </xdr:nvSpPr>
      <xdr:spPr>
        <a:xfrm>
          <a:off x="16370300" y="90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89300</xdr:rowOff>
    </xdr:from>
    <xdr:to>
      <xdr:col>22</xdr:col>
      <xdr:colOff>415925</xdr:colOff>
      <xdr:row>52</xdr:row>
      <xdr:rowOff>19450</xdr:rowOff>
    </xdr:to>
    <xdr:sp macro="" textlink="">
      <xdr:nvSpPr>
        <xdr:cNvPr id="603" name="円/楕円 602"/>
        <xdr:cNvSpPr/>
      </xdr:nvSpPr>
      <xdr:spPr>
        <a:xfrm>
          <a:off x="15430500" y="88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35977</xdr:rowOff>
    </xdr:from>
    <xdr:ext cx="534377" cy="259045"/>
    <xdr:sp macro="" textlink="">
      <xdr:nvSpPr>
        <xdr:cNvPr id="604" name="テキスト ボックス 603"/>
        <xdr:cNvSpPr txBox="1"/>
      </xdr:nvSpPr>
      <xdr:spPr>
        <a:xfrm>
          <a:off x="15214111" y="86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86,979</a:t>
          </a:r>
          <a:endParaRPr kumimoji="1" lang="ja-JP" altLang="en-US" sz="1000" b="1">
            <a:solidFill>
              <a:srgbClr val="FF0000"/>
            </a:solidFill>
            <a:latin typeface="ＭＳ Ｐゴシック"/>
          </a:endParaRPr>
        </a:p>
      </xdr:txBody>
    </xdr:sp>
    <xdr:clientData/>
  </xdr:oneCellAnchor>
  <xdr:twoCellAnchor>
    <xdr:from>
      <xdr:col>21</xdr:col>
      <xdr:colOff>111125</xdr:colOff>
      <xdr:row>50</xdr:row>
      <xdr:rowOff>33427</xdr:rowOff>
    </xdr:from>
    <xdr:to>
      <xdr:col>21</xdr:col>
      <xdr:colOff>212725</xdr:colOff>
      <xdr:row>50</xdr:row>
      <xdr:rowOff>135027</xdr:rowOff>
    </xdr:to>
    <xdr:sp macro="" textlink="">
      <xdr:nvSpPr>
        <xdr:cNvPr id="605" name="円/楕円 604"/>
        <xdr:cNvSpPr/>
      </xdr:nvSpPr>
      <xdr:spPr>
        <a:xfrm>
          <a:off x="14541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48</xdr:row>
      <xdr:rowOff>151554</xdr:rowOff>
    </xdr:from>
    <xdr:ext cx="534377" cy="259045"/>
    <xdr:sp macro="" textlink="">
      <xdr:nvSpPr>
        <xdr:cNvPr id="606" name="テキスト ボックス 605"/>
        <xdr:cNvSpPr txBox="1"/>
      </xdr:nvSpPr>
      <xdr:spPr>
        <a:xfrm>
          <a:off x="14325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98,912</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108655</xdr:rowOff>
    </xdr:from>
    <xdr:to>
      <xdr:col>20</xdr:col>
      <xdr:colOff>9525</xdr:colOff>
      <xdr:row>54</xdr:row>
      <xdr:rowOff>38805</xdr:rowOff>
    </xdr:to>
    <xdr:sp macro="" textlink="">
      <xdr:nvSpPr>
        <xdr:cNvPr id="607" name="円/楕円 606"/>
        <xdr:cNvSpPr/>
      </xdr:nvSpPr>
      <xdr:spPr>
        <a:xfrm>
          <a:off x="13652500" y="919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55332</xdr:rowOff>
    </xdr:from>
    <xdr:ext cx="534377" cy="259045"/>
    <xdr:sp macro="" textlink="">
      <xdr:nvSpPr>
        <xdr:cNvPr id="608" name="テキスト ボックス 607"/>
        <xdr:cNvSpPr txBox="1"/>
      </xdr:nvSpPr>
      <xdr:spPr>
        <a:xfrm>
          <a:off x="13436111" y="89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96044</xdr:rowOff>
    </xdr:from>
    <xdr:to>
      <xdr:col>18</xdr:col>
      <xdr:colOff>492125</xdr:colOff>
      <xdr:row>56</xdr:row>
      <xdr:rowOff>26194</xdr:rowOff>
    </xdr:to>
    <xdr:sp macro="" textlink="">
      <xdr:nvSpPr>
        <xdr:cNvPr id="609" name="円/楕円 608"/>
        <xdr:cNvSpPr/>
      </xdr:nvSpPr>
      <xdr:spPr>
        <a:xfrm>
          <a:off x="12763500" y="95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42721</xdr:rowOff>
    </xdr:from>
    <xdr:ext cx="534377" cy="259045"/>
    <xdr:sp macro="" textlink="">
      <xdr:nvSpPr>
        <xdr:cNvPr id="610" name="テキスト ボックス 609"/>
        <xdr:cNvSpPr txBox="1"/>
      </xdr:nvSpPr>
      <xdr:spPr>
        <a:xfrm>
          <a:off x="12547111" y="9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4" name="直線コネクタ 633"/>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7"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8" name="直線コネクタ 637"/>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89142</xdr:rowOff>
    </xdr:from>
    <xdr:to>
      <xdr:col>23</xdr:col>
      <xdr:colOff>517525</xdr:colOff>
      <xdr:row>79</xdr:row>
      <xdr:rowOff>15151</xdr:rowOff>
    </xdr:to>
    <xdr:cxnSp macro="">
      <xdr:nvCxnSpPr>
        <xdr:cNvPr id="639" name="直線コネクタ 638"/>
        <xdr:cNvCxnSpPr/>
      </xdr:nvCxnSpPr>
      <xdr:spPr>
        <a:xfrm>
          <a:off x="15481300" y="13290792"/>
          <a:ext cx="838200" cy="2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132999</xdr:rowOff>
    </xdr:from>
    <xdr:ext cx="469744" cy="259045"/>
    <xdr:sp macro="" textlink="">
      <xdr:nvSpPr>
        <xdr:cNvPr id="640" name="災害復旧費平均値テキスト"/>
        <xdr:cNvSpPr txBox="1"/>
      </xdr:nvSpPr>
      <xdr:spPr>
        <a:xfrm>
          <a:off x="16370300" y="13334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41" name="フローチャート : 判断 640"/>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89142</xdr:rowOff>
    </xdr:from>
    <xdr:to>
      <xdr:col>22</xdr:col>
      <xdr:colOff>365125</xdr:colOff>
      <xdr:row>78</xdr:row>
      <xdr:rowOff>87313</xdr:rowOff>
    </xdr:to>
    <xdr:cxnSp macro="">
      <xdr:nvCxnSpPr>
        <xdr:cNvPr id="642" name="直線コネクタ 641"/>
        <xdr:cNvCxnSpPr/>
      </xdr:nvCxnSpPr>
      <xdr:spPr>
        <a:xfrm flipV="1">
          <a:off x="14592300" y="13290792"/>
          <a:ext cx="8890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1956</xdr:rowOff>
    </xdr:from>
    <xdr:to>
      <xdr:col>22</xdr:col>
      <xdr:colOff>415925</xdr:colOff>
      <xdr:row>78</xdr:row>
      <xdr:rowOff>103556</xdr:rowOff>
    </xdr:to>
    <xdr:sp macro="" textlink="">
      <xdr:nvSpPr>
        <xdr:cNvPr id="643" name="フローチャート : 判断 642"/>
        <xdr:cNvSpPr/>
      </xdr:nvSpPr>
      <xdr:spPr>
        <a:xfrm>
          <a:off x="15430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94683</xdr:rowOff>
    </xdr:from>
    <xdr:ext cx="469744" cy="259045"/>
    <xdr:sp macro="" textlink="">
      <xdr:nvSpPr>
        <xdr:cNvPr id="644" name="テキスト ボックス 643"/>
        <xdr:cNvSpPr txBox="1"/>
      </xdr:nvSpPr>
      <xdr:spPr>
        <a:xfrm>
          <a:off x="15246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87313</xdr:rowOff>
    </xdr:from>
    <xdr:to>
      <xdr:col>21</xdr:col>
      <xdr:colOff>161925</xdr:colOff>
      <xdr:row>78</xdr:row>
      <xdr:rowOff>102781</xdr:rowOff>
    </xdr:to>
    <xdr:cxnSp macro="">
      <xdr:nvCxnSpPr>
        <xdr:cNvPr id="645" name="直線コネクタ 644"/>
        <xdr:cNvCxnSpPr/>
      </xdr:nvCxnSpPr>
      <xdr:spPr>
        <a:xfrm flipV="1">
          <a:off x="13703300" y="13460413"/>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29350</xdr:rowOff>
    </xdr:from>
    <xdr:to>
      <xdr:col>21</xdr:col>
      <xdr:colOff>212725</xdr:colOff>
      <xdr:row>77</xdr:row>
      <xdr:rowOff>130950</xdr:rowOff>
    </xdr:to>
    <xdr:sp macro="" textlink="">
      <xdr:nvSpPr>
        <xdr:cNvPr id="646" name="フローチャート : 判断 645"/>
        <xdr:cNvSpPr/>
      </xdr:nvSpPr>
      <xdr:spPr>
        <a:xfrm>
          <a:off x="14541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147477</xdr:rowOff>
    </xdr:from>
    <xdr:ext cx="469744" cy="259045"/>
    <xdr:sp macro="" textlink="">
      <xdr:nvSpPr>
        <xdr:cNvPr id="647" name="テキスト ボックス 646"/>
        <xdr:cNvSpPr txBox="1"/>
      </xdr:nvSpPr>
      <xdr:spPr>
        <a:xfrm>
          <a:off x="14357427" y="130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97943</xdr:rowOff>
    </xdr:from>
    <xdr:to>
      <xdr:col>19</xdr:col>
      <xdr:colOff>644525</xdr:colOff>
      <xdr:row>78</xdr:row>
      <xdr:rowOff>102781</xdr:rowOff>
    </xdr:to>
    <xdr:cxnSp macro="">
      <xdr:nvCxnSpPr>
        <xdr:cNvPr id="648" name="直線コネクタ 647"/>
        <xdr:cNvCxnSpPr/>
      </xdr:nvCxnSpPr>
      <xdr:spPr>
        <a:xfrm>
          <a:off x="12814300" y="13471043"/>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31674</xdr:rowOff>
    </xdr:from>
    <xdr:to>
      <xdr:col>20</xdr:col>
      <xdr:colOff>9525</xdr:colOff>
      <xdr:row>77</xdr:row>
      <xdr:rowOff>133274</xdr:rowOff>
    </xdr:to>
    <xdr:sp macro="" textlink="">
      <xdr:nvSpPr>
        <xdr:cNvPr id="649" name="フローチャート : 判断 648"/>
        <xdr:cNvSpPr/>
      </xdr:nvSpPr>
      <xdr:spPr>
        <a:xfrm>
          <a:off x="13652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149801</xdr:rowOff>
    </xdr:from>
    <xdr:ext cx="469744" cy="259045"/>
    <xdr:sp macro="" textlink="">
      <xdr:nvSpPr>
        <xdr:cNvPr id="650" name="テキスト ボックス 649"/>
        <xdr:cNvSpPr txBox="1"/>
      </xdr:nvSpPr>
      <xdr:spPr>
        <a:xfrm>
          <a:off x="13468427"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78994</xdr:rowOff>
    </xdr:from>
    <xdr:to>
      <xdr:col>18</xdr:col>
      <xdr:colOff>492125</xdr:colOff>
      <xdr:row>78</xdr:row>
      <xdr:rowOff>9144</xdr:rowOff>
    </xdr:to>
    <xdr:sp macro="" textlink="">
      <xdr:nvSpPr>
        <xdr:cNvPr id="651" name="フローチャート : 判断 650"/>
        <xdr:cNvSpPr/>
      </xdr:nvSpPr>
      <xdr:spPr>
        <a:xfrm>
          <a:off x="12763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25671</xdr:rowOff>
    </xdr:from>
    <xdr:ext cx="469744" cy="259045"/>
    <xdr:sp macro="" textlink="">
      <xdr:nvSpPr>
        <xdr:cNvPr id="652" name="テキスト ボックス 651"/>
        <xdr:cNvSpPr txBox="1"/>
      </xdr:nvSpPr>
      <xdr:spPr>
        <a:xfrm>
          <a:off x="12579427" y="130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135801</xdr:rowOff>
    </xdr:from>
    <xdr:to>
      <xdr:col>23</xdr:col>
      <xdr:colOff>568325</xdr:colOff>
      <xdr:row>79</xdr:row>
      <xdr:rowOff>65951</xdr:rowOff>
    </xdr:to>
    <xdr:sp macro="" textlink="">
      <xdr:nvSpPr>
        <xdr:cNvPr id="658" name="円/楕円 657"/>
        <xdr:cNvSpPr/>
      </xdr:nvSpPr>
      <xdr:spPr>
        <a:xfrm>
          <a:off x="16268700" y="135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88549</xdr:rowOff>
    </xdr:from>
    <xdr:ext cx="378565" cy="259045"/>
    <xdr:sp macro="" textlink="">
      <xdr:nvSpPr>
        <xdr:cNvPr id="659" name="災害復旧費該当値テキスト"/>
        <xdr:cNvSpPr txBox="1"/>
      </xdr:nvSpPr>
      <xdr:spPr>
        <a:xfrm>
          <a:off x="16370300" y="134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38342</xdr:rowOff>
    </xdr:from>
    <xdr:to>
      <xdr:col>22</xdr:col>
      <xdr:colOff>415925</xdr:colOff>
      <xdr:row>77</xdr:row>
      <xdr:rowOff>139942</xdr:rowOff>
    </xdr:to>
    <xdr:sp macro="" textlink="">
      <xdr:nvSpPr>
        <xdr:cNvPr id="660" name="円/楕円 659"/>
        <xdr:cNvSpPr/>
      </xdr:nvSpPr>
      <xdr:spPr>
        <a:xfrm>
          <a:off x="15430500" y="132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156469</xdr:rowOff>
    </xdr:from>
    <xdr:ext cx="469744" cy="259045"/>
    <xdr:sp macro="" textlink="">
      <xdr:nvSpPr>
        <xdr:cNvPr id="661" name="テキスト ボックス 660"/>
        <xdr:cNvSpPr txBox="1"/>
      </xdr:nvSpPr>
      <xdr:spPr>
        <a:xfrm>
          <a:off x="15246427" y="130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36513</xdr:rowOff>
    </xdr:from>
    <xdr:to>
      <xdr:col>21</xdr:col>
      <xdr:colOff>212725</xdr:colOff>
      <xdr:row>78</xdr:row>
      <xdr:rowOff>138113</xdr:rowOff>
    </xdr:to>
    <xdr:sp macro="" textlink="">
      <xdr:nvSpPr>
        <xdr:cNvPr id="662" name="円/楕円 661"/>
        <xdr:cNvSpPr/>
      </xdr:nvSpPr>
      <xdr:spPr>
        <a:xfrm>
          <a:off x="14541500" y="1340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129240</xdr:rowOff>
    </xdr:from>
    <xdr:ext cx="469744" cy="259045"/>
    <xdr:sp macro="" textlink="">
      <xdr:nvSpPr>
        <xdr:cNvPr id="663" name="テキスト ボックス 662"/>
        <xdr:cNvSpPr txBox="1"/>
      </xdr:nvSpPr>
      <xdr:spPr>
        <a:xfrm>
          <a:off x="14357427"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51981</xdr:rowOff>
    </xdr:from>
    <xdr:to>
      <xdr:col>20</xdr:col>
      <xdr:colOff>9525</xdr:colOff>
      <xdr:row>78</xdr:row>
      <xdr:rowOff>153581</xdr:rowOff>
    </xdr:to>
    <xdr:sp macro="" textlink="">
      <xdr:nvSpPr>
        <xdr:cNvPr id="664" name="円/楕円 663"/>
        <xdr:cNvSpPr/>
      </xdr:nvSpPr>
      <xdr:spPr>
        <a:xfrm>
          <a:off x="13652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144708</xdr:rowOff>
    </xdr:from>
    <xdr:ext cx="469744" cy="259045"/>
    <xdr:sp macro="" textlink="">
      <xdr:nvSpPr>
        <xdr:cNvPr id="665" name="テキスト ボックス 664"/>
        <xdr:cNvSpPr txBox="1"/>
      </xdr:nvSpPr>
      <xdr:spPr>
        <a:xfrm>
          <a:off x="13468427"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47143</xdr:rowOff>
    </xdr:from>
    <xdr:to>
      <xdr:col>18</xdr:col>
      <xdr:colOff>492125</xdr:colOff>
      <xdr:row>78</xdr:row>
      <xdr:rowOff>148743</xdr:rowOff>
    </xdr:to>
    <xdr:sp macro="" textlink="">
      <xdr:nvSpPr>
        <xdr:cNvPr id="666" name="円/楕円 665"/>
        <xdr:cNvSpPr/>
      </xdr:nvSpPr>
      <xdr:spPr>
        <a:xfrm>
          <a:off x="12763500" y="134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139870</xdr:rowOff>
    </xdr:from>
    <xdr:ext cx="469744" cy="259045"/>
    <xdr:sp macro="" textlink="">
      <xdr:nvSpPr>
        <xdr:cNvPr id="667" name="テキスト ボックス 666"/>
        <xdr:cNvSpPr txBox="1"/>
      </xdr:nvSpPr>
      <xdr:spPr>
        <a:xfrm>
          <a:off x="12579427"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79" name="テキスト ボックス 67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87" name="テキスト ボックス 68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57575</xdr:rowOff>
    </xdr:from>
    <xdr:to>
      <xdr:col>23</xdr:col>
      <xdr:colOff>516889</xdr:colOff>
      <xdr:row>98</xdr:row>
      <xdr:rowOff>149202</xdr:rowOff>
    </xdr:to>
    <xdr:cxnSp macro="">
      <xdr:nvCxnSpPr>
        <xdr:cNvPr id="695" name="直線コネクタ 694"/>
        <xdr:cNvCxnSpPr/>
      </xdr:nvCxnSpPr>
      <xdr:spPr>
        <a:xfrm flipV="1">
          <a:off x="16317595" y="15659525"/>
          <a:ext cx="1269" cy="129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153029</xdr:rowOff>
    </xdr:from>
    <xdr:ext cx="534377" cy="259045"/>
    <xdr:sp macro="" textlink="">
      <xdr:nvSpPr>
        <xdr:cNvPr id="696" name="公債費最小値テキスト"/>
        <xdr:cNvSpPr txBox="1"/>
      </xdr:nvSpPr>
      <xdr:spPr>
        <a:xfrm>
          <a:off x="16370300" y="169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149202</xdr:rowOff>
    </xdr:from>
    <xdr:to>
      <xdr:col>23</xdr:col>
      <xdr:colOff>606425</xdr:colOff>
      <xdr:row>98</xdr:row>
      <xdr:rowOff>149202</xdr:rowOff>
    </xdr:to>
    <xdr:cxnSp macro="">
      <xdr:nvCxnSpPr>
        <xdr:cNvPr id="697" name="直線コネクタ 696"/>
        <xdr:cNvCxnSpPr/>
      </xdr:nvCxnSpPr>
      <xdr:spPr>
        <a:xfrm>
          <a:off x="16230600" y="1695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4252</xdr:rowOff>
    </xdr:from>
    <xdr:ext cx="599010" cy="259045"/>
    <xdr:sp macro="" textlink="">
      <xdr:nvSpPr>
        <xdr:cNvPr id="698" name="公債費最大値テキスト"/>
        <xdr:cNvSpPr txBox="1"/>
      </xdr:nvSpPr>
      <xdr:spPr>
        <a:xfrm>
          <a:off x="16370300" y="1543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91</xdr:row>
      <xdr:rowOff>57575</xdr:rowOff>
    </xdr:from>
    <xdr:to>
      <xdr:col>23</xdr:col>
      <xdr:colOff>606425</xdr:colOff>
      <xdr:row>91</xdr:row>
      <xdr:rowOff>57575</xdr:rowOff>
    </xdr:to>
    <xdr:cxnSp macro="">
      <xdr:nvCxnSpPr>
        <xdr:cNvPr id="699" name="直線コネクタ 698"/>
        <xdr:cNvCxnSpPr/>
      </xdr:nvCxnSpPr>
      <xdr:spPr>
        <a:xfrm>
          <a:off x="16230600" y="1565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169132</xdr:rowOff>
    </xdr:from>
    <xdr:to>
      <xdr:col>23</xdr:col>
      <xdr:colOff>517525</xdr:colOff>
      <xdr:row>91</xdr:row>
      <xdr:rowOff>57575</xdr:rowOff>
    </xdr:to>
    <xdr:cxnSp macro="">
      <xdr:nvCxnSpPr>
        <xdr:cNvPr id="700" name="直線コネクタ 699"/>
        <xdr:cNvCxnSpPr/>
      </xdr:nvCxnSpPr>
      <xdr:spPr>
        <a:xfrm>
          <a:off x="15481300" y="15599632"/>
          <a:ext cx="8382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165411</xdr:rowOff>
    </xdr:from>
    <xdr:ext cx="534377" cy="259045"/>
    <xdr:sp macro="" textlink="">
      <xdr:nvSpPr>
        <xdr:cNvPr id="701" name="公債費平均値テキスト"/>
        <xdr:cNvSpPr txBox="1"/>
      </xdr:nvSpPr>
      <xdr:spPr>
        <a:xfrm>
          <a:off x="16370300" y="164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15534</xdr:rowOff>
    </xdr:from>
    <xdr:to>
      <xdr:col>23</xdr:col>
      <xdr:colOff>568325</xdr:colOff>
      <xdr:row>96</xdr:row>
      <xdr:rowOff>117134</xdr:rowOff>
    </xdr:to>
    <xdr:sp macro="" textlink="">
      <xdr:nvSpPr>
        <xdr:cNvPr id="702" name="フローチャート : 判断 701"/>
        <xdr:cNvSpPr/>
      </xdr:nvSpPr>
      <xdr:spPr>
        <a:xfrm>
          <a:off x="162687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158445</xdr:rowOff>
    </xdr:from>
    <xdr:to>
      <xdr:col>22</xdr:col>
      <xdr:colOff>365125</xdr:colOff>
      <xdr:row>90</xdr:row>
      <xdr:rowOff>169132</xdr:rowOff>
    </xdr:to>
    <xdr:cxnSp macro="">
      <xdr:nvCxnSpPr>
        <xdr:cNvPr id="703" name="直線コネクタ 702"/>
        <xdr:cNvCxnSpPr/>
      </xdr:nvCxnSpPr>
      <xdr:spPr>
        <a:xfrm>
          <a:off x="14592300" y="15588945"/>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115661</xdr:rowOff>
    </xdr:from>
    <xdr:to>
      <xdr:col>22</xdr:col>
      <xdr:colOff>415925</xdr:colOff>
      <xdr:row>96</xdr:row>
      <xdr:rowOff>45811</xdr:rowOff>
    </xdr:to>
    <xdr:sp macro="" textlink="">
      <xdr:nvSpPr>
        <xdr:cNvPr id="704" name="フローチャート : 判断 703"/>
        <xdr:cNvSpPr/>
      </xdr:nvSpPr>
      <xdr:spPr>
        <a:xfrm>
          <a:off x="15430500" y="1640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36938</xdr:rowOff>
    </xdr:from>
    <xdr:ext cx="534377" cy="259045"/>
    <xdr:sp macro="" textlink="">
      <xdr:nvSpPr>
        <xdr:cNvPr id="705" name="テキスト ボックス 704"/>
        <xdr:cNvSpPr txBox="1"/>
      </xdr:nvSpPr>
      <xdr:spPr>
        <a:xfrm>
          <a:off x="15214111" y="1649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158445</xdr:rowOff>
    </xdr:from>
    <xdr:to>
      <xdr:col>21</xdr:col>
      <xdr:colOff>161925</xdr:colOff>
      <xdr:row>91</xdr:row>
      <xdr:rowOff>31944</xdr:rowOff>
    </xdr:to>
    <xdr:cxnSp macro="">
      <xdr:nvCxnSpPr>
        <xdr:cNvPr id="706" name="直線コネクタ 705"/>
        <xdr:cNvCxnSpPr/>
      </xdr:nvCxnSpPr>
      <xdr:spPr>
        <a:xfrm flipV="1">
          <a:off x="13703300" y="15588945"/>
          <a:ext cx="889000" cy="4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106516</xdr:rowOff>
    </xdr:from>
    <xdr:to>
      <xdr:col>21</xdr:col>
      <xdr:colOff>212725</xdr:colOff>
      <xdr:row>96</xdr:row>
      <xdr:rowOff>36666</xdr:rowOff>
    </xdr:to>
    <xdr:sp macro="" textlink="">
      <xdr:nvSpPr>
        <xdr:cNvPr id="707" name="フローチャート : 判断 706"/>
        <xdr:cNvSpPr/>
      </xdr:nvSpPr>
      <xdr:spPr>
        <a:xfrm>
          <a:off x="14541500" y="1639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27793</xdr:rowOff>
    </xdr:from>
    <xdr:ext cx="534377" cy="259045"/>
    <xdr:sp macro="" textlink="">
      <xdr:nvSpPr>
        <xdr:cNvPr id="708" name="テキスト ボックス 707"/>
        <xdr:cNvSpPr txBox="1"/>
      </xdr:nvSpPr>
      <xdr:spPr>
        <a:xfrm>
          <a:off x="14325111" y="164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27600</xdr:rowOff>
    </xdr:from>
    <xdr:to>
      <xdr:col>19</xdr:col>
      <xdr:colOff>644525</xdr:colOff>
      <xdr:row>91</xdr:row>
      <xdr:rowOff>31944</xdr:rowOff>
    </xdr:to>
    <xdr:cxnSp macro="">
      <xdr:nvCxnSpPr>
        <xdr:cNvPr id="709" name="直線コネクタ 708"/>
        <xdr:cNvCxnSpPr/>
      </xdr:nvCxnSpPr>
      <xdr:spPr>
        <a:xfrm>
          <a:off x="12814300" y="1562955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97572</xdr:rowOff>
    </xdr:from>
    <xdr:to>
      <xdr:col>20</xdr:col>
      <xdr:colOff>9525</xdr:colOff>
      <xdr:row>96</xdr:row>
      <xdr:rowOff>27722</xdr:rowOff>
    </xdr:to>
    <xdr:sp macro="" textlink="">
      <xdr:nvSpPr>
        <xdr:cNvPr id="710" name="フローチャート : 判断 709"/>
        <xdr:cNvSpPr/>
      </xdr:nvSpPr>
      <xdr:spPr>
        <a:xfrm>
          <a:off x="13652500" y="1638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18849</xdr:rowOff>
    </xdr:from>
    <xdr:ext cx="534377" cy="259045"/>
    <xdr:sp macro="" textlink="">
      <xdr:nvSpPr>
        <xdr:cNvPr id="711" name="テキスト ボックス 710"/>
        <xdr:cNvSpPr txBox="1"/>
      </xdr:nvSpPr>
      <xdr:spPr>
        <a:xfrm>
          <a:off x="13436111" y="164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80414</xdr:rowOff>
    </xdr:from>
    <xdr:to>
      <xdr:col>18</xdr:col>
      <xdr:colOff>492125</xdr:colOff>
      <xdr:row>96</xdr:row>
      <xdr:rowOff>10564</xdr:rowOff>
    </xdr:to>
    <xdr:sp macro="" textlink="">
      <xdr:nvSpPr>
        <xdr:cNvPr id="712" name="フローチャート : 判断 711"/>
        <xdr:cNvSpPr/>
      </xdr:nvSpPr>
      <xdr:spPr>
        <a:xfrm>
          <a:off x="12763500" y="1636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1691</xdr:rowOff>
    </xdr:from>
    <xdr:ext cx="534377" cy="259045"/>
    <xdr:sp macro="" textlink="">
      <xdr:nvSpPr>
        <xdr:cNvPr id="713" name="テキスト ボックス 712"/>
        <xdr:cNvSpPr txBox="1"/>
      </xdr:nvSpPr>
      <xdr:spPr>
        <a:xfrm>
          <a:off x="12547111" y="1646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6775</xdr:rowOff>
    </xdr:from>
    <xdr:to>
      <xdr:col>23</xdr:col>
      <xdr:colOff>568325</xdr:colOff>
      <xdr:row>91</xdr:row>
      <xdr:rowOff>108375</xdr:rowOff>
    </xdr:to>
    <xdr:sp macro="" textlink="">
      <xdr:nvSpPr>
        <xdr:cNvPr id="719" name="円/楕円 718"/>
        <xdr:cNvSpPr/>
      </xdr:nvSpPr>
      <xdr:spPr>
        <a:xfrm>
          <a:off x="16268700" y="156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131252</xdr:rowOff>
    </xdr:from>
    <xdr:ext cx="599010" cy="259045"/>
    <xdr:sp macro="" textlink="">
      <xdr:nvSpPr>
        <xdr:cNvPr id="720" name="公債費該当値テキスト"/>
        <xdr:cNvSpPr txBox="1"/>
      </xdr:nvSpPr>
      <xdr:spPr>
        <a:xfrm>
          <a:off x="16370300" y="1556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118332</xdr:rowOff>
    </xdr:from>
    <xdr:to>
      <xdr:col>22</xdr:col>
      <xdr:colOff>415925</xdr:colOff>
      <xdr:row>91</xdr:row>
      <xdr:rowOff>48482</xdr:rowOff>
    </xdr:to>
    <xdr:sp macro="" textlink="">
      <xdr:nvSpPr>
        <xdr:cNvPr id="721" name="円/楕円 720"/>
        <xdr:cNvSpPr/>
      </xdr:nvSpPr>
      <xdr:spPr>
        <a:xfrm>
          <a:off x="15430500" y="1554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65009</xdr:rowOff>
    </xdr:from>
    <xdr:ext cx="599010" cy="259045"/>
    <xdr:sp macro="" textlink="">
      <xdr:nvSpPr>
        <xdr:cNvPr id="722" name="テキスト ボックス 721"/>
        <xdr:cNvSpPr txBox="1"/>
      </xdr:nvSpPr>
      <xdr:spPr>
        <a:xfrm>
          <a:off x="15181794" y="1532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105,940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107645</xdr:rowOff>
    </xdr:from>
    <xdr:to>
      <xdr:col>21</xdr:col>
      <xdr:colOff>212725</xdr:colOff>
      <xdr:row>91</xdr:row>
      <xdr:rowOff>37795</xdr:rowOff>
    </xdr:to>
    <xdr:sp macro="" textlink="">
      <xdr:nvSpPr>
        <xdr:cNvPr id="723" name="円/楕円 722"/>
        <xdr:cNvSpPr/>
      </xdr:nvSpPr>
      <xdr:spPr>
        <a:xfrm>
          <a:off x="14541500" y="155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54322</xdr:rowOff>
    </xdr:from>
    <xdr:ext cx="599010" cy="259045"/>
    <xdr:sp macro="" textlink="">
      <xdr:nvSpPr>
        <xdr:cNvPr id="724" name="テキスト ボックス 723"/>
        <xdr:cNvSpPr txBox="1"/>
      </xdr:nvSpPr>
      <xdr:spPr>
        <a:xfrm>
          <a:off x="14292794" y="1531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106,688</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152594</xdr:rowOff>
    </xdr:from>
    <xdr:to>
      <xdr:col>20</xdr:col>
      <xdr:colOff>9525</xdr:colOff>
      <xdr:row>91</xdr:row>
      <xdr:rowOff>82744</xdr:rowOff>
    </xdr:to>
    <xdr:sp macro="" textlink="">
      <xdr:nvSpPr>
        <xdr:cNvPr id="725" name="円/楕円 724"/>
        <xdr:cNvSpPr/>
      </xdr:nvSpPr>
      <xdr:spPr>
        <a:xfrm>
          <a:off x="13652500" y="155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99271</xdr:rowOff>
    </xdr:from>
    <xdr:ext cx="599010" cy="259045"/>
    <xdr:sp macro="" textlink="">
      <xdr:nvSpPr>
        <xdr:cNvPr id="726" name="テキスト ボックス 725"/>
        <xdr:cNvSpPr txBox="1"/>
      </xdr:nvSpPr>
      <xdr:spPr>
        <a:xfrm>
          <a:off x="13403794" y="1535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148250</xdr:rowOff>
    </xdr:from>
    <xdr:to>
      <xdr:col>18</xdr:col>
      <xdr:colOff>492125</xdr:colOff>
      <xdr:row>91</xdr:row>
      <xdr:rowOff>78400</xdr:rowOff>
    </xdr:to>
    <xdr:sp macro="" textlink="">
      <xdr:nvSpPr>
        <xdr:cNvPr id="727" name="円/楕円 726"/>
        <xdr:cNvSpPr/>
      </xdr:nvSpPr>
      <xdr:spPr>
        <a:xfrm>
          <a:off x="12763500" y="155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94927</xdr:rowOff>
    </xdr:from>
    <xdr:ext cx="599010" cy="259045"/>
    <xdr:sp macro="" textlink="">
      <xdr:nvSpPr>
        <xdr:cNvPr id="728" name="テキスト ボックス 727"/>
        <xdr:cNvSpPr txBox="1"/>
      </xdr:nvSpPr>
      <xdr:spPr>
        <a:xfrm>
          <a:off x="12514794" y="153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2" name="テキスト ボックス 74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52" name="直線コネクタ 751"/>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53"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5"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6" name="直線コネクタ 755"/>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8"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9" name="フローチャート : 判断 758"/>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159385</xdr:rowOff>
    </xdr:from>
    <xdr:to>
      <xdr:col>31</xdr:col>
      <xdr:colOff>85725</xdr:colOff>
      <xdr:row>39</xdr:row>
      <xdr:rowOff>89535</xdr:rowOff>
    </xdr:to>
    <xdr:sp macro="" textlink="">
      <xdr:nvSpPr>
        <xdr:cNvPr id="761" name="フローチャート : 判断 760"/>
        <xdr:cNvSpPr/>
      </xdr:nvSpPr>
      <xdr:spPr>
        <a:xfrm>
          <a:off x="21272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106062</xdr:rowOff>
    </xdr:from>
    <xdr:ext cx="313932" cy="259045"/>
    <xdr:sp macro="" textlink="">
      <xdr:nvSpPr>
        <xdr:cNvPr id="762" name="テキスト ボックス 761"/>
        <xdr:cNvSpPr txBox="1"/>
      </xdr:nvSpPr>
      <xdr:spPr>
        <a:xfrm>
          <a:off x="21166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4" name="フローチャート : 判断 763"/>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5" name="テキスト ボックス 764"/>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38544</xdr:rowOff>
    </xdr:from>
    <xdr:to>
      <xdr:col>28</xdr:col>
      <xdr:colOff>314325</xdr:colOff>
      <xdr:row>39</xdr:row>
      <xdr:rowOff>44450</xdr:rowOff>
    </xdr:to>
    <xdr:cxnSp macro="">
      <xdr:nvCxnSpPr>
        <xdr:cNvPr id="766" name="直線コネクタ 765"/>
        <xdr:cNvCxnSpPr/>
      </xdr:nvCxnSpPr>
      <xdr:spPr>
        <a:xfrm>
          <a:off x="18656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156528</xdr:rowOff>
    </xdr:from>
    <xdr:to>
      <xdr:col>28</xdr:col>
      <xdr:colOff>365125</xdr:colOff>
      <xdr:row>39</xdr:row>
      <xdr:rowOff>86678</xdr:rowOff>
    </xdr:to>
    <xdr:sp macro="" textlink="">
      <xdr:nvSpPr>
        <xdr:cNvPr id="767" name="フローチャート : 判断 766"/>
        <xdr:cNvSpPr/>
      </xdr:nvSpPr>
      <xdr:spPr>
        <a:xfrm>
          <a:off x="19494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103205</xdr:rowOff>
    </xdr:from>
    <xdr:ext cx="313932" cy="259045"/>
    <xdr:sp macro="" textlink="">
      <xdr:nvSpPr>
        <xdr:cNvPr id="768" name="テキスト ボックス 767"/>
        <xdr:cNvSpPr txBox="1"/>
      </xdr:nvSpPr>
      <xdr:spPr>
        <a:xfrm>
          <a:off x="19388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140716</xdr:rowOff>
    </xdr:from>
    <xdr:to>
      <xdr:col>27</xdr:col>
      <xdr:colOff>161925</xdr:colOff>
      <xdr:row>39</xdr:row>
      <xdr:rowOff>70866</xdr:rowOff>
    </xdr:to>
    <xdr:sp macro="" textlink="">
      <xdr:nvSpPr>
        <xdr:cNvPr id="769" name="フローチャート : 判断 768"/>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87393</xdr:rowOff>
    </xdr:from>
    <xdr:ext cx="378565" cy="259045"/>
    <xdr:sp macro="" textlink="">
      <xdr:nvSpPr>
        <xdr:cNvPr id="770" name="テキスト ボックス 769"/>
        <xdr:cNvSpPr txBox="1"/>
      </xdr:nvSpPr>
      <xdr:spPr>
        <a:xfrm>
          <a:off x="18467017" y="6431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7" name="諸支出金該当値テキスト"/>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159194</xdr:rowOff>
    </xdr:from>
    <xdr:to>
      <xdr:col>27</xdr:col>
      <xdr:colOff>161925</xdr:colOff>
      <xdr:row>39</xdr:row>
      <xdr:rowOff>89344</xdr:rowOff>
    </xdr:to>
    <xdr:sp macro="" textlink="">
      <xdr:nvSpPr>
        <xdr:cNvPr id="784" name="円/楕円 783"/>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80471</xdr:rowOff>
    </xdr:from>
    <xdr:ext cx="313932" cy="259045"/>
    <xdr:sp macro="" textlink="">
      <xdr:nvSpPr>
        <xdr:cNvPr id="785" name="テキスト ボックス 784"/>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latin typeface="+mn-lt"/>
              <a:ea typeface="+mn-ea"/>
              <a:cs typeface="+mn-cs"/>
            </a:rPr>
            <a:t>歳出決算総額は住民一人当たり６９９，５６２円となっている。</a:t>
          </a:r>
          <a:endParaRPr kumimoji="1" lang="en-US" altLang="ja-JP" sz="900">
            <a:solidFill>
              <a:schemeClr val="dk1"/>
            </a:solidFill>
            <a:latin typeface="+mn-lt"/>
            <a:ea typeface="+mn-ea"/>
            <a:cs typeface="+mn-cs"/>
          </a:endParaRPr>
        </a:p>
        <a:p>
          <a:r>
            <a:rPr kumimoji="1" lang="ja-JP" altLang="ja-JP" sz="900">
              <a:solidFill>
                <a:schemeClr val="dk1"/>
              </a:solidFill>
              <a:latin typeface="+mn-lt"/>
              <a:ea typeface="+mn-ea"/>
              <a:cs typeface="+mn-cs"/>
            </a:rPr>
            <a:t>議会費は議員定数を合併時の３４人から２４人と段階的に削減してきている。８町村の合併ということもあり、他団体に比して議員定数が多いことがコスト高につながっている。</a:t>
          </a:r>
          <a:endParaRPr kumimoji="1" lang="en-US" altLang="ja-JP" sz="900">
            <a:solidFill>
              <a:schemeClr val="dk1"/>
            </a:solidFill>
            <a:latin typeface="+mn-lt"/>
            <a:ea typeface="+mn-ea"/>
            <a:cs typeface="+mn-cs"/>
          </a:endParaRPr>
        </a:p>
        <a:p>
          <a:pPr fontAlgn="base"/>
          <a:r>
            <a:rPr lang="ja-JP" altLang="ja-JP" sz="900" baseline="0">
              <a:solidFill>
                <a:schemeClr val="dk1"/>
              </a:solidFill>
              <a:latin typeface="+mn-lt"/>
              <a:ea typeface="+mn-ea"/>
              <a:cs typeface="+mn-cs"/>
            </a:rPr>
            <a:t>土木費は住民一人当たり９３，７０２円となっており、類似団体と比較して一人当たりコストが高い状況が近年続いている。これは、琵琶湖の面積に匹敵する広大な市域における道路をはじめとするインフラの整備・維持・補修に多額の経費を要していること、また、有数の豪雪地帯でもあることから除排雪や消融雪にかかる経費が嵩んでいることが要因である。</a:t>
          </a:r>
          <a:endParaRPr lang="en-US" altLang="ja-JP" sz="900" baseline="0">
            <a:solidFill>
              <a:schemeClr val="dk1"/>
            </a:solidFill>
            <a:latin typeface="+mn-lt"/>
            <a:ea typeface="+mn-ea"/>
            <a:cs typeface="+mn-cs"/>
          </a:endParaRPr>
        </a:p>
        <a:p>
          <a:pPr eaLnBrk="1" fontAlgn="base" latinLnBrk="0" hangingPunct="0"/>
          <a:r>
            <a:rPr kumimoji="1" lang="ja-JP" altLang="ja-JP" sz="900">
              <a:solidFill>
                <a:schemeClr val="dk1"/>
              </a:solidFill>
              <a:latin typeface="+mn-lt"/>
              <a:ea typeface="+mn-ea"/>
              <a:cs typeface="+mn-cs"/>
            </a:rPr>
            <a:t>農林水産業費は住民一人当たり３７，２４７円で土木費同様、</a:t>
          </a:r>
          <a:r>
            <a:rPr lang="ja-JP" altLang="ja-JP" sz="900" baseline="0">
              <a:solidFill>
                <a:schemeClr val="dk1"/>
              </a:solidFill>
              <a:latin typeface="+mn-lt"/>
              <a:ea typeface="+mn-ea"/>
              <a:cs typeface="+mn-cs"/>
            </a:rPr>
            <a:t>類似団体と比較して一人当たりコストが高い状況が続いている。市では認定農業者や営農組織等担い手の育成及び確保、農業生産基盤の整備を進めており、農業施設の維持管理に係る活動に対する多面的機能支払交付金に多額の経費がかかっている。</a:t>
          </a:r>
          <a:endParaRPr lang="en-US" altLang="ja-JP" sz="900" baseline="0">
            <a:solidFill>
              <a:schemeClr val="dk1"/>
            </a:solidFill>
            <a:latin typeface="+mn-lt"/>
            <a:ea typeface="+mn-ea"/>
            <a:cs typeface="+mn-cs"/>
          </a:endParaRPr>
        </a:p>
        <a:p>
          <a:pPr eaLnBrk="1" fontAlgn="base" latinLnBrk="0" hangingPunct="0"/>
          <a:r>
            <a:rPr lang="ja-JP" altLang="ja-JP" sz="900" baseline="0">
              <a:solidFill>
                <a:schemeClr val="dk1"/>
              </a:solidFill>
              <a:latin typeface="+mn-lt"/>
              <a:ea typeface="+mn-ea"/>
              <a:cs typeface="+mn-cs"/>
            </a:rPr>
            <a:t>また、市の８割を占める広大な森林における森林施業の効率化、林業従事者の就業環境の改善等を図ることを目的として林道整備事業も積極的に進めていることろである。商工費においては、東海北陸自動車道スマートインターチェンジや北陸新幹線など、広域高速交通網を活かした企業立地基盤の整備を進めるとともに、新産業の創出や企業誘致と既存企業の育成支援による雇用機会の拡大を図っている。企業の技術者などの人材育成や、経営基盤の強化・安定化図るために中小企業向け貸付を積極的に行っている。また、世界遺産「五箇山合掌造り集落」をはじめとした歴史と伝統に裏打ちされた観光資源を活かし、国内外から多くの人々が訪れて滞在し、質の高いサービスの提供ができる「おもてなし環境」を向上させることを目的に、観光協会への補助金、ならびに各種イベント・催事への補助金を交付している。</a:t>
          </a:r>
          <a:endParaRPr lang="en-US" altLang="ja-JP" sz="900" baseline="0">
            <a:solidFill>
              <a:schemeClr val="dk1"/>
            </a:solidFill>
            <a:latin typeface="+mn-lt"/>
            <a:ea typeface="+mn-ea"/>
            <a:cs typeface="+mn-cs"/>
          </a:endParaRPr>
        </a:p>
        <a:p>
          <a:pPr fontAlgn="base"/>
          <a:r>
            <a:rPr lang="ja-JP" altLang="ja-JP" sz="900">
              <a:solidFill>
                <a:schemeClr val="dk1"/>
              </a:solidFill>
              <a:latin typeface="+mn-lt"/>
              <a:ea typeface="+mn-ea"/>
              <a:cs typeface="+mn-cs"/>
            </a:rPr>
            <a:t>公債費については住民一人当たり１０１，７４８円となっており、</a:t>
          </a:r>
          <a:r>
            <a:rPr lang="ja-JP" altLang="ja-JP" sz="900" baseline="0">
              <a:solidFill>
                <a:schemeClr val="dk1"/>
              </a:solidFill>
              <a:latin typeface="+mn-lt"/>
              <a:ea typeface="+mn-ea"/>
              <a:cs typeface="+mn-cs"/>
            </a:rPr>
            <a:t>類似団体中最も高いコストとなっているが、事業の厳選による借入額の抑制、積極的な繰上償還の実施などにより適正な借入金残高の維持に努めてきている。これまで実施してきた統合保育園整備事業、児童館整備事業は平成</a:t>
          </a:r>
          <a:r>
            <a:rPr lang="en-US" altLang="ja-JP" sz="900" baseline="0">
              <a:solidFill>
                <a:schemeClr val="dk1"/>
              </a:solidFill>
              <a:latin typeface="+mn-lt"/>
              <a:ea typeface="+mn-ea"/>
              <a:cs typeface="+mn-cs"/>
            </a:rPr>
            <a:t>28</a:t>
          </a:r>
          <a:r>
            <a:rPr lang="ja-JP" altLang="ja-JP" sz="900" baseline="0">
              <a:solidFill>
                <a:schemeClr val="dk1"/>
              </a:solidFill>
              <a:latin typeface="+mn-lt"/>
              <a:ea typeface="+mn-ea"/>
              <a:cs typeface="+mn-cs"/>
            </a:rPr>
            <a:t>年度で事業完了となるが、今後は小中学校の大規模改修等が控えており借入残高は増加していく見込みである。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定員適正化計画に基づく人件費の抑制、指定管理者制度への移行の推進、類似公共施設の統廃合、任意繰上償還による起債残高の縮減、公営企業等への基準外繰出金の圧縮に向けた経営改善等に取り組みながらも実質収支額は黒字を維持しており今後もなお一層、健全な財政運営に努める。</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全会計の実質収支（公営企業会計は資金不足・剰余額）は黒字であり、連結実質赤字比率に該当していない。今後もなお一層、健全な財政運営に努める。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39656846</v>
      </c>
      <c r="BO4" s="409"/>
      <c r="BP4" s="409"/>
      <c r="BQ4" s="409"/>
      <c r="BR4" s="409"/>
      <c r="BS4" s="409"/>
      <c r="BT4" s="409"/>
      <c r="BU4" s="410"/>
      <c r="BV4" s="408">
        <v>39751425</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9.1999999999999993</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37171946</v>
      </c>
      <c r="BO5" s="414"/>
      <c r="BP5" s="414"/>
      <c r="BQ5" s="414"/>
      <c r="BR5" s="414"/>
      <c r="BS5" s="414"/>
      <c r="BT5" s="414"/>
      <c r="BU5" s="415"/>
      <c r="BV5" s="413">
        <v>37614911</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79.8</v>
      </c>
      <c r="CU5" s="384"/>
      <c r="CV5" s="384"/>
      <c r="CW5" s="384"/>
      <c r="CX5" s="384"/>
      <c r="CY5" s="384"/>
      <c r="CZ5" s="384"/>
      <c r="DA5" s="385"/>
      <c r="DB5" s="383">
        <v>81.400000000000006</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2484900</v>
      </c>
      <c r="BO6" s="414"/>
      <c r="BP6" s="414"/>
      <c r="BQ6" s="414"/>
      <c r="BR6" s="414"/>
      <c r="BS6" s="414"/>
      <c r="BT6" s="414"/>
      <c r="BU6" s="415"/>
      <c r="BV6" s="413">
        <v>2136514</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84.6</v>
      </c>
      <c r="CU6" s="560"/>
      <c r="CV6" s="560"/>
      <c r="CW6" s="560"/>
      <c r="CX6" s="560"/>
      <c r="CY6" s="560"/>
      <c r="CZ6" s="560"/>
      <c r="DA6" s="561"/>
      <c r="DB6" s="559">
        <v>86.8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420226</v>
      </c>
      <c r="BO7" s="414"/>
      <c r="BP7" s="414"/>
      <c r="BQ7" s="414"/>
      <c r="BR7" s="414"/>
      <c r="BS7" s="414"/>
      <c r="BT7" s="414"/>
      <c r="BU7" s="415"/>
      <c r="BV7" s="413">
        <v>403367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22513950</v>
      </c>
      <c r="CU7" s="414"/>
      <c r="CV7" s="414"/>
      <c r="CW7" s="414"/>
      <c r="CX7" s="414"/>
      <c r="CY7" s="414"/>
      <c r="CZ7" s="414"/>
      <c r="DA7" s="415"/>
      <c r="DB7" s="413">
        <v>23239263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2064674</v>
      </c>
      <c r="BO8" s="414"/>
      <c r="BP8" s="414"/>
      <c r="BQ8" s="414"/>
      <c r="BR8" s="414"/>
      <c r="BS8" s="414"/>
      <c r="BT8" s="414"/>
      <c r="BU8" s="415"/>
      <c r="BV8" s="413">
        <v>1733147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51327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331527</v>
      </c>
      <c r="BO9" s="414"/>
      <c r="BP9" s="414"/>
      <c r="BQ9" s="414"/>
      <c r="BR9" s="414"/>
      <c r="BS9" s="414"/>
      <c r="BT9" s="414"/>
      <c r="BU9" s="415"/>
      <c r="BV9" s="413">
        <v>103825</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18.399999999999999</v>
      </c>
      <c r="CU9" s="384"/>
      <c r="CV9" s="384"/>
      <c r="CW9" s="384"/>
      <c r="CX9" s="384"/>
      <c r="CY9" s="384"/>
      <c r="CZ9" s="384"/>
      <c r="DA9" s="385"/>
      <c r="DB9" s="383">
        <v>19.600000000000001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54724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103</v>
      </c>
      <c r="AV10" s="471"/>
      <c r="AW10" s="471"/>
      <c r="AX10" s="471"/>
      <c r="AY10" s="393" t="s">
        <v>104</v>
      </c>
      <c r="AZ10" s="394"/>
      <c r="BA10" s="394"/>
      <c r="BB10" s="394"/>
      <c r="BC10" s="394"/>
      <c r="BD10" s="394"/>
      <c r="BE10" s="394"/>
      <c r="BF10" s="394"/>
      <c r="BG10" s="394"/>
      <c r="BH10" s="394"/>
      <c r="BI10" s="394"/>
      <c r="BJ10" s="394"/>
      <c r="BK10" s="394"/>
      <c r="BL10" s="394"/>
      <c r="BM10" s="395"/>
      <c r="BN10" s="413">
        <v>24623</v>
      </c>
      <c r="BO10" s="414"/>
      <c r="BP10" s="414"/>
      <c r="BQ10" s="414"/>
      <c r="BR10" s="414"/>
      <c r="BS10" s="414"/>
      <c r="BT10" s="414"/>
      <c r="BU10" s="415"/>
      <c r="BV10" s="413">
        <v>26202</v>
      </c>
      <c r="BW10" s="414"/>
      <c r="BX10" s="414"/>
      <c r="BY10" s="414"/>
      <c r="BZ10" s="414"/>
      <c r="CA10" s="414"/>
      <c r="CB10" s="414"/>
      <c r="CC10" s="41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106</v>
      </c>
      <c r="M11" s="460"/>
      <c r="N11" s="460"/>
      <c r="O11" s="460"/>
      <c r="P11" s="460"/>
      <c r="Q11" s="461"/>
      <c r="R11" s="545" t="s">
        <v>107</v>
      </c>
      <c r="S11" s="546"/>
      <c r="T11" s="546"/>
      <c r="U11" s="546"/>
      <c r="V11" s="547"/>
      <c r="W11" s="557"/>
      <c r="X11" s="375"/>
      <c r="Y11" s="375"/>
      <c r="Z11" s="375"/>
      <c r="AA11" s="375"/>
      <c r="AB11" s="375"/>
      <c r="AC11" s="375"/>
      <c r="AD11" s="375"/>
      <c r="AE11" s="375"/>
      <c r="AF11" s="375"/>
      <c r="AG11" s="375"/>
      <c r="AH11" s="375"/>
      <c r="AI11" s="375"/>
      <c r="AJ11" s="375"/>
      <c r="AK11" s="375"/>
      <c r="AL11" s="558"/>
      <c r="AM11" s="482" t="s">
        <v>108</v>
      </c>
      <c r="AN11" s="387"/>
      <c r="AO11" s="387"/>
      <c r="AP11" s="387"/>
      <c r="AQ11" s="387"/>
      <c r="AR11" s="387"/>
      <c r="AS11" s="387"/>
      <c r="AT11" s="388"/>
      <c r="AU11" s="470" t="s">
        <v>98</v>
      </c>
      <c r="AV11" s="471"/>
      <c r="AW11" s="471"/>
      <c r="AX11" s="471"/>
      <c r="AY11" s="393" t="s">
        <v>109</v>
      </c>
      <c r="AZ11" s="394"/>
      <c r="BA11" s="394"/>
      <c r="BB11" s="394"/>
      <c r="BC11" s="394"/>
      <c r="BD11" s="394"/>
      <c r="BE11" s="394"/>
      <c r="BF11" s="394"/>
      <c r="BG11" s="394"/>
      <c r="BH11" s="394"/>
      <c r="BI11" s="394"/>
      <c r="BJ11" s="394"/>
      <c r="BK11" s="394"/>
      <c r="BL11" s="394"/>
      <c r="BM11" s="395"/>
      <c r="BN11" s="413">
        <v>1140767</v>
      </c>
      <c r="BO11" s="414"/>
      <c r="BP11" s="414"/>
      <c r="BQ11" s="414"/>
      <c r="BR11" s="414"/>
      <c r="BS11" s="414"/>
      <c r="BT11" s="414"/>
      <c r="BU11" s="415"/>
      <c r="BV11" s="413">
        <v>1019989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111</v>
      </c>
      <c r="CU11" s="523"/>
      <c r="CV11" s="523"/>
      <c r="CW11" s="523"/>
      <c r="CX11" s="523"/>
      <c r="CY11" s="523"/>
      <c r="CZ11" s="523"/>
      <c r="DA11" s="524"/>
      <c r="DB11" s="522" t="s">
        <v>111</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53136</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497208</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52465</v>
      </c>
      <c r="S13" s="515"/>
      <c r="T13" s="515"/>
      <c r="U13" s="515"/>
      <c r="V13" s="516"/>
      <c r="W13" s="502" t="s">
        <v>122</v>
      </c>
      <c r="X13" s="426"/>
      <c r="Y13" s="426"/>
      <c r="Z13" s="426"/>
      <c r="AA13" s="426"/>
      <c r="AB13" s="427"/>
      <c r="AC13" s="389">
        <v>1867</v>
      </c>
      <c r="AD13" s="390"/>
      <c r="AE13" s="390"/>
      <c r="AF13" s="390"/>
      <c r="AG13" s="391"/>
      <c r="AH13" s="389">
        <v>2179</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999709</v>
      </c>
      <c r="BO13" s="414"/>
      <c r="BP13" s="414"/>
      <c r="BQ13" s="414"/>
      <c r="BR13" s="414"/>
      <c r="BS13" s="414"/>
      <c r="BT13" s="414"/>
      <c r="BU13" s="415"/>
      <c r="BV13" s="413">
        <v>1150016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53795</v>
      </c>
      <c r="S14" s="515"/>
      <c r="T14" s="515"/>
      <c r="U14" s="515"/>
      <c r="V14" s="516"/>
      <c r="W14" s="517"/>
      <c r="X14" s="429"/>
      <c r="Y14" s="429"/>
      <c r="Z14" s="429"/>
      <c r="AA14" s="429"/>
      <c r="AB14" s="430"/>
      <c r="AC14" s="507">
        <v>6.7</v>
      </c>
      <c r="AD14" s="508"/>
      <c r="AE14" s="508"/>
      <c r="AF14" s="508"/>
      <c r="AG14" s="509"/>
      <c r="AH14" s="507">
        <v>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53128</v>
      </c>
      <c r="S15" s="515"/>
      <c r="T15" s="515"/>
      <c r="U15" s="515"/>
      <c r="V15" s="516"/>
      <c r="W15" s="502" t="s">
        <v>128</v>
      </c>
      <c r="X15" s="426"/>
      <c r="Y15" s="426"/>
      <c r="Z15" s="426"/>
      <c r="AA15" s="426"/>
      <c r="AB15" s="427"/>
      <c r="AC15" s="389">
        <v>10830</v>
      </c>
      <c r="AD15" s="390"/>
      <c r="AE15" s="390"/>
      <c r="AF15" s="390"/>
      <c r="AG15" s="391"/>
      <c r="AH15" s="389">
        <v>12766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6216110</v>
      </c>
      <c r="BO15" s="409"/>
      <c r="BP15" s="409"/>
      <c r="BQ15" s="409"/>
      <c r="BR15" s="409"/>
      <c r="BS15" s="409"/>
      <c r="BT15" s="409"/>
      <c r="BU15" s="410"/>
      <c r="BV15" s="408">
        <v>6158320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38.700000000000003</v>
      </c>
      <c r="AD16" s="508"/>
      <c r="AE16" s="508"/>
      <c r="AF16" s="508"/>
      <c r="AG16" s="509"/>
      <c r="AH16" s="507">
        <v>41.2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17214869</v>
      </c>
      <c r="BO16" s="414"/>
      <c r="BP16" s="414"/>
      <c r="BQ16" s="414"/>
      <c r="BR16" s="414"/>
      <c r="BS16" s="414"/>
      <c r="BT16" s="414"/>
      <c r="BU16" s="415"/>
      <c r="BV16" s="413">
        <v>16967035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15307</v>
      </c>
      <c r="AD17" s="390"/>
      <c r="AE17" s="390"/>
      <c r="AF17" s="390"/>
      <c r="AG17" s="391"/>
      <c r="AH17" s="389">
        <v>15978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7800795</v>
      </c>
      <c r="BO17" s="414"/>
      <c r="BP17" s="414"/>
      <c r="BQ17" s="414"/>
      <c r="BR17" s="414"/>
      <c r="BS17" s="414"/>
      <c r="BT17" s="414"/>
      <c r="BU17" s="415"/>
      <c r="BV17" s="413">
        <v>7808746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668.64</v>
      </c>
      <c r="M18" s="478"/>
      <c r="N18" s="478"/>
      <c r="O18" s="478"/>
      <c r="P18" s="478"/>
      <c r="Q18" s="478"/>
      <c r="R18" s="479"/>
      <c r="S18" s="479"/>
      <c r="T18" s="479"/>
      <c r="U18" s="479"/>
      <c r="V18" s="480"/>
      <c r="W18" s="494"/>
      <c r="X18" s="495"/>
      <c r="Y18" s="495"/>
      <c r="Z18" s="495"/>
      <c r="AA18" s="495"/>
      <c r="AB18" s="503"/>
      <c r="AC18" s="377">
        <v>54.7</v>
      </c>
      <c r="AD18" s="378"/>
      <c r="AE18" s="378"/>
      <c r="AF18" s="378"/>
      <c r="AG18" s="481"/>
      <c r="AH18" s="377">
        <v>51.6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18546532</v>
      </c>
      <c r="BO18" s="414"/>
      <c r="BP18" s="414"/>
      <c r="BQ18" s="414"/>
      <c r="BR18" s="414"/>
      <c r="BS18" s="414"/>
      <c r="BT18" s="414"/>
      <c r="BU18" s="415"/>
      <c r="BV18" s="413">
        <v>19232185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28265908</v>
      </c>
      <c r="BO19" s="414"/>
      <c r="BP19" s="414"/>
      <c r="BQ19" s="414"/>
      <c r="BR19" s="414"/>
      <c r="BS19" s="414"/>
      <c r="BT19" s="414"/>
      <c r="BU19" s="415"/>
      <c r="BV19" s="413">
        <v>28157055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16594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44821232</v>
      </c>
      <c r="BO23" s="414"/>
      <c r="BP23" s="414"/>
      <c r="BQ23" s="414"/>
      <c r="BR23" s="414"/>
      <c r="BS23" s="414"/>
      <c r="BT23" s="414"/>
      <c r="BU23" s="415"/>
      <c r="BV23" s="413">
        <v>44132785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8900</v>
      </c>
      <c r="R24" s="390"/>
      <c r="S24" s="390"/>
      <c r="T24" s="390"/>
      <c r="U24" s="390"/>
      <c r="V24" s="391"/>
      <c r="W24" s="455"/>
      <c r="X24" s="446"/>
      <c r="Y24" s="447"/>
      <c r="Z24" s="386" t="s">
        <v>151</v>
      </c>
      <c r="AA24" s="387"/>
      <c r="AB24" s="387"/>
      <c r="AC24" s="387"/>
      <c r="AD24" s="387"/>
      <c r="AE24" s="387"/>
      <c r="AF24" s="387"/>
      <c r="AG24" s="388"/>
      <c r="AH24" s="389">
        <v>552</v>
      </c>
      <c r="AI24" s="390"/>
      <c r="AJ24" s="390"/>
      <c r="AK24" s="390"/>
      <c r="AL24" s="391"/>
      <c r="AM24" s="389">
        <v>1688568</v>
      </c>
      <c r="AN24" s="390"/>
      <c r="AO24" s="390"/>
      <c r="AP24" s="390"/>
      <c r="AQ24" s="390"/>
      <c r="AR24" s="391"/>
      <c r="AS24" s="389">
        <v>3059</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30345771</v>
      </c>
      <c r="BO24" s="414"/>
      <c r="BP24" s="414"/>
      <c r="BQ24" s="414"/>
      <c r="BR24" s="414"/>
      <c r="BS24" s="414"/>
      <c r="BT24" s="414"/>
      <c r="BU24" s="415"/>
      <c r="BV24" s="413">
        <v>29477544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7200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2405423</v>
      </c>
      <c r="BO25" s="409"/>
      <c r="BP25" s="409"/>
      <c r="BQ25" s="409"/>
      <c r="BR25" s="409"/>
      <c r="BS25" s="409"/>
      <c r="BT25" s="409"/>
      <c r="BU25" s="410"/>
      <c r="BV25" s="408">
        <v>2994673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6200</v>
      </c>
      <c r="R26" s="390"/>
      <c r="S26" s="390"/>
      <c r="T26" s="390"/>
      <c r="U26" s="390"/>
      <c r="V26" s="391"/>
      <c r="W26" s="455"/>
      <c r="X26" s="446"/>
      <c r="Y26" s="447"/>
      <c r="Z26" s="386" t="s">
        <v>157</v>
      </c>
      <c r="AA26" s="468"/>
      <c r="AB26" s="468"/>
      <c r="AC26" s="468"/>
      <c r="AD26" s="468"/>
      <c r="AE26" s="468"/>
      <c r="AF26" s="468"/>
      <c r="AG26" s="469"/>
      <c r="AH26" s="389">
        <v>65</v>
      </c>
      <c r="AI26" s="390"/>
      <c r="AJ26" s="390"/>
      <c r="AK26" s="390"/>
      <c r="AL26" s="391"/>
      <c r="AM26" s="389">
        <v>187785</v>
      </c>
      <c r="AN26" s="390"/>
      <c r="AO26" s="390"/>
      <c r="AP26" s="390"/>
      <c r="AQ26" s="390"/>
      <c r="AR26" s="391"/>
      <c r="AS26" s="389">
        <v>2889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4600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161</v>
      </c>
      <c r="AN27" s="390"/>
      <c r="AO27" s="390"/>
      <c r="AP27" s="390"/>
      <c r="AQ27" s="390"/>
      <c r="AR27" s="391"/>
      <c r="AS27" s="389" t="s">
        <v>161</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1388455</v>
      </c>
      <c r="BO27" s="417"/>
      <c r="BP27" s="417"/>
      <c r="BQ27" s="417"/>
      <c r="BR27" s="417"/>
      <c r="BS27" s="417"/>
      <c r="BT27" s="417"/>
      <c r="BU27" s="418"/>
      <c r="BV27" s="416">
        <v>1386637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4100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6019062</v>
      </c>
      <c r="BO28" s="409"/>
      <c r="BP28" s="409"/>
      <c r="BQ28" s="409"/>
      <c r="BR28" s="409"/>
      <c r="BS28" s="409"/>
      <c r="BT28" s="409"/>
      <c r="BU28" s="410"/>
      <c r="BV28" s="408">
        <v>6491647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22</v>
      </c>
      <c r="M29" s="390"/>
      <c r="N29" s="390"/>
      <c r="O29" s="390"/>
      <c r="P29" s="391"/>
      <c r="Q29" s="389">
        <v>3800</v>
      </c>
      <c r="R29" s="390"/>
      <c r="S29" s="390"/>
      <c r="T29" s="390"/>
      <c r="U29" s="390"/>
      <c r="V29" s="391"/>
      <c r="W29" s="456"/>
      <c r="X29" s="457"/>
      <c r="Y29" s="458"/>
      <c r="Z29" s="386" t="s">
        <v>168</v>
      </c>
      <c r="AA29" s="387"/>
      <c r="AB29" s="387"/>
      <c r="AC29" s="387"/>
      <c r="AD29" s="387"/>
      <c r="AE29" s="387"/>
      <c r="AF29" s="387"/>
      <c r="AG29" s="388"/>
      <c r="AH29" s="389">
        <v>553</v>
      </c>
      <c r="AI29" s="390"/>
      <c r="AJ29" s="390"/>
      <c r="AK29" s="390"/>
      <c r="AL29" s="391"/>
      <c r="AM29" s="389">
        <v>1692355</v>
      </c>
      <c r="AN29" s="390"/>
      <c r="AO29" s="390"/>
      <c r="AP29" s="390"/>
      <c r="AQ29" s="390"/>
      <c r="AR29" s="391"/>
      <c r="AS29" s="389">
        <v>3060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6541868</v>
      </c>
      <c r="BO29" s="414"/>
      <c r="BP29" s="414"/>
      <c r="BQ29" s="414"/>
      <c r="BR29" s="414"/>
      <c r="BS29" s="414"/>
      <c r="BT29" s="414"/>
      <c r="BU29" s="415"/>
      <c r="BV29" s="413">
        <v>6517260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94.7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10765276</v>
      </c>
      <c r="BO30" s="417"/>
      <c r="BP30" s="417"/>
      <c r="BQ30" s="417"/>
      <c r="BR30" s="417"/>
      <c r="BS30" s="417"/>
      <c r="BT30" s="417"/>
      <c r="BU30" s="418"/>
      <c r="BV30" s="416">
        <v>9187168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砺波広域圏　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（一財）利賀ふるさと財団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バス事業特別会計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国民健康保険診療所事業特別会計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水道事業会計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IF('各会計、関係団体の財政状況及び健全化判断比率'!B37="","",'各会計、関係団体の財政状況及び健全化判断比率'!B37)</f>
        <v>工業用地造成事業特別会計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　同　基金特別会計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（公財）五箇山農業公社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IF('各会計、関係団体の財政状況及び健全化判断比率'!B35="","",'各会計、関係団体の財政状況及び健全化判断比率'!B35)</f>
        <v>下水道事業会計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　同　水道事業特別会計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（公財）利賀村農業公社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砺波地方衛生施設組合　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（一財）五箇山和紙の里</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訪問看護事業特別会計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砺波地方介護保険組合　一般会計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（公財）世界遺産相倉合掌集落保存財団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　同　介護保険事業特別会計</v>
      </c>
      <c r="BZ39" s="372"/>
      <c r="CA39" s="372"/>
      <c r="CB39" s="372"/>
      <c r="CC39" s="372"/>
      <c r="CD39" s="372"/>
      <c r="CE39" s="372"/>
      <c r="CF39" s="372"/>
      <c r="CG39" s="372"/>
      <c r="CH39" s="372"/>
      <c r="CI39" s="372"/>
      <c r="CJ39" s="372"/>
      <c r="CK39" s="372"/>
      <c r="CL39" s="372"/>
      <c r="CM39" s="372"/>
      <c r="CN39" s="165"/>
      <c r="CO39" s="373">
        <f t="shared" si="3"/>
        <v>28</v>
      </c>
      <c r="CP39" s="373"/>
      <c r="CQ39" s="372" t="str">
        <f>IF('各会計、関係団体の財政状況及び健全化判断比率'!BS12="","",'各会計、関係団体の財政状況及び健全化判断比率'!BS12)</f>
        <v>（一財）五箇山合掌の里</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　同　養護老人ホーム楽寿荘特別会計</v>
      </c>
      <c r="BZ40" s="372"/>
      <c r="CA40" s="372"/>
      <c r="CB40" s="372"/>
      <c r="CC40" s="372"/>
      <c r="CD40" s="372"/>
      <c r="CE40" s="372"/>
      <c r="CF40" s="372"/>
      <c r="CG40" s="372"/>
      <c r="CH40" s="372"/>
      <c r="CI40" s="372"/>
      <c r="CJ40" s="372"/>
      <c r="CK40" s="372"/>
      <c r="CL40" s="372"/>
      <c r="CM40" s="372"/>
      <c r="CN40" s="165"/>
      <c r="CO40" s="373">
        <f t="shared" si="3"/>
        <v>29</v>
      </c>
      <c r="CP40" s="373"/>
      <c r="CQ40" s="372" t="str">
        <f>IF('各会計、関係団体の財政状況及び健全化判断比率'!BS13="","",'各会計、関係団体の財政状況及び健全化判断比率'!BS13)</f>
        <v>（株）ジェイウイング</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　同　楽寿荘ホームヘルプステーション事業特別会計</v>
      </c>
      <c r="BZ41" s="372"/>
      <c r="CA41" s="372"/>
      <c r="CB41" s="372"/>
      <c r="CC41" s="372"/>
      <c r="CD41" s="372"/>
      <c r="CE41" s="372"/>
      <c r="CF41" s="372"/>
      <c r="CG41" s="372"/>
      <c r="CH41" s="372"/>
      <c r="CI41" s="372"/>
      <c r="CJ41" s="372"/>
      <c r="CK41" s="372"/>
      <c r="CL41" s="372"/>
      <c r="CM41" s="372"/>
      <c r="CN41" s="165"/>
      <c r="CO41" s="373">
        <f t="shared" si="3"/>
        <v>30</v>
      </c>
      <c r="CP41" s="373"/>
      <c r="CQ41" s="372" t="str">
        <f>IF('各会計、関係団体の財政状況及び健全化判断比率'!BS14="","",'各会計、関係団体の財政状況及び健全化判断比率'!BS14)</f>
        <v>上平観光開発（株）</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後期高齢者医療広域連合　一般会計</v>
      </c>
      <c r="BZ42" s="372"/>
      <c r="CA42" s="372"/>
      <c r="CB42" s="372"/>
      <c r="CC42" s="372"/>
      <c r="CD42" s="372"/>
      <c r="CE42" s="372"/>
      <c r="CF42" s="372"/>
      <c r="CG42" s="372"/>
      <c r="CH42" s="372"/>
      <c r="CI42" s="372"/>
      <c r="CJ42" s="372"/>
      <c r="CK42" s="372"/>
      <c r="CL42" s="372"/>
      <c r="CM42" s="372"/>
      <c r="CN42" s="165"/>
      <c r="CO42" s="373">
        <f t="shared" si="3"/>
        <v>31</v>
      </c>
      <c r="CP42" s="373"/>
      <c r="CQ42" s="372" t="str">
        <f>IF('各会計、関係団体の財政状況及び健全化判断比率'!BS15="","",'各会計、関係団体の財政状況及び健全化判断比率'!BS15)</f>
        <v>（株）井波木彫りの里</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　同　後期高齢者医療事業特別会計</v>
      </c>
      <c r="BZ43" s="372"/>
      <c r="CA43" s="372"/>
      <c r="CB43" s="372"/>
      <c r="CC43" s="372"/>
      <c r="CD43" s="372"/>
      <c r="CE43" s="372"/>
      <c r="CF43" s="372"/>
      <c r="CG43" s="372"/>
      <c r="CH43" s="372"/>
      <c r="CI43" s="372"/>
      <c r="CJ43" s="372"/>
      <c r="CK43" s="372"/>
      <c r="CL43" s="372"/>
      <c r="CM43" s="372"/>
      <c r="CN43" s="165"/>
      <c r="CO43" s="373">
        <f t="shared" si="3"/>
        <v>32</v>
      </c>
      <c r="CP43" s="373"/>
      <c r="CQ43" s="372" t="str">
        <f>IF('各会計、関係団体の財政状況及び健全化判断比率'!BS16="","",'各会計、関係団体の財政状況及び健全化判断比率'!BS16)</f>
        <v>福野まちづくり（株）</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K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524</v>
      </c>
      <c r="D34" s="1181"/>
      <c r="E34" s="1182"/>
      <c r="F34" s="32">
        <v>7.05</v>
      </c>
      <c r="G34" s="33">
        <v>7.15</v>
      </c>
      <c r="H34" s="33">
        <v>6.89</v>
      </c>
      <c r="I34" s="33">
        <v>7.41</v>
      </c>
      <c r="J34" s="34">
        <v>9.11</v>
      </c>
      <c r="K34" s="22"/>
      <c r="L34" s="22"/>
      <c r="M34" s="22"/>
      <c r="N34" s="22"/>
      <c r="O34" s="22"/>
      <c r="P34" s="22"/>
    </row>
    <row r="35" spans="1:16" ht="39" customHeight="1">
      <c r="A35" s="22"/>
      <c r="B35" s="35"/>
      <c r="C35" s="1175" t="s">
        <v>525</v>
      </c>
      <c r="D35" s="1176"/>
      <c r="E35" s="1177"/>
      <c r="F35" s="36">
        <v>6.33</v>
      </c>
      <c r="G35" s="37">
        <v>6.83</v>
      </c>
      <c r="H35" s="37">
        <v>6.92</v>
      </c>
      <c r="I35" s="37">
        <v>6.78</v>
      </c>
      <c r="J35" s="38">
        <v>7.89</v>
      </c>
      <c r="K35" s="22"/>
      <c r="L35" s="22"/>
      <c r="M35" s="22"/>
      <c r="N35" s="22"/>
      <c r="O35" s="22"/>
      <c r="P35" s="22"/>
    </row>
    <row r="36" spans="1:16" ht="39" customHeight="1">
      <c r="A36" s="22"/>
      <c r="B36" s="35"/>
      <c r="C36" s="1175" t="s">
        <v>526</v>
      </c>
      <c r="D36" s="1176"/>
      <c r="E36" s="1177"/>
      <c r="F36" s="36">
        <v>4.79</v>
      </c>
      <c r="G36" s="37">
        <v>4.6900000000000004</v>
      </c>
      <c r="H36" s="37">
        <v>4.72</v>
      </c>
      <c r="I36" s="37">
        <v>5.13</v>
      </c>
      <c r="J36" s="38">
        <v>5.73</v>
      </c>
      <c r="K36" s="22"/>
      <c r="L36" s="22"/>
      <c r="M36" s="22"/>
      <c r="N36" s="22"/>
      <c r="O36" s="22"/>
      <c r="P36" s="22"/>
    </row>
    <row r="37" spans="1:16" ht="39" customHeight="1">
      <c r="A37" s="22"/>
      <c r="B37" s="35"/>
      <c r="C37" s="1175" t="s">
        <v>527</v>
      </c>
      <c r="D37" s="1176"/>
      <c r="E37" s="1177"/>
      <c r="F37" s="36">
        <v>3.98</v>
      </c>
      <c r="G37" s="37">
        <v>3.73</v>
      </c>
      <c r="H37" s="37">
        <v>3.84</v>
      </c>
      <c r="I37" s="37">
        <v>3.95</v>
      </c>
      <c r="J37" s="38">
        <v>4.1399999999999997</v>
      </c>
      <c r="K37" s="22"/>
      <c r="L37" s="22"/>
      <c r="M37" s="22"/>
      <c r="N37" s="22"/>
      <c r="O37" s="22"/>
      <c r="P37" s="22"/>
    </row>
    <row r="38" spans="1:16" ht="39" customHeight="1">
      <c r="A38" s="22"/>
      <c r="B38" s="35"/>
      <c r="C38" s="1175" t="s">
        <v>528</v>
      </c>
      <c r="D38" s="1176"/>
      <c r="E38" s="1177"/>
      <c r="F38" s="36">
        <v>1.1499999999999999</v>
      </c>
      <c r="G38" s="37">
        <v>2</v>
      </c>
      <c r="H38" s="37">
        <v>1.42</v>
      </c>
      <c r="I38" s="37">
        <v>1.8</v>
      </c>
      <c r="J38" s="38">
        <v>0.85</v>
      </c>
      <c r="K38" s="22"/>
      <c r="L38" s="22"/>
      <c r="M38" s="22"/>
      <c r="N38" s="22"/>
      <c r="O38" s="22"/>
      <c r="P38" s="22"/>
    </row>
    <row r="39" spans="1:16" ht="39" customHeight="1">
      <c r="A39" s="22"/>
      <c r="B39" s="35"/>
      <c r="C39" s="1175" t="s">
        <v>529</v>
      </c>
      <c r="D39" s="1176"/>
      <c r="E39" s="1177"/>
      <c r="F39" s="36">
        <v>0.28000000000000003</v>
      </c>
      <c r="G39" s="37">
        <v>0.11</v>
      </c>
      <c r="H39" s="37">
        <v>0.23</v>
      </c>
      <c r="I39" s="37">
        <v>0.13</v>
      </c>
      <c r="J39" s="38">
        <v>0.15</v>
      </c>
      <c r="K39" s="22"/>
      <c r="L39" s="22"/>
      <c r="M39" s="22"/>
      <c r="N39" s="22"/>
      <c r="O39" s="22"/>
      <c r="P39" s="22"/>
    </row>
    <row r="40" spans="1:16" ht="39" customHeight="1">
      <c r="A40" s="22"/>
      <c r="B40" s="35"/>
      <c r="C40" s="1175" t="s">
        <v>530</v>
      </c>
      <c r="D40" s="1176"/>
      <c r="E40" s="1177"/>
      <c r="F40" s="36">
        <v>0.01</v>
      </c>
      <c r="G40" s="37">
        <v>0.01</v>
      </c>
      <c r="H40" s="37">
        <v>0.02</v>
      </c>
      <c r="I40" s="37">
        <v>0.04</v>
      </c>
      <c r="J40" s="38">
        <v>0.05</v>
      </c>
      <c r="K40" s="22"/>
      <c r="L40" s="22"/>
      <c r="M40" s="22"/>
      <c r="N40" s="22"/>
      <c r="O40" s="22"/>
      <c r="P40" s="22"/>
    </row>
    <row r="41" spans="1:16" ht="39" customHeight="1">
      <c r="A41" s="22"/>
      <c r="B41" s="35"/>
      <c r="C41" s="1175" t="s">
        <v>531</v>
      </c>
      <c r="D41" s="1176"/>
      <c r="E41" s="1177"/>
      <c r="F41" s="36">
        <v>0.15</v>
      </c>
      <c r="G41" s="37">
        <v>0.18</v>
      </c>
      <c r="H41" s="37">
        <v>0.08</v>
      </c>
      <c r="I41" s="37">
        <v>7.0000000000000007E-2</v>
      </c>
      <c r="J41" s="38">
        <v>0.03</v>
      </c>
      <c r="K41" s="22"/>
      <c r="L41" s="22"/>
      <c r="M41" s="22"/>
      <c r="N41" s="22"/>
      <c r="O41" s="22"/>
      <c r="P41" s="22"/>
    </row>
    <row r="42" spans="1:16" ht="39" customHeight="1">
      <c r="A42" s="22"/>
      <c r="B42" s="39"/>
      <c r="C42" s="1175" t="s">
        <v>532</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533</v>
      </c>
      <c r="D43" s="1179"/>
      <c r="E43" s="1180"/>
      <c r="F43" s="41">
        <v>0.11</v>
      </c>
      <c r="G43" s="42">
        <v>0.05</v>
      </c>
      <c r="H43" s="42">
        <v>0.05</v>
      </c>
      <c r="I43" s="42">
        <v>7.0000000000000007E-2</v>
      </c>
      <c r="J43" s="43">
        <v>0.05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4690</v>
      </c>
      <c r="L45" s="60">
        <v>4651</v>
      </c>
      <c r="M45" s="60">
        <v>4680</v>
      </c>
      <c r="N45" s="60">
        <v>4678</v>
      </c>
      <c r="O45" s="61">
        <v>4266</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2180</v>
      </c>
      <c r="L48" s="64">
        <v>2257</v>
      </c>
      <c r="M48" s="64">
        <v>2304</v>
      </c>
      <c r="N48" s="64">
        <v>2340</v>
      </c>
      <c r="O48" s="65">
        <v>2364</v>
      </c>
      <c r="P48" s="48"/>
      <c r="Q48" s="48"/>
      <c r="R48" s="48"/>
      <c r="S48" s="48"/>
      <c r="T48" s="48"/>
      <c r="U48" s="48"/>
    </row>
    <row r="49" spans="1:21" ht="30.75" customHeight="1">
      <c r="A49" s="48"/>
      <c r="B49" s="1193"/>
      <c r="C49" s="1194"/>
      <c r="D49" s="62"/>
      <c r="E49" s="1185" t="s">
        <v>15</v>
      </c>
      <c r="F49" s="1185"/>
      <c r="G49" s="1185"/>
      <c r="H49" s="1185"/>
      <c r="I49" s="1185"/>
      <c r="J49" s="1186"/>
      <c r="K49" s="63">
        <v>321</v>
      </c>
      <c r="L49" s="64">
        <v>265</v>
      </c>
      <c r="M49" s="64">
        <v>229</v>
      </c>
      <c r="N49" s="64">
        <v>192</v>
      </c>
      <c r="O49" s="65">
        <v>83</v>
      </c>
      <c r="P49" s="48"/>
      <c r="Q49" s="48"/>
      <c r="R49" s="48"/>
      <c r="S49" s="48"/>
      <c r="T49" s="48"/>
      <c r="U49" s="48"/>
    </row>
    <row r="50" spans="1:21" ht="30.75" customHeight="1">
      <c r="A50" s="48"/>
      <c r="B50" s="1193"/>
      <c r="C50" s="1194"/>
      <c r="D50" s="62"/>
      <c r="E50" s="1185" t="s">
        <v>16</v>
      </c>
      <c r="F50" s="1185"/>
      <c r="G50" s="1185"/>
      <c r="H50" s="1185"/>
      <c r="I50" s="1185"/>
      <c r="J50" s="1186"/>
      <c r="K50" s="63">
        <v>66</v>
      </c>
      <c r="L50" s="64">
        <v>53</v>
      </c>
      <c r="M50" s="64">
        <v>52</v>
      </c>
      <c r="N50" s="64">
        <v>55</v>
      </c>
      <c r="O50" s="65">
        <v>51</v>
      </c>
      <c r="P50" s="48"/>
      <c r="Q50" s="48"/>
      <c r="R50" s="48"/>
      <c r="S50" s="48"/>
      <c r="T50" s="48"/>
      <c r="U50" s="48"/>
    </row>
    <row r="51" spans="1:21" ht="30.75" customHeight="1">
      <c r="A51" s="48"/>
      <c r="B51" s="1195"/>
      <c r="C51" s="1196"/>
      <c r="D51" s="66"/>
      <c r="E51" s="1185" t="s">
        <v>17</v>
      </c>
      <c r="F51" s="1185"/>
      <c r="G51" s="1185"/>
      <c r="H51" s="1185"/>
      <c r="I51" s="1185"/>
      <c r="J51" s="1186"/>
      <c r="K51" s="63">
        <v>3</v>
      </c>
      <c r="L51" s="64">
        <v>2</v>
      </c>
      <c r="M51" s="64">
        <v>2</v>
      </c>
      <c r="N51" s="64">
        <v>1</v>
      </c>
      <c r="O51" s="65">
        <v>1</v>
      </c>
      <c r="P51" s="48"/>
      <c r="Q51" s="48"/>
      <c r="R51" s="48"/>
      <c r="S51" s="48"/>
      <c r="T51" s="48"/>
      <c r="U51" s="48"/>
    </row>
    <row r="52" spans="1:21" ht="30.75" customHeight="1">
      <c r="A52" s="48"/>
      <c r="B52" s="1183" t="s">
        <v>18</v>
      </c>
      <c r="C52" s="1184"/>
      <c r="D52" s="66"/>
      <c r="E52" s="1185" t="s">
        <v>19</v>
      </c>
      <c r="F52" s="1185"/>
      <c r="G52" s="1185"/>
      <c r="H52" s="1185"/>
      <c r="I52" s="1185"/>
      <c r="J52" s="1186"/>
      <c r="K52" s="63">
        <v>5686</v>
      </c>
      <c r="L52" s="64">
        <v>5797</v>
      </c>
      <c r="M52" s="64">
        <v>5971</v>
      </c>
      <c r="N52" s="64">
        <v>6173</v>
      </c>
      <c r="O52" s="65">
        <v>5967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1574</v>
      </c>
      <c r="L53" s="69">
        <v>1431</v>
      </c>
      <c r="M53" s="69">
        <v>1296</v>
      </c>
      <c r="N53" s="69">
        <v>1093</v>
      </c>
      <c r="O53" s="70">
        <v>798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41734</v>
      </c>
      <c r="J41" s="83">
        <v>42513</v>
      </c>
      <c r="K41" s="83">
        <v>43508</v>
      </c>
      <c r="L41" s="83">
        <v>44133</v>
      </c>
      <c r="M41" s="84">
        <v>44821</v>
      </c>
    </row>
    <row r="42" spans="2:13" ht="27.75" customHeight="1">
      <c r="B42" s="1201"/>
      <c r="C42" s="1202"/>
      <c r="D42" s="85"/>
      <c r="E42" s="1205" t="s">
        <v>25</v>
      </c>
      <c r="F42" s="1205"/>
      <c r="G42" s="1205"/>
      <c r="H42" s="1206"/>
      <c r="I42" s="86">
        <v>342</v>
      </c>
      <c r="J42" s="87">
        <v>293</v>
      </c>
      <c r="K42" s="87">
        <v>342</v>
      </c>
      <c r="L42" s="87">
        <v>294</v>
      </c>
      <c r="M42" s="88">
        <v>249</v>
      </c>
    </row>
    <row r="43" spans="2:13" ht="27.75" customHeight="1">
      <c r="B43" s="1201"/>
      <c r="C43" s="1202"/>
      <c r="D43" s="85"/>
      <c r="E43" s="1205" t="s">
        <v>26</v>
      </c>
      <c r="F43" s="1205"/>
      <c r="G43" s="1205"/>
      <c r="H43" s="1206"/>
      <c r="I43" s="86">
        <v>25286</v>
      </c>
      <c r="J43" s="87">
        <v>24316</v>
      </c>
      <c r="K43" s="87">
        <v>24178</v>
      </c>
      <c r="L43" s="87">
        <v>23967</v>
      </c>
      <c r="M43" s="88">
        <v>23112</v>
      </c>
    </row>
    <row r="44" spans="2:13" ht="27.75" customHeight="1">
      <c r="B44" s="1201"/>
      <c r="C44" s="1202"/>
      <c r="D44" s="85"/>
      <c r="E44" s="1205" t="s">
        <v>27</v>
      </c>
      <c r="F44" s="1205"/>
      <c r="G44" s="1205"/>
      <c r="H44" s="1206"/>
      <c r="I44" s="86">
        <v>729</v>
      </c>
      <c r="J44" s="87">
        <v>487</v>
      </c>
      <c r="K44" s="87">
        <v>422</v>
      </c>
      <c r="L44" s="87">
        <v>499</v>
      </c>
      <c r="M44" s="88">
        <v>939</v>
      </c>
    </row>
    <row r="45" spans="2:13" ht="27.75" customHeight="1">
      <c r="B45" s="1201"/>
      <c r="C45" s="1202"/>
      <c r="D45" s="85"/>
      <c r="E45" s="1205" t="s">
        <v>28</v>
      </c>
      <c r="F45" s="1205"/>
      <c r="G45" s="1205"/>
      <c r="H45" s="1206"/>
      <c r="I45" s="86">
        <v>3904</v>
      </c>
      <c r="J45" s="87">
        <v>3696</v>
      </c>
      <c r="K45" s="87">
        <v>3515</v>
      </c>
      <c r="L45" s="87">
        <v>3041</v>
      </c>
      <c r="M45" s="88">
        <v>2575</v>
      </c>
    </row>
    <row r="46" spans="2:13" ht="27.75" customHeight="1">
      <c r="B46" s="1201"/>
      <c r="C46" s="1202"/>
      <c r="D46" s="85"/>
      <c r="E46" s="1205" t="s">
        <v>29</v>
      </c>
      <c r="F46" s="1205"/>
      <c r="G46" s="1205"/>
      <c r="H46" s="1206"/>
      <c r="I46" s="86" t="s">
        <v>480</v>
      </c>
      <c r="J46" s="87" t="s">
        <v>480</v>
      </c>
      <c r="K46" s="87" t="s">
        <v>480</v>
      </c>
      <c r="L46" s="87" t="s">
        <v>480</v>
      </c>
      <c r="M46" s="88" t="s">
        <v>480</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14053</v>
      </c>
      <c r="J49" s="87">
        <v>13774</v>
      </c>
      <c r="K49" s="87">
        <v>16249</v>
      </c>
      <c r="L49" s="87">
        <v>17364</v>
      </c>
      <c r="M49" s="88">
        <v>18799</v>
      </c>
    </row>
    <row r="50" spans="2:13" ht="27.75" customHeight="1">
      <c r="B50" s="1201"/>
      <c r="C50" s="1202"/>
      <c r="D50" s="85"/>
      <c r="E50" s="1205" t="s">
        <v>34</v>
      </c>
      <c r="F50" s="1205"/>
      <c r="G50" s="1205"/>
      <c r="H50" s="1206"/>
      <c r="I50" s="86">
        <v>1695</v>
      </c>
      <c r="J50" s="87">
        <v>1567</v>
      </c>
      <c r="K50" s="87">
        <v>1649</v>
      </c>
      <c r="L50" s="87">
        <v>1369</v>
      </c>
      <c r="M50" s="88">
        <v>1320</v>
      </c>
    </row>
    <row r="51" spans="2:13" ht="27.75" customHeight="1">
      <c r="B51" s="1203"/>
      <c r="C51" s="1204"/>
      <c r="D51" s="85"/>
      <c r="E51" s="1205" t="s">
        <v>35</v>
      </c>
      <c r="F51" s="1205"/>
      <c r="G51" s="1205"/>
      <c r="H51" s="1206"/>
      <c r="I51" s="86">
        <v>55732</v>
      </c>
      <c r="J51" s="87">
        <v>56446</v>
      </c>
      <c r="K51" s="87">
        <v>56103</v>
      </c>
      <c r="L51" s="87">
        <v>56366</v>
      </c>
      <c r="M51" s="88">
        <v>55977</v>
      </c>
    </row>
    <row r="52" spans="2:13" ht="27.75" customHeight="1" thickBot="1">
      <c r="B52" s="1207" t="s">
        <v>20</v>
      </c>
      <c r="C52" s="1208"/>
      <c r="D52" s="90"/>
      <c r="E52" s="1209" t="s">
        <v>36</v>
      </c>
      <c r="F52" s="1209"/>
      <c r="G52" s="1209"/>
      <c r="H52" s="1210"/>
      <c r="I52" s="91">
        <v>515</v>
      </c>
      <c r="J52" s="92">
        <v>-483</v>
      </c>
      <c r="K52" s="92">
        <v>-2035</v>
      </c>
      <c r="L52" s="92">
        <v>-3165</v>
      </c>
      <c r="M52" s="93">
        <v>-4400</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abSelected="1" topLeftCell="G46" zoomScale="90" zoomScaleNormal="9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564</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564</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565</v>
      </c>
      <c r="C41" s="246"/>
      <c r="D41" s="246"/>
      <c r="E41" s="246"/>
      <c r="F41" s="246"/>
      <c r="G41" s="246"/>
      <c r="H41" s="246"/>
      <c r="I41" s="246"/>
      <c r="J41" s="246"/>
      <c r="K41" s="246"/>
      <c r="L41" s="246"/>
      <c r="M41" s="246"/>
      <c r="N41" s="246"/>
      <c r="O41" s="246"/>
      <c r="P41" s="247"/>
    </row>
    <row r="42" spans="2:17">
      <c r="B42" s="248"/>
      <c r="C42" s="244"/>
      <c r="D42" s="244"/>
      <c r="E42" s="244"/>
      <c r="F42" s="244"/>
      <c r="G42" s="351" t="s">
        <v>566</v>
      </c>
      <c r="I42" s="352"/>
      <c r="J42" s="352"/>
      <c r="K42" s="352"/>
      <c r="L42" s="244"/>
      <c r="M42" s="244"/>
      <c r="N42" s="244"/>
      <c r="O42" s="244"/>
    </row>
    <row r="43" spans="2:17">
      <c r="B43" s="248"/>
      <c r="C43" s="244"/>
      <c r="D43" s="244"/>
      <c r="E43" s="244"/>
      <c r="F43" s="244"/>
      <c r="G43" s="1229" t="s">
        <v>567</v>
      </c>
      <c r="H43" s="1230"/>
      <c r="I43" s="1230"/>
      <c r="J43" s="1230"/>
      <c r="K43" s="1230"/>
      <c r="L43" s="1230"/>
      <c r="M43" s="1230"/>
      <c r="N43" s="1230"/>
      <c r="O43" s="1231"/>
    </row>
    <row r="44" spans="2:17">
      <c r="B44" s="248"/>
      <c r="C44" s="244"/>
      <c r="D44" s="244"/>
      <c r="E44" s="244"/>
      <c r="F44" s="244"/>
      <c r="G44" s="1232"/>
      <c r="H44" s="1233"/>
      <c r="I44" s="1233"/>
      <c r="J44" s="1233"/>
      <c r="K44" s="1233"/>
      <c r="L44" s="1233"/>
      <c r="M44" s="1233"/>
      <c r="N44" s="1233"/>
      <c r="O44" s="1234"/>
    </row>
    <row r="45" spans="2:17">
      <c r="B45" s="248"/>
      <c r="C45" s="244"/>
      <c r="D45" s="244"/>
      <c r="E45" s="244"/>
      <c r="F45" s="244"/>
      <c r="G45" s="1232"/>
      <c r="H45" s="1233"/>
      <c r="I45" s="1233"/>
      <c r="J45" s="1233"/>
      <c r="K45" s="1233"/>
      <c r="L45" s="1233"/>
      <c r="M45" s="1233"/>
      <c r="N45" s="1233"/>
      <c r="O45" s="1234"/>
    </row>
    <row r="46" spans="2:17">
      <c r="B46" s="248"/>
      <c r="C46" s="244"/>
      <c r="D46" s="244"/>
      <c r="E46" s="244"/>
      <c r="F46" s="244"/>
      <c r="G46" s="1232"/>
      <c r="H46" s="1233"/>
      <c r="I46" s="1233"/>
      <c r="J46" s="1233"/>
      <c r="K46" s="1233"/>
      <c r="L46" s="1233"/>
      <c r="M46" s="1233"/>
      <c r="N46" s="1233"/>
      <c r="O46" s="1234"/>
    </row>
    <row r="47" spans="2:17">
      <c r="B47" s="248"/>
      <c r="C47" s="244"/>
      <c r="D47" s="244"/>
      <c r="E47" s="244"/>
      <c r="F47" s="244"/>
      <c r="G47" s="1235"/>
      <c r="H47" s="1236"/>
      <c r="I47" s="1236"/>
      <c r="J47" s="1236"/>
      <c r="K47" s="1236"/>
      <c r="L47" s="1236"/>
      <c r="M47" s="1236"/>
      <c r="N47" s="1236"/>
      <c r="O47" s="1237"/>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38"/>
      <c r="H50" s="1239"/>
      <c r="I50" s="1239"/>
      <c r="J50" s="1240"/>
      <c r="K50" s="354" t="s">
        <v>519</v>
      </c>
      <c r="L50" s="354" t="s">
        <v>520</v>
      </c>
      <c r="M50" s="354" t="s">
        <v>521</v>
      </c>
      <c r="N50" s="354" t="s">
        <v>522</v>
      </c>
      <c r="O50" s="354" t="s">
        <v>523</v>
      </c>
    </row>
    <row r="51" spans="1:17">
      <c r="B51" s="248"/>
      <c r="C51" s="244"/>
      <c r="D51" s="244"/>
      <c r="E51" s="244"/>
      <c r="F51" s="244"/>
      <c r="G51" s="1241" t="s">
        <v>569</v>
      </c>
      <c r="H51" s="1242"/>
      <c r="I51" s="1247" t="s">
        <v>570</v>
      </c>
      <c r="J51" s="1247"/>
      <c r="K51" s="1249"/>
      <c r="L51" s="1249"/>
      <c r="M51" s="1249"/>
      <c r="N51" s="1249"/>
      <c r="O51" s="1249"/>
    </row>
    <row r="52" spans="1:17">
      <c r="B52" s="248"/>
      <c r="C52" s="244"/>
      <c r="D52" s="244"/>
      <c r="E52" s="244"/>
      <c r="F52" s="244"/>
      <c r="G52" s="1243"/>
      <c r="H52" s="1244"/>
      <c r="I52" s="1248"/>
      <c r="J52" s="1248"/>
      <c r="K52" s="1215"/>
      <c r="L52" s="1215"/>
      <c r="M52" s="1215"/>
      <c r="N52" s="1215"/>
      <c r="O52" s="1215"/>
    </row>
    <row r="53" spans="1:17">
      <c r="A53" s="355"/>
      <c r="B53" s="248"/>
      <c r="C53" s="244"/>
      <c r="D53" s="244"/>
      <c r="E53" s="244"/>
      <c r="F53" s="244"/>
      <c r="G53" s="1243"/>
      <c r="H53" s="1244"/>
      <c r="I53" s="1227" t="s">
        <v>571</v>
      </c>
      <c r="J53" s="1227"/>
      <c r="K53" s="1250"/>
      <c r="L53" s="1250"/>
      <c r="M53" s="1250"/>
      <c r="N53" s="1250"/>
      <c r="O53" s="1250"/>
    </row>
    <row r="54" spans="1:17">
      <c r="A54" s="355"/>
      <c r="B54" s="248"/>
      <c r="C54" s="244"/>
      <c r="D54" s="244"/>
      <c r="E54" s="244"/>
      <c r="F54" s="244"/>
      <c r="G54" s="1245"/>
      <c r="H54" s="1246"/>
      <c r="I54" s="1227"/>
      <c r="J54" s="1227"/>
      <c r="K54" s="1220"/>
      <c r="L54" s="1220"/>
      <c r="M54" s="1220"/>
      <c r="N54" s="1220"/>
      <c r="O54" s="1220"/>
    </row>
    <row r="55" spans="1:17">
      <c r="A55" s="355"/>
      <c r="B55" s="248"/>
      <c r="C55" s="244"/>
      <c r="D55" s="244"/>
      <c r="E55" s="244"/>
      <c r="F55" s="244"/>
      <c r="G55" s="1221" t="s">
        <v>572</v>
      </c>
      <c r="H55" s="1222"/>
      <c r="I55" s="1227" t="s">
        <v>570</v>
      </c>
      <c r="J55" s="1227"/>
      <c r="K55" s="1249"/>
      <c r="L55" s="1249"/>
      <c r="M55" s="1249"/>
      <c r="N55" s="1249"/>
      <c r="O55" s="1249"/>
    </row>
    <row r="56" spans="1:17">
      <c r="A56" s="355"/>
      <c r="B56" s="248"/>
      <c r="C56" s="244"/>
      <c r="D56" s="244"/>
      <c r="E56" s="244"/>
      <c r="F56" s="244"/>
      <c r="G56" s="1223"/>
      <c r="H56" s="1224"/>
      <c r="I56" s="1227"/>
      <c r="J56" s="1227"/>
      <c r="K56" s="1215"/>
      <c r="L56" s="1215"/>
      <c r="M56" s="1215"/>
      <c r="N56" s="1215"/>
      <c r="O56" s="1215"/>
    </row>
    <row r="57" spans="1:17" s="355" customFormat="1">
      <c r="B57" s="356"/>
      <c r="C57" s="352"/>
      <c r="D57" s="352"/>
      <c r="E57" s="352"/>
      <c r="F57" s="352"/>
      <c r="G57" s="1223"/>
      <c r="H57" s="1224"/>
      <c r="I57" s="1217" t="s">
        <v>571</v>
      </c>
      <c r="J57" s="1217"/>
      <c r="K57" s="1250"/>
      <c r="L57" s="1250"/>
      <c r="M57" s="1250"/>
      <c r="N57" s="1250"/>
      <c r="O57" s="1250"/>
      <c r="P57" s="357"/>
      <c r="Q57" s="356"/>
    </row>
    <row r="58" spans="1:17" s="355" customFormat="1">
      <c r="A58" s="243"/>
      <c r="B58" s="356"/>
      <c r="C58" s="352"/>
      <c r="D58" s="352"/>
      <c r="E58" s="352"/>
      <c r="F58" s="352"/>
      <c r="G58" s="1225"/>
      <c r="H58" s="1226"/>
      <c r="I58" s="1217"/>
      <c r="J58" s="1217"/>
      <c r="K58" s="1220"/>
      <c r="L58" s="1220"/>
      <c r="M58" s="1220"/>
      <c r="N58" s="1220"/>
      <c r="O58" s="122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566</v>
      </c>
      <c r="I64" s="352"/>
      <c r="J64" s="352"/>
      <c r="K64" s="352"/>
      <c r="L64" s="244"/>
      <c r="M64" s="244"/>
      <c r="N64" s="244"/>
      <c r="O64" s="244"/>
    </row>
    <row r="65" spans="2:30">
      <c r="B65" s="248"/>
      <c r="C65" s="244"/>
      <c r="D65" s="244"/>
      <c r="E65" s="244"/>
      <c r="F65" s="244"/>
      <c r="G65" s="1251" t="s">
        <v>576</v>
      </c>
      <c r="H65" s="1230"/>
      <c r="I65" s="1230"/>
      <c r="J65" s="1230"/>
      <c r="K65" s="1230"/>
      <c r="L65" s="1230"/>
      <c r="M65" s="1230"/>
      <c r="N65" s="1230"/>
      <c r="O65" s="1231"/>
    </row>
    <row r="66" spans="2:30">
      <c r="B66" s="248"/>
      <c r="C66" s="244"/>
      <c r="D66" s="244"/>
      <c r="E66" s="244"/>
      <c r="F66" s="244"/>
      <c r="G66" s="1232"/>
      <c r="H66" s="1233"/>
      <c r="I66" s="1233"/>
      <c r="J66" s="1233"/>
      <c r="K66" s="1233"/>
      <c r="L66" s="1233"/>
      <c r="M66" s="1233"/>
      <c r="N66" s="1233"/>
      <c r="O66" s="1234"/>
    </row>
    <row r="67" spans="2:30">
      <c r="B67" s="248"/>
      <c r="C67" s="244"/>
      <c r="D67" s="244"/>
      <c r="E67" s="244"/>
      <c r="F67" s="244"/>
      <c r="G67" s="1232"/>
      <c r="H67" s="1233"/>
      <c r="I67" s="1233"/>
      <c r="J67" s="1233"/>
      <c r="K67" s="1233"/>
      <c r="L67" s="1233"/>
      <c r="M67" s="1233"/>
      <c r="N67" s="1233"/>
      <c r="O67" s="1234"/>
    </row>
    <row r="68" spans="2:30">
      <c r="B68" s="248"/>
      <c r="C68" s="244"/>
      <c r="D68" s="244"/>
      <c r="E68" s="244"/>
      <c r="F68" s="244"/>
      <c r="G68" s="1232"/>
      <c r="H68" s="1233"/>
      <c r="I68" s="1233"/>
      <c r="J68" s="1233"/>
      <c r="K68" s="1233"/>
      <c r="L68" s="1233"/>
      <c r="M68" s="1233"/>
      <c r="N68" s="1233"/>
      <c r="O68" s="1234"/>
    </row>
    <row r="69" spans="2:30">
      <c r="B69" s="248"/>
      <c r="C69" s="244"/>
      <c r="D69" s="244"/>
      <c r="E69" s="244"/>
      <c r="F69" s="244"/>
      <c r="G69" s="1235"/>
      <c r="H69" s="1236"/>
      <c r="I69" s="1236"/>
      <c r="J69" s="1236"/>
      <c r="K69" s="1236"/>
      <c r="L69" s="1236"/>
      <c r="M69" s="1236"/>
      <c r="N69" s="1236"/>
      <c r="O69" s="123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8"/>
      <c r="H72" s="1239"/>
      <c r="I72" s="1239"/>
      <c r="J72" s="1240"/>
      <c r="K72" s="354" t="s">
        <v>519</v>
      </c>
      <c r="L72" s="354" t="s">
        <v>520</v>
      </c>
      <c r="M72" s="354" t="s">
        <v>521</v>
      </c>
      <c r="N72" s="354" t="s">
        <v>522</v>
      </c>
      <c r="O72" s="354" t="s">
        <v>523</v>
      </c>
    </row>
    <row r="73" spans="2:30">
      <c r="B73" s="248"/>
      <c r="C73" s="244"/>
      <c r="D73" s="244"/>
      <c r="E73" s="244"/>
      <c r="F73" s="244"/>
      <c r="G73" s="1241" t="s">
        <v>569</v>
      </c>
      <c r="H73" s="1242"/>
      <c r="I73" s="1247" t="s">
        <v>570</v>
      </c>
      <c r="J73" s="1247"/>
      <c r="K73" s="1228">
        <v>2.9</v>
      </c>
      <c r="L73" s="1228"/>
      <c r="M73" s="1215"/>
      <c r="N73" s="1215"/>
      <c r="O73" s="1215"/>
      <c r="S73" s="243">
        <v>9.9</v>
      </c>
    </row>
    <row r="74" spans="2:30">
      <c r="B74" s="248"/>
      <c r="C74" s="244"/>
      <c r="D74" s="244"/>
      <c r="E74" s="244"/>
      <c r="F74" s="244"/>
      <c r="G74" s="1243"/>
      <c r="H74" s="1244"/>
      <c r="I74" s="1248"/>
      <c r="J74" s="1248"/>
      <c r="K74" s="1228"/>
      <c r="L74" s="1228"/>
      <c r="M74" s="1215"/>
      <c r="N74" s="1215"/>
      <c r="O74" s="1215"/>
    </row>
    <row r="75" spans="2:30">
      <c r="B75" s="248"/>
      <c r="C75" s="244"/>
      <c r="D75" s="244"/>
      <c r="E75" s="244"/>
      <c r="F75" s="244"/>
      <c r="G75" s="1243"/>
      <c r="H75" s="1244"/>
      <c r="I75" s="1227" t="s">
        <v>575</v>
      </c>
      <c r="J75" s="1227"/>
      <c r="K75" s="1219">
        <v>12.4</v>
      </c>
      <c r="L75" s="1219">
        <v>10.1</v>
      </c>
      <c r="M75" s="1219">
        <v>8.1</v>
      </c>
      <c r="N75" s="1219">
        <v>7.2</v>
      </c>
      <c r="O75" s="1219">
        <v>6.1</v>
      </c>
      <c r="U75" s="243">
        <v>81.2</v>
      </c>
      <c r="W75" s="243">
        <v>87.2</v>
      </c>
      <c r="Y75" s="243">
        <v>99.8</v>
      </c>
      <c r="AA75" s="243">
        <v>109.5</v>
      </c>
      <c r="AC75" s="243">
        <v>115.2</v>
      </c>
    </row>
    <row r="76" spans="2:30">
      <c r="B76" s="248"/>
      <c r="C76" s="244"/>
      <c r="D76" s="244"/>
      <c r="E76" s="244"/>
      <c r="F76" s="244"/>
      <c r="G76" s="1245"/>
      <c r="H76" s="1246"/>
      <c r="I76" s="1227"/>
      <c r="J76" s="1227"/>
      <c r="K76" s="1220"/>
      <c r="L76" s="1220"/>
      <c r="M76" s="1220"/>
      <c r="N76" s="1220"/>
      <c r="O76" s="1220"/>
    </row>
    <row r="77" spans="2:30">
      <c r="B77" s="248"/>
      <c r="C77" s="244"/>
      <c r="D77" s="244"/>
      <c r="E77" s="244"/>
      <c r="F77" s="244"/>
      <c r="G77" s="1221" t="s">
        <v>572</v>
      </c>
      <c r="H77" s="1222"/>
      <c r="I77" s="1227" t="s">
        <v>570</v>
      </c>
      <c r="J77" s="1227"/>
      <c r="K77" s="1228">
        <v>58.6</v>
      </c>
      <c r="L77" s="1228">
        <v>52.6</v>
      </c>
      <c r="M77" s="1215">
        <v>41.3</v>
      </c>
      <c r="N77" s="1215">
        <v>33</v>
      </c>
      <c r="O77" s="1215">
        <v>37.299999999999997</v>
      </c>
      <c r="R77" s="243">
        <v>12.3</v>
      </c>
      <c r="T77" s="243">
        <v>11.1</v>
      </c>
    </row>
    <row r="78" spans="2:30">
      <c r="B78" s="248"/>
      <c r="C78" s="244"/>
      <c r="D78" s="244"/>
      <c r="E78" s="244"/>
      <c r="F78" s="244"/>
      <c r="G78" s="1223"/>
      <c r="H78" s="1224"/>
      <c r="I78" s="1227"/>
      <c r="J78" s="1227"/>
      <c r="K78" s="1228"/>
      <c r="L78" s="1228"/>
      <c r="M78" s="1215"/>
      <c r="N78" s="1215"/>
      <c r="O78" s="1215"/>
    </row>
    <row r="79" spans="2:30">
      <c r="B79" s="248"/>
      <c r="C79" s="244"/>
      <c r="D79" s="244"/>
      <c r="E79" s="244"/>
      <c r="F79" s="244"/>
      <c r="G79" s="1223"/>
      <c r="H79" s="1224"/>
      <c r="I79" s="1216" t="s">
        <v>575</v>
      </c>
      <c r="J79" s="1217"/>
      <c r="K79" s="1218">
        <v>11.1</v>
      </c>
      <c r="L79" s="1218">
        <v>10.4</v>
      </c>
      <c r="M79" s="1218">
        <v>9.6</v>
      </c>
      <c r="N79" s="1218">
        <v>8.5</v>
      </c>
      <c r="O79" s="1218">
        <v>7.8</v>
      </c>
      <c r="V79" s="243">
        <v>53.5</v>
      </c>
      <c r="X79" s="243">
        <v>48.2</v>
      </c>
      <c r="Z79" s="243">
        <v>34.200000000000003</v>
      </c>
      <c r="AB79" s="243">
        <v>30.3</v>
      </c>
      <c r="AD79" s="243">
        <v>28.9</v>
      </c>
    </row>
    <row r="80" spans="2:30">
      <c r="B80" s="248"/>
      <c r="C80" s="244"/>
      <c r="D80" s="244"/>
      <c r="E80" s="244"/>
      <c r="F80" s="244"/>
      <c r="G80" s="1225"/>
      <c r="H80" s="1226"/>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22"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107685</v>
      </c>
      <c r="E3" s="116"/>
      <c r="F3" s="117">
        <v>51704</v>
      </c>
      <c r="G3" s="118"/>
      <c r="H3" s="119"/>
    </row>
    <row r="4" spans="1:8">
      <c r="A4" s="120"/>
      <c r="B4" s="121"/>
      <c r="C4" s="122"/>
      <c r="D4" s="123">
        <v>71141</v>
      </c>
      <c r="E4" s="124"/>
      <c r="F4" s="125">
        <v>26896</v>
      </c>
      <c r="G4" s="126"/>
      <c r="H4" s="127"/>
    </row>
    <row r="5" spans="1:8">
      <c r="A5" s="108" t="s">
        <v>513</v>
      </c>
      <c r="B5" s="113"/>
      <c r="C5" s="114"/>
      <c r="D5" s="115">
        <v>148139</v>
      </c>
      <c r="E5" s="116"/>
      <c r="F5" s="117">
        <v>52678</v>
      </c>
      <c r="G5" s="118"/>
      <c r="H5" s="119"/>
    </row>
    <row r="6" spans="1:8">
      <c r="A6" s="120"/>
      <c r="B6" s="121"/>
      <c r="C6" s="122"/>
      <c r="D6" s="123">
        <v>104131</v>
      </c>
      <c r="E6" s="124"/>
      <c r="F6" s="125">
        <v>30185</v>
      </c>
      <c r="G6" s="126"/>
      <c r="H6" s="127"/>
    </row>
    <row r="7" spans="1:8">
      <c r="A7" s="108" t="s">
        <v>514</v>
      </c>
      <c r="B7" s="113"/>
      <c r="C7" s="114"/>
      <c r="D7" s="115">
        <v>167417</v>
      </c>
      <c r="E7" s="116"/>
      <c r="F7" s="117">
        <v>69560</v>
      </c>
      <c r="G7" s="118"/>
      <c r="H7" s="119"/>
    </row>
    <row r="8" spans="1:8">
      <c r="A8" s="120"/>
      <c r="B8" s="121"/>
      <c r="C8" s="122"/>
      <c r="D8" s="123">
        <v>89808</v>
      </c>
      <c r="E8" s="124"/>
      <c r="F8" s="125">
        <v>35305</v>
      </c>
      <c r="G8" s="126"/>
      <c r="H8" s="127"/>
    </row>
    <row r="9" spans="1:8">
      <c r="A9" s="108" t="s">
        <v>515</v>
      </c>
      <c r="B9" s="113"/>
      <c r="C9" s="114"/>
      <c r="D9" s="115">
        <v>126344</v>
      </c>
      <c r="E9" s="116"/>
      <c r="F9" s="117">
        <v>65988</v>
      </c>
      <c r="G9" s="118"/>
      <c r="H9" s="119"/>
    </row>
    <row r="10" spans="1:8">
      <c r="A10" s="120"/>
      <c r="B10" s="121"/>
      <c r="C10" s="122"/>
      <c r="D10" s="123">
        <v>76674</v>
      </c>
      <c r="E10" s="124"/>
      <c r="F10" s="125">
        <v>36473</v>
      </c>
      <c r="G10" s="126"/>
      <c r="H10" s="127"/>
    </row>
    <row r="11" spans="1:8">
      <c r="A11" s="108" t="s">
        <v>516</v>
      </c>
      <c r="B11" s="113"/>
      <c r="C11" s="114"/>
      <c r="D11" s="115">
        <v>136345</v>
      </c>
      <c r="E11" s="116"/>
      <c r="F11" s="117">
        <v>54227</v>
      </c>
      <c r="G11" s="118"/>
      <c r="H11" s="119"/>
    </row>
    <row r="12" spans="1:8">
      <c r="A12" s="120"/>
      <c r="B12" s="121"/>
      <c r="C12" s="128"/>
      <c r="D12" s="123">
        <v>94694</v>
      </c>
      <c r="E12" s="124"/>
      <c r="F12" s="125">
        <v>29694</v>
      </c>
      <c r="G12" s="126"/>
      <c r="H12" s="127"/>
    </row>
    <row r="13" spans="1:8">
      <c r="A13" s="108"/>
      <c r="B13" s="113"/>
      <c r="C13" s="129"/>
      <c r="D13" s="130">
        <v>137186</v>
      </c>
      <c r="E13" s="131"/>
      <c r="F13" s="132">
        <v>58831</v>
      </c>
      <c r="G13" s="133"/>
      <c r="H13" s="119"/>
    </row>
    <row r="14" spans="1:8">
      <c r="A14" s="120"/>
      <c r="B14" s="121"/>
      <c r="C14" s="122"/>
      <c r="D14" s="123">
        <v>87290</v>
      </c>
      <c r="E14" s="124"/>
      <c r="F14" s="125">
        <v>31711</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7.07</v>
      </c>
      <c r="C19" s="134">
        <f>ROUND(VALUE(SUBSTITUTE(実質収支比率等に係る経年分析!G$48,"▲","-")),2)</f>
        <v>7.17</v>
      </c>
      <c r="D19" s="134">
        <f>ROUND(VALUE(SUBSTITUTE(実質収支比率等に係る経年分析!H$48,"▲","-")),2)</f>
        <v>6.92</v>
      </c>
      <c r="E19" s="134">
        <f>ROUND(VALUE(SUBSTITUTE(実質収支比率等に係る経年分析!I$48,"▲","-")),2)</f>
        <v>7.46</v>
      </c>
      <c r="F19" s="134">
        <f>ROUND(VALUE(SUBSTITUTE(実質収支比率等に係る経年分析!J$48,"▲","-")),2)</f>
        <v>9.17</v>
      </c>
    </row>
    <row r="20" spans="1:11">
      <c r="A20" s="134" t="s">
        <v>41</v>
      </c>
      <c r="B20" s="134">
        <f>ROUND(VALUE(SUBSTITUTE(実質収支比率等に係る経年分析!F$47,"▲","-")),2)</f>
        <v>28.14</v>
      </c>
      <c r="C20" s="134">
        <f>ROUND(VALUE(SUBSTITUTE(実質収支比率等に係る経年分析!G$47,"▲","-")),2)</f>
        <v>27.28</v>
      </c>
      <c r="D20" s="134">
        <f>ROUND(VALUE(SUBSTITUTE(実質収支比率等に係る経年分析!H$47,"▲","-")),2)</f>
        <v>27.48</v>
      </c>
      <c r="E20" s="134">
        <f>ROUND(VALUE(SUBSTITUTE(実質収支比率等に係る経年分析!I$47,"▲","-")),2)</f>
        <v>27.93</v>
      </c>
      <c r="F20" s="134">
        <f>ROUND(VALUE(SUBSTITUTE(実質収支比率等に係る経年分析!J$47,"▲","-")),2)</f>
        <v>26.73</v>
      </c>
    </row>
    <row r="21" spans="1:11">
      <c r="A21" s="134" t="s">
        <v>42</v>
      </c>
      <c r="B21" s="134">
        <f>IF(ISNUMBER(VALUE(SUBSTITUTE(実質収支比率等に係る経年分析!F$49,"▲","-"))),ROUND(VALUE(SUBSTITUTE(実質収支比率等に係る経年分析!F$49,"▲","-")),2),NA())</f>
        <v>8.89</v>
      </c>
      <c r="C21" s="134">
        <f>IF(ISNUMBER(VALUE(SUBSTITUTE(実質収支比率等に係る経年分析!G$49,"▲","-"))),ROUND(VALUE(SUBSTITUTE(実質収支比率等に係る経年分析!G$49,"▲","-")),2),NA())</f>
        <v>4.7699999999999996</v>
      </c>
      <c r="D21" s="134">
        <f>IF(ISNUMBER(VALUE(SUBSTITUTE(実質収支比率等に係る経年分析!H$49,"▲","-"))),ROUND(VALUE(SUBSTITUTE(実質収支比率等に係る経年分析!H$49,"▲","-")),2),NA())</f>
        <v>4.63</v>
      </c>
      <c r="E21" s="134">
        <f>IF(ISNUMBER(VALUE(SUBSTITUTE(実質収支比率等に係る経年分析!I$49,"▲","-"))),ROUND(VALUE(SUBSTITUTE(実質収支比率等に係る経年分析!I$49,"▲","-")),2),NA())</f>
        <v>4.95</v>
      </c>
      <c r="F21" s="134">
        <f>IF(ISNUMBER(VALUE(SUBSTITUTE(実質収支比率等に係る経年分析!J$49,"▲","-"))),ROUND(VALUE(SUBSTITUTE(実質収支比率等に係る経年分析!J$49,"▲","-")),2),NA())</f>
        <v>4.4400000000000004</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訪問看護事業特別会計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介護事業特別会計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1.1499999999999999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4.1399999999999997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4.6900000000000004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5.73</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5686</v>
      </c>
      <c r="E42" s="136"/>
      <c r="F42" s="136"/>
      <c r="G42" s="136">
        <f>'実質公債費比率（分子）の構造'!L$52</f>
        <v>5797</v>
      </c>
      <c r="H42" s="136"/>
      <c r="I42" s="136"/>
      <c r="J42" s="136">
        <f>'実質公債費比率（分子）の構造'!M$52</f>
        <v>5971</v>
      </c>
      <c r="K42" s="136"/>
      <c r="L42" s="136"/>
      <c r="M42" s="136">
        <f>'実質公債費比率（分子）の構造'!N$52</f>
        <v>6173</v>
      </c>
      <c r="N42" s="136"/>
      <c r="O42" s="136"/>
      <c r="P42" s="136">
        <f>'実質公債費比率（分子）の構造'!O$52</f>
        <v>5967</v>
      </c>
    </row>
    <row r="43" spans="1:16">
      <c r="A43" s="136" t="s">
        <v>50</v>
      </c>
      <c r="B43" s="136">
        <f>'実質公債費比率（分子）の構造'!K$51</f>
        <v>3</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1</v>
      </c>
      <c r="O43" s="136"/>
      <c r="P43" s="136"/>
    </row>
    <row r="44" spans="1:16">
      <c r="A44" s="136" t="s">
        <v>51</v>
      </c>
      <c r="B44" s="136">
        <f>'実質公債費比率（分子）の構造'!K$50</f>
        <v>66</v>
      </c>
      <c r="C44" s="136"/>
      <c r="D44" s="136"/>
      <c r="E44" s="136">
        <f>'実質公債費比率（分子）の構造'!L$50</f>
        <v>53</v>
      </c>
      <c r="F44" s="136"/>
      <c r="G44" s="136"/>
      <c r="H44" s="136">
        <f>'実質公債費比率（分子）の構造'!M$50</f>
        <v>52</v>
      </c>
      <c r="I44" s="136"/>
      <c r="J44" s="136"/>
      <c r="K44" s="136">
        <f>'実質公債費比率（分子）の構造'!N$50</f>
        <v>55</v>
      </c>
      <c r="L44" s="136"/>
      <c r="M44" s="136"/>
      <c r="N44" s="136">
        <f>'実質公債費比率（分子）の構造'!O$50</f>
        <v>51</v>
      </c>
      <c r="O44" s="136"/>
      <c r="P44" s="136"/>
    </row>
    <row r="45" spans="1:16">
      <c r="A45" s="136" t="s">
        <v>52</v>
      </c>
      <c r="B45" s="136">
        <f>'実質公債費比率（分子）の構造'!K$49</f>
        <v>321</v>
      </c>
      <c r="C45" s="136"/>
      <c r="D45" s="136"/>
      <c r="E45" s="136">
        <f>'実質公債費比率（分子）の構造'!L$49</f>
        <v>265</v>
      </c>
      <c r="F45" s="136"/>
      <c r="G45" s="136"/>
      <c r="H45" s="136">
        <f>'実質公債費比率（分子）の構造'!M$49</f>
        <v>229</v>
      </c>
      <c r="I45" s="136"/>
      <c r="J45" s="136"/>
      <c r="K45" s="136">
        <f>'実質公債費比率（分子）の構造'!N$49</f>
        <v>192</v>
      </c>
      <c r="L45" s="136"/>
      <c r="M45" s="136"/>
      <c r="N45" s="136">
        <f>'実質公債費比率（分子）の構造'!O$49</f>
        <v>83</v>
      </c>
      <c r="O45" s="136"/>
      <c r="P45" s="136"/>
    </row>
    <row r="46" spans="1:16">
      <c r="A46" s="136" t="s">
        <v>53</v>
      </c>
      <c r="B46" s="136">
        <f>'実質公債費比率（分子）の構造'!K$48</f>
        <v>2180</v>
      </c>
      <c r="C46" s="136"/>
      <c r="D46" s="136"/>
      <c r="E46" s="136">
        <f>'実質公債費比率（分子）の構造'!L$48</f>
        <v>2257</v>
      </c>
      <c r="F46" s="136"/>
      <c r="G46" s="136"/>
      <c r="H46" s="136">
        <f>'実質公債費比率（分子）の構造'!M$48</f>
        <v>2304</v>
      </c>
      <c r="I46" s="136"/>
      <c r="J46" s="136"/>
      <c r="K46" s="136">
        <f>'実質公債費比率（分子）の構造'!N$48</f>
        <v>2340</v>
      </c>
      <c r="L46" s="136"/>
      <c r="M46" s="136"/>
      <c r="N46" s="136">
        <f>'実質公債費比率（分子）の構造'!O$48</f>
        <v>2364</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4690</v>
      </c>
      <c r="C49" s="136"/>
      <c r="D49" s="136"/>
      <c r="E49" s="136">
        <f>'実質公債費比率（分子）の構造'!L$45</f>
        <v>4651</v>
      </c>
      <c r="F49" s="136"/>
      <c r="G49" s="136"/>
      <c r="H49" s="136">
        <f>'実質公債費比率（分子）の構造'!M$45</f>
        <v>4680</v>
      </c>
      <c r="I49" s="136"/>
      <c r="J49" s="136"/>
      <c r="K49" s="136">
        <f>'実質公債費比率（分子）の構造'!N$45</f>
        <v>4678</v>
      </c>
      <c r="L49" s="136"/>
      <c r="M49" s="136"/>
      <c r="N49" s="136">
        <f>'実質公債費比率（分子）の構造'!O$45</f>
        <v>4266</v>
      </c>
      <c r="O49" s="136"/>
      <c r="P49" s="136"/>
    </row>
    <row r="50" spans="1:16">
      <c r="A50" s="136" t="s">
        <v>57</v>
      </c>
      <c r="B50" s="136" t="e">
        <f>NA()</f>
        <v>#N/A</v>
      </c>
      <c r="C50" s="136">
        <f>IF(ISNUMBER('実質公債費比率（分子）の構造'!K$53),'実質公債費比率（分子）の構造'!K$53,NA())</f>
        <v>1574</v>
      </c>
      <c r="D50" s="136" t="e">
        <f>NA()</f>
        <v>#N/A</v>
      </c>
      <c r="E50" s="136" t="e">
        <f>NA()</f>
        <v>#N/A</v>
      </c>
      <c r="F50" s="136">
        <f>IF(ISNUMBER('実質公債費比率（分子）の構造'!L$53),'実質公債費比率（分子）の構造'!L$53,NA())</f>
        <v>1431</v>
      </c>
      <c r="G50" s="136" t="e">
        <f>NA()</f>
        <v>#N/A</v>
      </c>
      <c r="H50" s="136" t="e">
        <f>NA()</f>
        <v>#N/A</v>
      </c>
      <c r="I50" s="136">
        <f>IF(ISNUMBER('実質公債費比率（分子）の構造'!M$53),'実質公債費比率（分子）の構造'!M$53,NA())</f>
        <v>1296</v>
      </c>
      <c r="J50" s="136" t="e">
        <f>NA()</f>
        <v>#N/A</v>
      </c>
      <c r="K50" s="136" t="e">
        <f>NA()</f>
        <v>#N/A</v>
      </c>
      <c r="L50" s="136">
        <f>IF(ISNUMBER('実質公債費比率（分子）の構造'!N$53),'実質公債費比率（分子）の構造'!N$53,NA())</f>
        <v>1093</v>
      </c>
      <c r="M50" s="136" t="e">
        <f>NA()</f>
        <v>#N/A</v>
      </c>
      <c r="N50" s="136" t="e">
        <f>NA()</f>
        <v>#N/A</v>
      </c>
      <c r="O50" s="136">
        <f>IF(ISNUMBER('実質公債費比率（分子）の構造'!O$53),'実質公債費比率（分子）の構造'!O$53,NA())</f>
        <v>798</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55732</v>
      </c>
      <c r="E56" s="135"/>
      <c r="F56" s="135"/>
      <c r="G56" s="135">
        <f>'将来負担比率（分子）の構造'!J$51</f>
        <v>56446</v>
      </c>
      <c r="H56" s="135"/>
      <c r="I56" s="135"/>
      <c r="J56" s="135">
        <f>'将来負担比率（分子）の構造'!K$51</f>
        <v>56103</v>
      </c>
      <c r="K56" s="135"/>
      <c r="L56" s="135"/>
      <c r="M56" s="135">
        <f>'将来負担比率（分子）の構造'!L$51</f>
        <v>56366</v>
      </c>
      <c r="N56" s="135"/>
      <c r="O56" s="135"/>
      <c r="P56" s="135">
        <f>'将来負担比率（分子）の構造'!M$51</f>
        <v>55977</v>
      </c>
    </row>
    <row r="57" spans="1:16">
      <c r="A57" s="135" t="s">
        <v>34</v>
      </c>
      <c r="B57" s="135"/>
      <c r="C57" s="135"/>
      <c r="D57" s="135">
        <f>'将来負担比率（分子）の構造'!I$50</f>
        <v>1695</v>
      </c>
      <c r="E57" s="135"/>
      <c r="F57" s="135"/>
      <c r="G57" s="135">
        <f>'将来負担比率（分子）の構造'!J$50</f>
        <v>1567</v>
      </c>
      <c r="H57" s="135"/>
      <c r="I57" s="135"/>
      <c r="J57" s="135">
        <f>'将来負担比率（分子）の構造'!K$50</f>
        <v>1649</v>
      </c>
      <c r="K57" s="135"/>
      <c r="L57" s="135"/>
      <c r="M57" s="135">
        <f>'将来負担比率（分子）の構造'!L$50</f>
        <v>1369</v>
      </c>
      <c r="N57" s="135"/>
      <c r="O57" s="135"/>
      <c r="P57" s="135">
        <f>'将来負担比率（分子）の構造'!M$50</f>
        <v>1320</v>
      </c>
    </row>
    <row r="58" spans="1:16">
      <c r="A58" s="135" t="s">
        <v>33</v>
      </c>
      <c r="B58" s="135"/>
      <c r="C58" s="135"/>
      <c r="D58" s="135">
        <f>'将来負担比率（分子）の構造'!I$49</f>
        <v>14053</v>
      </c>
      <c r="E58" s="135"/>
      <c r="F58" s="135"/>
      <c r="G58" s="135">
        <f>'将来負担比率（分子）の構造'!J$49</f>
        <v>13774</v>
      </c>
      <c r="H58" s="135"/>
      <c r="I58" s="135"/>
      <c r="J58" s="135">
        <f>'将来負担比率（分子）の構造'!K$49</f>
        <v>16249</v>
      </c>
      <c r="K58" s="135"/>
      <c r="L58" s="135"/>
      <c r="M58" s="135">
        <f>'将来負担比率（分子）の構造'!L$49</f>
        <v>17364</v>
      </c>
      <c r="N58" s="135"/>
      <c r="O58" s="135"/>
      <c r="P58" s="135">
        <f>'将来負担比率（分子）の構造'!M$49</f>
        <v>18799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3904</v>
      </c>
      <c r="C62" s="135"/>
      <c r="D62" s="135"/>
      <c r="E62" s="135">
        <f>'将来負担比率（分子）の構造'!J$45</f>
        <v>3696</v>
      </c>
      <c r="F62" s="135"/>
      <c r="G62" s="135"/>
      <c r="H62" s="135">
        <f>'将来負担比率（分子）の構造'!K$45</f>
        <v>3515</v>
      </c>
      <c r="I62" s="135"/>
      <c r="J62" s="135"/>
      <c r="K62" s="135">
        <f>'将来負担比率（分子）の構造'!L$45</f>
        <v>3041</v>
      </c>
      <c r="L62" s="135"/>
      <c r="M62" s="135"/>
      <c r="N62" s="135">
        <f>'将来負担比率（分子）の構造'!M$45</f>
        <v>2575</v>
      </c>
      <c r="O62" s="135"/>
      <c r="P62" s="135"/>
    </row>
    <row r="63" spans="1:16">
      <c r="A63" s="135" t="s">
        <v>27</v>
      </c>
      <c r="B63" s="135">
        <f>'将来負担比率（分子）の構造'!I$44</f>
        <v>729</v>
      </c>
      <c r="C63" s="135"/>
      <c r="D63" s="135"/>
      <c r="E63" s="135">
        <f>'将来負担比率（分子）の構造'!J$44</f>
        <v>487</v>
      </c>
      <c r="F63" s="135"/>
      <c r="G63" s="135"/>
      <c r="H63" s="135">
        <f>'将来負担比率（分子）の構造'!K$44</f>
        <v>422</v>
      </c>
      <c r="I63" s="135"/>
      <c r="J63" s="135"/>
      <c r="K63" s="135">
        <f>'将来負担比率（分子）の構造'!L$44</f>
        <v>499</v>
      </c>
      <c r="L63" s="135"/>
      <c r="M63" s="135"/>
      <c r="N63" s="135">
        <f>'将来負担比率（分子）の構造'!M$44</f>
        <v>939</v>
      </c>
      <c r="O63" s="135"/>
      <c r="P63" s="135"/>
    </row>
    <row r="64" spans="1:16">
      <c r="A64" s="135" t="s">
        <v>26</v>
      </c>
      <c r="B64" s="135">
        <f>'将来負担比率（分子）の構造'!I$43</f>
        <v>25286</v>
      </c>
      <c r="C64" s="135"/>
      <c r="D64" s="135"/>
      <c r="E64" s="135">
        <f>'将来負担比率（分子）の構造'!J$43</f>
        <v>24316</v>
      </c>
      <c r="F64" s="135"/>
      <c r="G64" s="135"/>
      <c r="H64" s="135">
        <f>'将来負担比率（分子）の構造'!K$43</f>
        <v>24178</v>
      </c>
      <c r="I64" s="135"/>
      <c r="J64" s="135"/>
      <c r="K64" s="135">
        <f>'将来負担比率（分子）の構造'!L$43</f>
        <v>23967</v>
      </c>
      <c r="L64" s="135"/>
      <c r="M64" s="135"/>
      <c r="N64" s="135">
        <f>'将来負担比率（分子）の構造'!M$43</f>
        <v>23112</v>
      </c>
      <c r="O64" s="135"/>
      <c r="P64" s="135"/>
    </row>
    <row r="65" spans="1:16">
      <c r="A65" s="135" t="s">
        <v>25</v>
      </c>
      <c r="B65" s="135">
        <f>'将来負担比率（分子）の構造'!I$42</f>
        <v>342</v>
      </c>
      <c r="C65" s="135"/>
      <c r="D65" s="135"/>
      <c r="E65" s="135">
        <f>'将来負担比率（分子）の構造'!J$42</f>
        <v>293</v>
      </c>
      <c r="F65" s="135"/>
      <c r="G65" s="135"/>
      <c r="H65" s="135">
        <f>'将来負担比率（分子）の構造'!K$42</f>
        <v>342</v>
      </c>
      <c r="I65" s="135"/>
      <c r="J65" s="135"/>
      <c r="K65" s="135">
        <f>'将来負担比率（分子）の構造'!L$42</f>
        <v>294</v>
      </c>
      <c r="L65" s="135"/>
      <c r="M65" s="135"/>
      <c r="N65" s="135">
        <f>'将来負担比率（分子）の構造'!M$42</f>
        <v>249</v>
      </c>
      <c r="O65" s="135"/>
      <c r="P65" s="135"/>
    </row>
    <row r="66" spans="1:16">
      <c r="A66" s="135" t="s">
        <v>24</v>
      </c>
      <c r="B66" s="135">
        <f>'将来負担比率（分子）の構造'!I$41</f>
        <v>41734</v>
      </c>
      <c r="C66" s="135"/>
      <c r="D66" s="135"/>
      <c r="E66" s="135">
        <f>'将来負担比率（分子）の構造'!J$41</f>
        <v>42513</v>
      </c>
      <c r="F66" s="135"/>
      <c r="G66" s="135"/>
      <c r="H66" s="135">
        <f>'将来負担比率（分子）の構造'!K$41</f>
        <v>43508</v>
      </c>
      <c r="I66" s="135"/>
      <c r="J66" s="135"/>
      <c r="K66" s="135">
        <f>'将来負担比率（分子）の構造'!L$41</f>
        <v>44133</v>
      </c>
      <c r="L66" s="135"/>
      <c r="M66" s="135"/>
      <c r="N66" s="135">
        <f>'将来負担比率（分子）の構造'!M$41</f>
        <v>44821</v>
      </c>
      <c r="O66" s="135"/>
      <c r="P66" s="135"/>
    </row>
    <row r="67" spans="1:16">
      <c r="A67" s="135" t="s">
        <v>61</v>
      </c>
      <c r="B67" s="135" t="e">
        <f>NA()</f>
        <v>#N/A</v>
      </c>
      <c r="C67" s="135">
        <f>IF(ISNUMBER('将来負担比率（分子）の構造'!I$52), IF('将来負担比率（分子）の構造'!I$52 &lt; 0, 0, '将来負担比率（分子）の構造'!I$52), NA())</f>
        <v>515</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6842264</v>
      </c>
      <c r="S5" s="669"/>
      <c r="T5" s="669"/>
      <c r="U5" s="669"/>
      <c r="V5" s="669"/>
      <c r="W5" s="669"/>
      <c r="X5" s="669"/>
      <c r="Y5" s="716"/>
      <c r="Z5" s="729">
        <v>17.3</v>
      </c>
      <c r="AA5" s="729"/>
      <c r="AB5" s="729"/>
      <c r="AC5" s="729"/>
      <c r="AD5" s="730">
        <v>6842264</v>
      </c>
      <c r="AE5" s="730"/>
      <c r="AF5" s="730"/>
      <c r="AG5" s="730"/>
      <c r="AH5" s="730"/>
      <c r="AI5" s="730"/>
      <c r="AJ5" s="730"/>
      <c r="AK5" s="730"/>
      <c r="AL5" s="717">
        <v>31.2</v>
      </c>
      <c r="AM5" s="686"/>
      <c r="AN5" s="686"/>
      <c r="AO5" s="718"/>
      <c r="AP5" s="705" t="s">
        <v>207</v>
      </c>
      <c r="AQ5" s="706"/>
      <c r="AR5" s="706"/>
      <c r="AS5" s="706"/>
      <c r="AT5" s="706"/>
      <c r="AU5" s="706"/>
      <c r="AV5" s="706"/>
      <c r="AW5" s="706"/>
      <c r="AX5" s="706"/>
      <c r="AY5" s="706"/>
      <c r="AZ5" s="706"/>
      <c r="BA5" s="706"/>
      <c r="BB5" s="706"/>
      <c r="BC5" s="706"/>
      <c r="BD5" s="706"/>
      <c r="BE5" s="706"/>
      <c r="BF5" s="707"/>
      <c r="BG5" s="618">
        <v>6830125</v>
      </c>
      <c r="BH5" s="619"/>
      <c r="BI5" s="619"/>
      <c r="BJ5" s="619"/>
      <c r="BK5" s="619"/>
      <c r="BL5" s="619"/>
      <c r="BM5" s="619"/>
      <c r="BN5" s="620"/>
      <c r="BO5" s="671">
        <v>99.8</v>
      </c>
      <c r="BP5" s="671"/>
      <c r="BQ5" s="671"/>
      <c r="BR5" s="671"/>
      <c r="BS5" s="672">
        <v>221561</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384704</v>
      </c>
      <c r="S6" s="619"/>
      <c r="T6" s="619"/>
      <c r="U6" s="619"/>
      <c r="V6" s="619"/>
      <c r="W6" s="619"/>
      <c r="X6" s="619"/>
      <c r="Y6" s="620"/>
      <c r="Z6" s="671">
        <v>1</v>
      </c>
      <c r="AA6" s="671"/>
      <c r="AB6" s="671"/>
      <c r="AC6" s="671"/>
      <c r="AD6" s="672">
        <v>384704</v>
      </c>
      <c r="AE6" s="672"/>
      <c r="AF6" s="672"/>
      <c r="AG6" s="672"/>
      <c r="AH6" s="672"/>
      <c r="AI6" s="672"/>
      <c r="AJ6" s="672"/>
      <c r="AK6" s="672"/>
      <c r="AL6" s="641">
        <v>1.8</v>
      </c>
      <c r="AM6" s="673"/>
      <c r="AN6" s="673"/>
      <c r="AO6" s="674"/>
      <c r="AP6" s="615" t="s">
        <v>212</v>
      </c>
      <c r="AQ6" s="616"/>
      <c r="AR6" s="616"/>
      <c r="AS6" s="616"/>
      <c r="AT6" s="616"/>
      <c r="AU6" s="616"/>
      <c r="AV6" s="616"/>
      <c r="AW6" s="616"/>
      <c r="AX6" s="616"/>
      <c r="AY6" s="616"/>
      <c r="AZ6" s="616"/>
      <c r="BA6" s="616"/>
      <c r="BB6" s="616"/>
      <c r="BC6" s="616"/>
      <c r="BD6" s="616"/>
      <c r="BE6" s="616"/>
      <c r="BF6" s="617"/>
      <c r="BG6" s="618">
        <v>6830125</v>
      </c>
      <c r="BH6" s="619"/>
      <c r="BI6" s="619"/>
      <c r="BJ6" s="619"/>
      <c r="BK6" s="619"/>
      <c r="BL6" s="619"/>
      <c r="BM6" s="619"/>
      <c r="BN6" s="620"/>
      <c r="BO6" s="671">
        <v>99.8</v>
      </c>
      <c r="BP6" s="671"/>
      <c r="BQ6" s="671"/>
      <c r="BR6" s="671"/>
      <c r="BS6" s="672">
        <v>221561</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303421</v>
      </c>
      <c r="CS6" s="619"/>
      <c r="CT6" s="619"/>
      <c r="CU6" s="619"/>
      <c r="CV6" s="619"/>
      <c r="CW6" s="619"/>
      <c r="CX6" s="619"/>
      <c r="CY6" s="620"/>
      <c r="CZ6" s="671">
        <v>0.8</v>
      </c>
      <c r="DA6" s="671"/>
      <c r="DB6" s="671"/>
      <c r="DC6" s="671"/>
      <c r="DD6" s="624">
        <v>10443</v>
      </c>
      <c r="DE6" s="619"/>
      <c r="DF6" s="619"/>
      <c r="DG6" s="619"/>
      <c r="DH6" s="619"/>
      <c r="DI6" s="619"/>
      <c r="DJ6" s="619"/>
      <c r="DK6" s="619"/>
      <c r="DL6" s="619"/>
      <c r="DM6" s="619"/>
      <c r="DN6" s="619"/>
      <c r="DO6" s="619"/>
      <c r="DP6" s="620"/>
      <c r="DQ6" s="624">
        <v>303421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13653</v>
      </c>
      <c r="S7" s="619"/>
      <c r="T7" s="619"/>
      <c r="U7" s="619"/>
      <c r="V7" s="619"/>
      <c r="W7" s="619"/>
      <c r="X7" s="619"/>
      <c r="Y7" s="620"/>
      <c r="Z7" s="671">
        <v>0</v>
      </c>
      <c r="AA7" s="671"/>
      <c r="AB7" s="671"/>
      <c r="AC7" s="671"/>
      <c r="AD7" s="672">
        <v>13653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2747095</v>
      </c>
      <c r="BH7" s="619"/>
      <c r="BI7" s="619"/>
      <c r="BJ7" s="619"/>
      <c r="BK7" s="619"/>
      <c r="BL7" s="619"/>
      <c r="BM7" s="619"/>
      <c r="BN7" s="620"/>
      <c r="BO7" s="671">
        <v>40.1</v>
      </c>
      <c r="BP7" s="671"/>
      <c r="BQ7" s="671"/>
      <c r="BR7" s="671"/>
      <c r="BS7" s="672">
        <v>94079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5636067</v>
      </c>
      <c r="CS7" s="619"/>
      <c r="CT7" s="619"/>
      <c r="CU7" s="619"/>
      <c r="CV7" s="619"/>
      <c r="CW7" s="619"/>
      <c r="CX7" s="619"/>
      <c r="CY7" s="620"/>
      <c r="CZ7" s="671">
        <v>15.2</v>
      </c>
      <c r="DA7" s="671"/>
      <c r="DB7" s="671"/>
      <c r="DC7" s="671"/>
      <c r="DD7" s="624">
        <v>569819</v>
      </c>
      <c r="DE7" s="619"/>
      <c r="DF7" s="619"/>
      <c r="DG7" s="619"/>
      <c r="DH7" s="619"/>
      <c r="DI7" s="619"/>
      <c r="DJ7" s="619"/>
      <c r="DK7" s="619"/>
      <c r="DL7" s="619"/>
      <c r="DM7" s="619"/>
      <c r="DN7" s="619"/>
      <c r="DO7" s="619"/>
      <c r="DP7" s="620"/>
      <c r="DQ7" s="624">
        <v>4440555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44456</v>
      </c>
      <c r="S8" s="619"/>
      <c r="T8" s="619"/>
      <c r="U8" s="619"/>
      <c r="V8" s="619"/>
      <c r="W8" s="619"/>
      <c r="X8" s="619"/>
      <c r="Y8" s="620"/>
      <c r="Z8" s="671">
        <v>0.1</v>
      </c>
      <c r="AA8" s="671"/>
      <c r="AB8" s="671"/>
      <c r="AC8" s="671"/>
      <c r="AD8" s="672">
        <v>44456</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100271</v>
      </c>
      <c r="BH8" s="619"/>
      <c r="BI8" s="619"/>
      <c r="BJ8" s="619"/>
      <c r="BK8" s="619"/>
      <c r="BL8" s="619"/>
      <c r="BM8" s="619"/>
      <c r="BN8" s="620"/>
      <c r="BO8" s="671">
        <v>1.5</v>
      </c>
      <c r="BP8" s="671"/>
      <c r="BQ8" s="671"/>
      <c r="BR8" s="671"/>
      <c r="BS8" s="624" t="s">
        <v>111</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8944557</v>
      </c>
      <c r="CS8" s="619"/>
      <c r="CT8" s="619"/>
      <c r="CU8" s="619"/>
      <c r="CV8" s="619"/>
      <c r="CW8" s="619"/>
      <c r="CX8" s="619"/>
      <c r="CY8" s="620"/>
      <c r="CZ8" s="671">
        <v>24.1</v>
      </c>
      <c r="DA8" s="671"/>
      <c r="DB8" s="671"/>
      <c r="DC8" s="671"/>
      <c r="DD8" s="624">
        <v>1489676</v>
      </c>
      <c r="DE8" s="619"/>
      <c r="DF8" s="619"/>
      <c r="DG8" s="619"/>
      <c r="DH8" s="619"/>
      <c r="DI8" s="619"/>
      <c r="DJ8" s="619"/>
      <c r="DK8" s="619"/>
      <c r="DL8" s="619"/>
      <c r="DM8" s="619"/>
      <c r="DN8" s="619"/>
      <c r="DO8" s="619"/>
      <c r="DP8" s="620"/>
      <c r="DQ8" s="624">
        <v>4829431</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35154</v>
      </c>
      <c r="S9" s="619"/>
      <c r="T9" s="619"/>
      <c r="U9" s="619"/>
      <c r="V9" s="619"/>
      <c r="W9" s="619"/>
      <c r="X9" s="619"/>
      <c r="Y9" s="620"/>
      <c r="Z9" s="671">
        <v>0.1</v>
      </c>
      <c r="AA9" s="671"/>
      <c r="AB9" s="671"/>
      <c r="AC9" s="671"/>
      <c r="AD9" s="672">
        <v>35154</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2158255</v>
      </c>
      <c r="BH9" s="619"/>
      <c r="BI9" s="619"/>
      <c r="BJ9" s="619"/>
      <c r="BK9" s="619"/>
      <c r="BL9" s="619"/>
      <c r="BM9" s="619"/>
      <c r="BN9" s="620"/>
      <c r="BO9" s="671">
        <v>31.5</v>
      </c>
      <c r="BP9" s="671"/>
      <c r="BQ9" s="671"/>
      <c r="BR9" s="671"/>
      <c r="BS9" s="624" t="s">
        <v>111</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2837479</v>
      </c>
      <c r="CS9" s="619"/>
      <c r="CT9" s="619"/>
      <c r="CU9" s="619"/>
      <c r="CV9" s="619"/>
      <c r="CW9" s="619"/>
      <c r="CX9" s="619"/>
      <c r="CY9" s="620"/>
      <c r="CZ9" s="671">
        <v>7.6</v>
      </c>
      <c r="DA9" s="671"/>
      <c r="DB9" s="671"/>
      <c r="DC9" s="671"/>
      <c r="DD9" s="624">
        <v>4921</v>
      </c>
      <c r="DE9" s="619"/>
      <c r="DF9" s="619"/>
      <c r="DG9" s="619"/>
      <c r="DH9" s="619"/>
      <c r="DI9" s="619"/>
      <c r="DJ9" s="619"/>
      <c r="DK9" s="619"/>
      <c r="DL9" s="619"/>
      <c r="DM9" s="619"/>
      <c r="DN9" s="619"/>
      <c r="DO9" s="619"/>
      <c r="DP9" s="620"/>
      <c r="DQ9" s="624">
        <v>2589416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1056518</v>
      </c>
      <c r="S10" s="619"/>
      <c r="T10" s="619"/>
      <c r="U10" s="619"/>
      <c r="V10" s="619"/>
      <c r="W10" s="619"/>
      <c r="X10" s="619"/>
      <c r="Y10" s="620"/>
      <c r="Z10" s="671">
        <v>2.7</v>
      </c>
      <c r="AA10" s="671"/>
      <c r="AB10" s="671"/>
      <c r="AC10" s="671"/>
      <c r="AD10" s="672">
        <v>1056518</v>
      </c>
      <c r="AE10" s="672"/>
      <c r="AF10" s="672"/>
      <c r="AG10" s="672"/>
      <c r="AH10" s="672"/>
      <c r="AI10" s="672"/>
      <c r="AJ10" s="672"/>
      <c r="AK10" s="672"/>
      <c r="AL10" s="641">
        <v>4.8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182141</v>
      </c>
      <c r="BH10" s="619"/>
      <c r="BI10" s="619"/>
      <c r="BJ10" s="619"/>
      <c r="BK10" s="619"/>
      <c r="BL10" s="619"/>
      <c r="BM10" s="619"/>
      <c r="BN10" s="620"/>
      <c r="BO10" s="671">
        <v>2.7</v>
      </c>
      <c r="BP10" s="671"/>
      <c r="BQ10" s="671"/>
      <c r="BR10" s="671"/>
      <c r="BS10" s="624">
        <v>31838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68259</v>
      </c>
      <c r="CS10" s="619"/>
      <c r="CT10" s="619"/>
      <c r="CU10" s="619"/>
      <c r="CV10" s="619"/>
      <c r="CW10" s="619"/>
      <c r="CX10" s="619"/>
      <c r="CY10" s="620"/>
      <c r="CZ10" s="671">
        <v>0.2</v>
      </c>
      <c r="DA10" s="671"/>
      <c r="DB10" s="671"/>
      <c r="DC10" s="671"/>
      <c r="DD10" s="624" t="s">
        <v>111</v>
      </c>
      <c r="DE10" s="619"/>
      <c r="DF10" s="619"/>
      <c r="DG10" s="619"/>
      <c r="DH10" s="619"/>
      <c r="DI10" s="619"/>
      <c r="DJ10" s="619"/>
      <c r="DK10" s="619"/>
      <c r="DL10" s="619"/>
      <c r="DM10" s="619"/>
      <c r="DN10" s="619"/>
      <c r="DO10" s="619"/>
      <c r="DP10" s="620"/>
      <c r="DQ10" s="624">
        <v>4642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7907</v>
      </c>
      <c r="S11" s="619"/>
      <c r="T11" s="619"/>
      <c r="U11" s="619"/>
      <c r="V11" s="619"/>
      <c r="W11" s="619"/>
      <c r="X11" s="619"/>
      <c r="Y11" s="620"/>
      <c r="Z11" s="671">
        <v>0</v>
      </c>
      <c r="AA11" s="671"/>
      <c r="AB11" s="671"/>
      <c r="AC11" s="671"/>
      <c r="AD11" s="672">
        <v>7907</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306428</v>
      </c>
      <c r="BH11" s="619"/>
      <c r="BI11" s="619"/>
      <c r="BJ11" s="619"/>
      <c r="BK11" s="619"/>
      <c r="BL11" s="619"/>
      <c r="BM11" s="619"/>
      <c r="BN11" s="620"/>
      <c r="BO11" s="671">
        <v>4.5</v>
      </c>
      <c r="BP11" s="671"/>
      <c r="BQ11" s="671"/>
      <c r="BR11" s="671"/>
      <c r="BS11" s="624">
        <v>62241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1979140</v>
      </c>
      <c r="CS11" s="619"/>
      <c r="CT11" s="619"/>
      <c r="CU11" s="619"/>
      <c r="CV11" s="619"/>
      <c r="CW11" s="619"/>
      <c r="CX11" s="619"/>
      <c r="CY11" s="620"/>
      <c r="CZ11" s="671">
        <v>5.3</v>
      </c>
      <c r="DA11" s="671"/>
      <c r="DB11" s="671"/>
      <c r="DC11" s="671"/>
      <c r="DD11" s="624">
        <v>568589</v>
      </c>
      <c r="DE11" s="619"/>
      <c r="DF11" s="619"/>
      <c r="DG11" s="619"/>
      <c r="DH11" s="619"/>
      <c r="DI11" s="619"/>
      <c r="DJ11" s="619"/>
      <c r="DK11" s="619"/>
      <c r="DL11" s="619"/>
      <c r="DM11" s="619"/>
      <c r="DN11" s="619"/>
      <c r="DO11" s="619"/>
      <c r="DP11" s="620"/>
      <c r="DQ11" s="624">
        <v>889846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111</v>
      </c>
      <c r="S12" s="619"/>
      <c r="T12" s="619"/>
      <c r="U12" s="619"/>
      <c r="V12" s="619"/>
      <c r="W12" s="619"/>
      <c r="X12" s="619"/>
      <c r="Y12" s="620"/>
      <c r="Z12" s="671" t="s">
        <v>111</v>
      </c>
      <c r="AA12" s="671"/>
      <c r="AB12" s="671"/>
      <c r="AC12" s="671"/>
      <c r="AD12" s="672" t="s">
        <v>111</v>
      </c>
      <c r="AE12" s="672"/>
      <c r="AF12" s="672"/>
      <c r="AG12" s="672"/>
      <c r="AH12" s="672"/>
      <c r="AI12" s="672"/>
      <c r="AJ12" s="672"/>
      <c r="AK12" s="672"/>
      <c r="AL12" s="641" t="s">
        <v>111</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3695274</v>
      </c>
      <c r="BH12" s="619"/>
      <c r="BI12" s="619"/>
      <c r="BJ12" s="619"/>
      <c r="BK12" s="619"/>
      <c r="BL12" s="619"/>
      <c r="BM12" s="619"/>
      <c r="BN12" s="620"/>
      <c r="BO12" s="671">
        <v>54</v>
      </c>
      <c r="BP12" s="671"/>
      <c r="BQ12" s="671"/>
      <c r="BR12" s="671"/>
      <c r="BS12" s="624">
        <v>127482</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2048509</v>
      </c>
      <c r="CS12" s="619"/>
      <c r="CT12" s="619"/>
      <c r="CU12" s="619"/>
      <c r="CV12" s="619"/>
      <c r="CW12" s="619"/>
      <c r="CX12" s="619"/>
      <c r="CY12" s="620"/>
      <c r="CZ12" s="671">
        <v>5.5</v>
      </c>
      <c r="DA12" s="671"/>
      <c r="DB12" s="671"/>
      <c r="DC12" s="671"/>
      <c r="DD12" s="624">
        <v>735719</v>
      </c>
      <c r="DE12" s="619"/>
      <c r="DF12" s="619"/>
      <c r="DG12" s="619"/>
      <c r="DH12" s="619"/>
      <c r="DI12" s="619"/>
      <c r="DJ12" s="619"/>
      <c r="DK12" s="619"/>
      <c r="DL12" s="619"/>
      <c r="DM12" s="619"/>
      <c r="DN12" s="619"/>
      <c r="DO12" s="619"/>
      <c r="DP12" s="620"/>
      <c r="DQ12" s="624">
        <v>877770</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75563</v>
      </c>
      <c r="S13" s="619"/>
      <c r="T13" s="619"/>
      <c r="U13" s="619"/>
      <c r="V13" s="619"/>
      <c r="W13" s="619"/>
      <c r="X13" s="619"/>
      <c r="Y13" s="620"/>
      <c r="Z13" s="671">
        <v>0.2</v>
      </c>
      <c r="AA13" s="671"/>
      <c r="AB13" s="671"/>
      <c r="AC13" s="671"/>
      <c r="AD13" s="672">
        <v>75563</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3580883</v>
      </c>
      <c r="BH13" s="619"/>
      <c r="BI13" s="619"/>
      <c r="BJ13" s="619"/>
      <c r="BK13" s="619"/>
      <c r="BL13" s="619"/>
      <c r="BM13" s="619"/>
      <c r="BN13" s="620"/>
      <c r="BO13" s="671">
        <v>52.3</v>
      </c>
      <c r="BP13" s="671"/>
      <c r="BQ13" s="671"/>
      <c r="BR13" s="671"/>
      <c r="BS13" s="624">
        <v>127482</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4978936</v>
      </c>
      <c r="CS13" s="619"/>
      <c r="CT13" s="619"/>
      <c r="CU13" s="619"/>
      <c r="CV13" s="619"/>
      <c r="CW13" s="619"/>
      <c r="CX13" s="619"/>
      <c r="CY13" s="620"/>
      <c r="CZ13" s="671">
        <v>13.4</v>
      </c>
      <c r="DA13" s="671"/>
      <c r="DB13" s="671"/>
      <c r="DC13" s="671"/>
      <c r="DD13" s="624">
        <v>2223417</v>
      </c>
      <c r="DE13" s="619"/>
      <c r="DF13" s="619"/>
      <c r="DG13" s="619"/>
      <c r="DH13" s="619"/>
      <c r="DI13" s="619"/>
      <c r="DJ13" s="619"/>
      <c r="DK13" s="619"/>
      <c r="DL13" s="619"/>
      <c r="DM13" s="619"/>
      <c r="DN13" s="619"/>
      <c r="DO13" s="619"/>
      <c r="DP13" s="620"/>
      <c r="DQ13" s="624">
        <v>3120690</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111</v>
      </c>
      <c r="S14" s="619"/>
      <c r="T14" s="619"/>
      <c r="U14" s="619"/>
      <c r="V14" s="619"/>
      <c r="W14" s="619"/>
      <c r="X14" s="619"/>
      <c r="Y14" s="620"/>
      <c r="Z14" s="671" t="s">
        <v>111</v>
      </c>
      <c r="AA14" s="671"/>
      <c r="AB14" s="671"/>
      <c r="AC14" s="671"/>
      <c r="AD14" s="672" t="s">
        <v>111</v>
      </c>
      <c r="AE14" s="672"/>
      <c r="AF14" s="672"/>
      <c r="AG14" s="672"/>
      <c r="AH14" s="672"/>
      <c r="AI14" s="672"/>
      <c r="AJ14" s="672"/>
      <c r="AK14" s="672"/>
      <c r="AL14" s="641" t="s">
        <v>111</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135514</v>
      </c>
      <c r="BH14" s="619"/>
      <c r="BI14" s="619"/>
      <c r="BJ14" s="619"/>
      <c r="BK14" s="619"/>
      <c r="BL14" s="619"/>
      <c r="BM14" s="619"/>
      <c r="BN14" s="620"/>
      <c r="BO14" s="671">
        <v>2</v>
      </c>
      <c r="BP14" s="671"/>
      <c r="BQ14" s="671"/>
      <c r="BR14" s="671"/>
      <c r="BS14" s="624" t="s">
        <v>111</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1371202</v>
      </c>
      <c r="CS14" s="619"/>
      <c r="CT14" s="619"/>
      <c r="CU14" s="619"/>
      <c r="CV14" s="619"/>
      <c r="CW14" s="619"/>
      <c r="CX14" s="619"/>
      <c r="CY14" s="620"/>
      <c r="CZ14" s="671">
        <v>3.7</v>
      </c>
      <c r="DA14" s="671"/>
      <c r="DB14" s="671"/>
      <c r="DC14" s="671"/>
      <c r="DD14" s="624">
        <v>320591</v>
      </c>
      <c r="DE14" s="619"/>
      <c r="DF14" s="619"/>
      <c r="DG14" s="619"/>
      <c r="DH14" s="619"/>
      <c r="DI14" s="619"/>
      <c r="DJ14" s="619"/>
      <c r="DK14" s="619"/>
      <c r="DL14" s="619"/>
      <c r="DM14" s="619"/>
      <c r="DN14" s="619"/>
      <c r="DO14" s="619"/>
      <c r="DP14" s="620"/>
      <c r="DQ14" s="624">
        <v>1011963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13340</v>
      </c>
      <c r="S15" s="619"/>
      <c r="T15" s="619"/>
      <c r="U15" s="619"/>
      <c r="V15" s="619"/>
      <c r="W15" s="619"/>
      <c r="X15" s="619"/>
      <c r="Y15" s="620"/>
      <c r="Z15" s="671">
        <v>0</v>
      </c>
      <c r="AA15" s="671"/>
      <c r="AB15" s="671"/>
      <c r="AC15" s="671"/>
      <c r="AD15" s="672">
        <v>13340</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252242</v>
      </c>
      <c r="BH15" s="619"/>
      <c r="BI15" s="619"/>
      <c r="BJ15" s="619"/>
      <c r="BK15" s="619"/>
      <c r="BL15" s="619"/>
      <c r="BM15" s="619"/>
      <c r="BN15" s="620"/>
      <c r="BO15" s="671">
        <v>3.7</v>
      </c>
      <c r="BP15" s="671"/>
      <c r="BQ15" s="671"/>
      <c r="BR15" s="671"/>
      <c r="BS15" s="624" t="s">
        <v>111</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3557027</v>
      </c>
      <c r="CS15" s="619"/>
      <c r="CT15" s="619"/>
      <c r="CU15" s="619"/>
      <c r="CV15" s="619"/>
      <c r="CW15" s="619"/>
      <c r="CX15" s="619"/>
      <c r="CY15" s="620"/>
      <c r="CZ15" s="671">
        <v>9.6</v>
      </c>
      <c r="DA15" s="671"/>
      <c r="DB15" s="671"/>
      <c r="DC15" s="671"/>
      <c r="DD15" s="624">
        <v>1321644</v>
      </c>
      <c r="DE15" s="619"/>
      <c r="DF15" s="619"/>
      <c r="DG15" s="619"/>
      <c r="DH15" s="619"/>
      <c r="DI15" s="619"/>
      <c r="DJ15" s="619"/>
      <c r="DK15" s="619"/>
      <c r="DL15" s="619"/>
      <c r="DM15" s="619"/>
      <c r="DN15" s="619"/>
      <c r="DO15" s="619"/>
      <c r="DP15" s="620"/>
      <c r="DQ15" s="624">
        <v>2494814</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15798778</v>
      </c>
      <c r="S16" s="619"/>
      <c r="T16" s="619"/>
      <c r="U16" s="619"/>
      <c r="V16" s="619"/>
      <c r="W16" s="619"/>
      <c r="X16" s="619"/>
      <c r="Y16" s="620"/>
      <c r="Z16" s="671">
        <v>39.799999999999997</v>
      </c>
      <c r="AA16" s="671"/>
      <c r="AB16" s="671"/>
      <c r="AC16" s="671"/>
      <c r="AD16" s="672">
        <v>13388846</v>
      </c>
      <c r="AE16" s="672"/>
      <c r="AF16" s="672"/>
      <c r="AG16" s="672"/>
      <c r="AH16" s="672"/>
      <c r="AI16" s="672"/>
      <c r="AJ16" s="672"/>
      <c r="AK16" s="672"/>
      <c r="AL16" s="641">
        <v>61.1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111</v>
      </c>
      <c r="BH16" s="619"/>
      <c r="BI16" s="619"/>
      <c r="BJ16" s="619"/>
      <c r="BK16" s="619"/>
      <c r="BL16" s="619"/>
      <c r="BM16" s="619"/>
      <c r="BN16" s="620"/>
      <c r="BO16" s="671" t="s">
        <v>111</v>
      </c>
      <c r="BP16" s="671"/>
      <c r="BQ16" s="671"/>
      <c r="BR16" s="671"/>
      <c r="BS16" s="624" t="s">
        <v>111</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40875</v>
      </c>
      <c r="CS16" s="619"/>
      <c r="CT16" s="619"/>
      <c r="CU16" s="619"/>
      <c r="CV16" s="619"/>
      <c r="CW16" s="619"/>
      <c r="CX16" s="619"/>
      <c r="CY16" s="620"/>
      <c r="CZ16" s="671">
        <v>0.1</v>
      </c>
      <c r="DA16" s="671"/>
      <c r="DB16" s="671"/>
      <c r="DC16" s="671"/>
      <c r="DD16" s="624" t="s">
        <v>111</v>
      </c>
      <c r="DE16" s="619"/>
      <c r="DF16" s="619"/>
      <c r="DG16" s="619"/>
      <c r="DH16" s="619"/>
      <c r="DI16" s="619"/>
      <c r="DJ16" s="619"/>
      <c r="DK16" s="619"/>
      <c r="DL16" s="619"/>
      <c r="DM16" s="619"/>
      <c r="DN16" s="619"/>
      <c r="DO16" s="619"/>
      <c r="DP16" s="620"/>
      <c r="DQ16" s="624">
        <v>6180</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13388846</v>
      </c>
      <c r="S17" s="619"/>
      <c r="T17" s="619"/>
      <c r="U17" s="619"/>
      <c r="V17" s="619"/>
      <c r="W17" s="619"/>
      <c r="X17" s="619"/>
      <c r="Y17" s="620"/>
      <c r="Z17" s="671">
        <v>33.799999999999997</v>
      </c>
      <c r="AA17" s="671"/>
      <c r="AB17" s="671"/>
      <c r="AC17" s="671"/>
      <c r="AD17" s="672">
        <v>13388846</v>
      </c>
      <c r="AE17" s="672"/>
      <c r="AF17" s="672"/>
      <c r="AG17" s="672"/>
      <c r="AH17" s="672"/>
      <c r="AI17" s="672"/>
      <c r="AJ17" s="672"/>
      <c r="AK17" s="672"/>
      <c r="AL17" s="641">
        <v>61.1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111</v>
      </c>
      <c r="BH17" s="619"/>
      <c r="BI17" s="619"/>
      <c r="BJ17" s="619"/>
      <c r="BK17" s="619"/>
      <c r="BL17" s="619"/>
      <c r="BM17" s="619"/>
      <c r="BN17" s="620"/>
      <c r="BO17" s="671" t="s">
        <v>111</v>
      </c>
      <c r="BP17" s="671"/>
      <c r="BQ17" s="671"/>
      <c r="BR17" s="671"/>
      <c r="BS17" s="624" t="s">
        <v>111</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5406474</v>
      </c>
      <c r="CS17" s="619"/>
      <c r="CT17" s="619"/>
      <c r="CU17" s="619"/>
      <c r="CV17" s="619"/>
      <c r="CW17" s="619"/>
      <c r="CX17" s="619"/>
      <c r="CY17" s="620"/>
      <c r="CZ17" s="671">
        <v>14.5</v>
      </c>
      <c r="DA17" s="671"/>
      <c r="DB17" s="671"/>
      <c r="DC17" s="671"/>
      <c r="DD17" s="624" t="s">
        <v>111</v>
      </c>
      <c r="DE17" s="619"/>
      <c r="DF17" s="619"/>
      <c r="DG17" s="619"/>
      <c r="DH17" s="619"/>
      <c r="DI17" s="619"/>
      <c r="DJ17" s="619"/>
      <c r="DK17" s="619"/>
      <c r="DL17" s="619"/>
      <c r="DM17" s="619"/>
      <c r="DN17" s="619"/>
      <c r="DO17" s="619"/>
      <c r="DP17" s="620"/>
      <c r="DQ17" s="624">
        <v>5212280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2409932</v>
      </c>
      <c r="S18" s="619"/>
      <c r="T18" s="619"/>
      <c r="U18" s="619"/>
      <c r="V18" s="619"/>
      <c r="W18" s="619"/>
      <c r="X18" s="619"/>
      <c r="Y18" s="620"/>
      <c r="Z18" s="671">
        <v>6.1</v>
      </c>
      <c r="AA18" s="671"/>
      <c r="AB18" s="671"/>
      <c r="AC18" s="671"/>
      <c r="AD18" s="672" t="s">
        <v>111</v>
      </c>
      <c r="AE18" s="672"/>
      <c r="AF18" s="672"/>
      <c r="AG18" s="672"/>
      <c r="AH18" s="672"/>
      <c r="AI18" s="672"/>
      <c r="AJ18" s="672"/>
      <c r="AK18" s="672"/>
      <c r="AL18" s="641" t="s">
        <v>111</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111</v>
      </c>
      <c r="BH18" s="619"/>
      <c r="BI18" s="619"/>
      <c r="BJ18" s="619"/>
      <c r="BK18" s="619"/>
      <c r="BL18" s="619"/>
      <c r="BM18" s="619"/>
      <c r="BN18" s="620"/>
      <c r="BO18" s="671" t="s">
        <v>111</v>
      </c>
      <c r="BP18" s="671"/>
      <c r="BQ18" s="671"/>
      <c r="BR18" s="671"/>
      <c r="BS18" s="624" t="s">
        <v>111</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111</v>
      </c>
      <c r="CS18" s="619"/>
      <c r="CT18" s="619"/>
      <c r="CU18" s="619"/>
      <c r="CV18" s="619"/>
      <c r="CW18" s="619"/>
      <c r="CX18" s="619"/>
      <c r="CY18" s="620"/>
      <c r="CZ18" s="671" t="s">
        <v>111</v>
      </c>
      <c r="DA18" s="671"/>
      <c r="DB18" s="671"/>
      <c r="DC18" s="671"/>
      <c r="DD18" s="624" t="s">
        <v>111</v>
      </c>
      <c r="DE18" s="619"/>
      <c r="DF18" s="619"/>
      <c r="DG18" s="619"/>
      <c r="DH18" s="619"/>
      <c r="DI18" s="619"/>
      <c r="DJ18" s="619"/>
      <c r="DK18" s="619"/>
      <c r="DL18" s="619"/>
      <c r="DM18" s="619"/>
      <c r="DN18" s="619"/>
      <c r="DO18" s="619"/>
      <c r="DP18" s="620"/>
      <c r="DQ18" s="624" t="s">
        <v>111</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111</v>
      </c>
      <c r="S19" s="619"/>
      <c r="T19" s="619"/>
      <c r="U19" s="619"/>
      <c r="V19" s="619"/>
      <c r="W19" s="619"/>
      <c r="X19" s="619"/>
      <c r="Y19" s="620"/>
      <c r="Z19" s="671" t="s">
        <v>111</v>
      </c>
      <c r="AA19" s="671"/>
      <c r="AB19" s="671"/>
      <c r="AC19" s="671"/>
      <c r="AD19" s="672" t="s">
        <v>111</v>
      </c>
      <c r="AE19" s="672"/>
      <c r="AF19" s="672"/>
      <c r="AG19" s="672"/>
      <c r="AH19" s="672"/>
      <c r="AI19" s="672"/>
      <c r="AJ19" s="672"/>
      <c r="AK19" s="672"/>
      <c r="AL19" s="641" t="s">
        <v>111</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12139</v>
      </c>
      <c r="BH19" s="619"/>
      <c r="BI19" s="619"/>
      <c r="BJ19" s="619"/>
      <c r="BK19" s="619"/>
      <c r="BL19" s="619"/>
      <c r="BM19" s="619"/>
      <c r="BN19" s="620"/>
      <c r="BO19" s="671">
        <v>0.2</v>
      </c>
      <c r="BP19" s="671"/>
      <c r="BQ19" s="671"/>
      <c r="BR19" s="671"/>
      <c r="BS19" s="624" t="s">
        <v>111</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111</v>
      </c>
      <c r="CS19" s="619"/>
      <c r="CT19" s="619"/>
      <c r="CU19" s="619"/>
      <c r="CV19" s="619"/>
      <c r="CW19" s="619"/>
      <c r="CX19" s="619"/>
      <c r="CY19" s="620"/>
      <c r="CZ19" s="671" t="s">
        <v>111</v>
      </c>
      <c r="DA19" s="671"/>
      <c r="DB19" s="671"/>
      <c r="DC19" s="671"/>
      <c r="DD19" s="624" t="s">
        <v>111</v>
      </c>
      <c r="DE19" s="619"/>
      <c r="DF19" s="619"/>
      <c r="DG19" s="619"/>
      <c r="DH19" s="619"/>
      <c r="DI19" s="619"/>
      <c r="DJ19" s="619"/>
      <c r="DK19" s="619"/>
      <c r="DL19" s="619"/>
      <c r="DM19" s="619"/>
      <c r="DN19" s="619"/>
      <c r="DO19" s="619"/>
      <c r="DP19" s="620"/>
      <c r="DQ19" s="624" t="s">
        <v>111</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24272337</v>
      </c>
      <c r="S20" s="619"/>
      <c r="T20" s="619"/>
      <c r="U20" s="619"/>
      <c r="V20" s="619"/>
      <c r="W20" s="619"/>
      <c r="X20" s="619"/>
      <c r="Y20" s="620"/>
      <c r="Z20" s="671">
        <v>61.2</v>
      </c>
      <c r="AA20" s="671"/>
      <c r="AB20" s="671"/>
      <c r="AC20" s="671"/>
      <c r="AD20" s="672">
        <v>21862405</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12139</v>
      </c>
      <c r="BH20" s="619"/>
      <c r="BI20" s="619"/>
      <c r="BJ20" s="619"/>
      <c r="BK20" s="619"/>
      <c r="BL20" s="619"/>
      <c r="BM20" s="619"/>
      <c r="BN20" s="620"/>
      <c r="BO20" s="671">
        <v>0.2</v>
      </c>
      <c r="BP20" s="671"/>
      <c r="BQ20" s="671"/>
      <c r="BR20" s="671"/>
      <c r="BS20" s="624" t="s">
        <v>111</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37171946</v>
      </c>
      <c r="CS20" s="619"/>
      <c r="CT20" s="619"/>
      <c r="CU20" s="619"/>
      <c r="CV20" s="619"/>
      <c r="CW20" s="619"/>
      <c r="CX20" s="619"/>
      <c r="CY20" s="620"/>
      <c r="CZ20" s="671">
        <v>100</v>
      </c>
      <c r="DA20" s="671"/>
      <c r="DB20" s="671"/>
      <c r="DC20" s="671"/>
      <c r="DD20" s="624">
        <v>7244819</v>
      </c>
      <c r="DE20" s="619"/>
      <c r="DF20" s="619"/>
      <c r="DG20" s="619"/>
      <c r="DH20" s="619"/>
      <c r="DI20" s="619"/>
      <c r="DJ20" s="619"/>
      <c r="DK20" s="619"/>
      <c r="DL20" s="619"/>
      <c r="DM20" s="619"/>
      <c r="DN20" s="619"/>
      <c r="DO20" s="619"/>
      <c r="DP20" s="620"/>
      <c r="DQ20" s="624">
        <v>25781008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7942</v>
      </c>
      <c r="S21" s="619"/>
      <c r="T21" s="619"/>
      <c r="U21" s="619"/>
      <c r="V21" s="619"/>
      <c r="W21" s="619"/>
      <c r="X21" s="619"/>
      <c r="Y21" s="620"/>
      <c r="Z21" s="671">
        <v>0</v>
      </c>
      <c r="AA21" s="671"/>
      <c r="AB21" s="671"/>
      <c r="AC21" s="671"/>
      <c r="AD21" s="672">
        <v>7942</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12139</v>
      </c>
      <c r="BH21" s="619"/>
      <c r="BI21" s="619"/>
      <c r="BJ21" s="619"/>
      <c r="BK21" s="619"/>
      <c r="BL21" s="619"/>
      <c r="BM21" s="619"/>
      <c r="BN21" s="620"/>
      <c r="BO21" s="671">
        <v>0.2</v>
      </c>
      <c r="BP21" s="671"/>
      <c r="BQ21" s="671"/>
      <c r="BR21" s="671"/>
      <c r="BS21" s="624" t="s">
        <v>111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36783</v>
      </c>
      <c r="S22" s="619"/>
      <c r="T22" s="619"/>
      <c r="U22" s="619"/>
      <c r="V22" s="619"/>
      <c r="W22" s="619"/>
      <c r="X22" s="619"/>
      <c r="Y22" s="620"/>
      <c r="Z22" s="671">
        <v>0.1</v>
      </c>
      <c r="AA22" s="671"/>
      <c r="AB22" s="671"/>
      <c r="AC22" s="671"/>
      <c r="AD22" s="672" t="s">
        <v>111</v>
      </c>
      <c r="AE22" s="672"/>
      <c r="AF22" s="672"/>
      <c r="AG22" s="672"/>
      <c r="AH22" s="672"/>
      <c r="AI22" s="672"/>
      <c r="AJ22" s="672"/>
      <c r="AK22" s="672"/>
      <c r="AL22" s="641" t="s">
        <v>111</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111</v>
      </c>
      <c r="BH22" s="619"/>
      <c r="BI22" s="619"/>
      <c r="BJ22" s="619"/>
      <c r="BK22" s="619"/>
      <c r="BL22" s="619"/>
      <c r="BM22" s="619"/>
      <c r="BN22" s="620"/>
      <c r="BO22" s="671" t="s">
        <v>111</v>
      </c>
      <c r="BP22" s="671"/>
      <c r="BQ22" s="671"/>
      <c r="BR22" s="671"/>
      <c r="BS22" s="624" t="s">
        <v>111</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470788</v>
      </c>
      <c r="S23" s="619"/>
      <c r="T23" s="619"/>
      <c r="U23" s="619"/>
      <c r="V23" s="619"/>
      <c r="W23" s="619"/>
      <c r="X23" s="619"/>
      <c r="Y23" s="620"/>
      <c r="Z23" s="671">
        <v>1.2</v>
      </c>
      <c r="AA23" s="671"/>
      <c r="AB23" s="671"/>
      <c r="AC23" s="671"/>
      <c r="AD23" s="672">
        <v>24667</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111</v>
      </c>
      <c r="BH23" s="619"/>
      <c r="BI23" s="619"/>
      <c r="BJ23" s="619"/>
      <c r="BK23" s="619"/>
      <c r="BL23" s="619"/>
      <c r="BM23" s="619"/>
      <c r="BN23" s="620"/>
      <c r="BO23" s="671" t="s">
        <v>111</v>
      </c>
      <c r="BP23" s="671"/>
      <c r="BQ23" s="671"/>
      <c r="BR23" s="671"/>
      <c r="BS23" s="624" t="s">
        <v>111</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69635</v>
      </c>
      <c r="S24" s="619"/>
      <c r="T24" s="619"/>
      <c r="U24" s="619"/>
      <c r="V24" s="619"/>
      <c r="W24" s="619"/>
      <c r="X24" s="619"/>
      <c r="Y24" s="620"/>
      <c r="Z24" s="671">
        <v>0.2</v>
      </c>
      <c r="AA24" s="671"/>
      <c r="AB24" s="671"/>
      <c r="AC24" s="671"/>
      <c r="AD24" s="672" t="s">
        <v>111</v>
      </c>
      <c r="AE24" s="672"/>
      <c r="AF24" s="672"/>
      <c r="AG24" s="672"/>
      <c r="AH24" s="672"/>
      <c r="AI24" s="672"/>
      <c r="AJ24" s="672"/>
      <c r="AK24" s="672"/>
      <c r="AL24" s="641" t="s">
        <v>111</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111</v>
      </c>
      <c r="BH24" s="619"/>
      <c r="BI24" s="619"/>
      <c r="BJ24" s="619"/>
      <c r="BK24" s="619"/>
      <c r="BL24" s="619"/>
      <c r="BM24" s="619"/>
      <c r="BN24" s="620"/>
      <c r="BO24" s="671" t="s">
        <v>111</v>
      </c>
      <c r="BP24" s="671"/>
      <c r="BQ24" s="671"/>
      <c r="BR24" s="671"/>
      <c r="BS24" s="624" t="s">
        <v>111</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13054771</v>
      </c>
      <c r="CS24" s="669"/>
      <c r="CT24" s="669"/>
      <c r="CU24" s="669"/>
      <c r="CV24" s="669"/>
      <c r="CW24" s="669"/>
      <c r="CX24" s="669"/>
      <c r="CY24" s="716"/>
      <c r="CZ24" s="720">
        <v>35.1</v>
      </c>
      <c r="DA24" s="721"/>
      <c r="DB24" s="721"/>
      <c r="DC24" s="722"/>
      <c r="DD24" s="715">
        <v>10667073</v>
      </c>
      <c r="DE24" s="669"/>
      <c r="DF24" s="669"/>
      <c r="DG24" s="669"/>
      <c r="DH24" s="669"/>
      <c r="DI24" s="669"/>
      <c r="DJ24" s="669"/>
      <c r="DK24" s="716"/>
      <c r="DL24" s="715">
        <v>9509752</v>
      </c>
      <c r="DM24" s="669"/>
      <c r="DN24" s="669"/>
      <c r="DO24" s="669"/>
      <c r="DP24" s="669"/>
      <c r="DQ24" s="669"/>
      <c r="DR24" s="669"/>
      <c r="DS24" s="669"/>
      <c r="DT24" s="669"/>
      <c r="DU24" s="669"/>
      <c r="DV24" s="716"/>
      <c r="DW24" s="717">
        <v>40.9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2783887</v>
      </c>
      <c r="S25" s="619"/>
      <c r="T25" s="619"/>
      <c r="U25" s="619"/>
      <c r="V25" s="619"/>
      <c r="W25" s="619"/>
      <c r="X25" s="619"/>
      <c r="Y25" s="620"/>
      <c r="Z25" s="671">
        <v>7</v>
      </c>
      <c r="AA25" s="671"/>
      <c r="AB25" s="671"/>
      <c r="AC25" s="671"/>
      <c r="AD25" s="672" t="s">
        <v>111</v>
      </c>
      <c r="AE25" s="672"/>
      <c r="AF25" s="672"/>
      <c r="AG25" s="672"/>
      <c r="AH25" s="672"/>
      <c r="AI25" s="672"/>
      <c r="AJ25" s="672"/>
      <c r="AK25" s="672"/>
      <c r="AL25" s="641" t="s">
        <v>111</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111</v>
      </c>
      <c r="BH25" s="619"/>
      <c r="BI25" s="619"/>
      <c r="BJ25" s="619"/>
      <c r="BK25" s="619"/>
      <c r="BL25" s="619"/>
      <c r="BM25" s="619"/>
      <c r="BN25" s="620"/>
      <c r="BO25" s="671" t="s">
        <v>111</v>
      </c>
      <c r="BP25" s="671"/>
      <c r="BQ25" s="671"/>
      <c r="BR25" s="671"/>
      <c r="BS25" s="624" t="s">
        <v>111</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4537212</v>
      </c>
      <c r="CS25" s="637"/>
      <c r="CT25" s="637"/>
      <c r="CU25" s="637"/>
      <c r="CV25" s="637"/>
      <c r="CW25" s="637"/>
      <c r="CX25" s="637"/>
      <c r="CY25" s="638"/>
      <c r="CZ25" s="621">
        <v>12.2</v>
      </c>
      <c r="DA25" s="639"/>
      <c r="DB25" s="639"/>
      <c r="DC25" s="640"/>
      <c r="DD25" s="624">
        <v>4164630</v>
      </c>
      <c r="DE25" s="637"/>
      <c r="DF25" s="637"/>
      <c r="DG25" s="637"/>
      <c r="DH25" s="637"/>
      <c r="DI25" s="637"/>
      <c r="DJ25" s="637"/>
      <c r="DK25" s="638"/>
      <c r="DL25" s="624">
        <v>4163285</v>
      </c>
      <c r="DM25" s="637"/>
      <c r="DN25" s="637"/>
      <c r="DO25" s="637"/>
      <c r="DP25" s="637"/>
      <c r="DQ25" s="637"/>
      <c r="DR25" s="637"/>
      <c r="DS25" s="637"/>
      <c r="DT25" s="637"/>
      <c r="DU25" s="637"/>
      <c r="DV25" s="638"/>
      <c r="DW25" s="641">
        <v>17.899999999999999</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111</v>
      </c>
      <c r="S26" s="619"/>
      <c r="T26" s="619"/>
      <c r="U26" s="619"/>
      <c r="V26" s="619"/>
      <c r="W26" s="619"/>
      <c r="X26" s="619"/>
      <c r="Y26" s="620"/>
      <c r="Z26" s="671" t="s">
        <v>111</v>
      </c>
      <c r="AA26" s="671"/>
      <c r="AB26" s="671"/>
      <c r="AC26" s="671"/>
      <c r="AD26" s="672" t="s">
        <v>111</v>
      </c>
      <c r="AE26" s="672"/>
      <c r="AF26" s="672"/>
      <c r="AG26" s="672"/>
      <c r="AH26" s="672"/>
      <c r="AI26" s="672"/>
      <c r="AJ26" s="672"/>
      <c r="AK26" s="672"/>
      <c r="AL26" s="641" t="s">
        <v>111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111</v>
      </c>
      <c r="BH26" s="619"/>
      <c r="BI26" s="619"/>
      <c r="BJ26" s="619"/>
      <c r="BK26" s="619"/>
      <c r="BL26" s="619"/>
      <c r="BM26" s="619"/>
      <c r="BN26" s="620"/>
      <c r="BO26" s="671" t="s">
        <v>111</v>
      </c>
      <c r="BP26" s="671"/>
      <c r="BQ26" s="671"/>
      <c r="BR26" s="671"/>
      <c r="BS26" s="624" t="s">
        <v>111</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2991349</v>
      </c>
      <c r="CS26" s="619"/>
      <c r="CT26" s="619"/>
      <c r="CU26" s="619"/>
      <c r="CV26" s="619"/>
      <c r="CW26" s="619"/>
      <c r="CX26" s="619"/>
      <c r="CY26" s="620"/>
      <c r="CZ26" s="621">
        <v>8</v>
      </c>
      <c r="DA26" s="639"/>
      <c r="DB26" s="639"/>
      <c r="DC26" s="640"/>
      <c r="DD26" s="624">
        <v>2648280</v>
      </c>
      <c r="DE26" s="619"/>
      <c r="DF26" s="619"/>
      <c r="DG26" s="619"/>
      <c r="DH26" s="619"/>
      <c r="DI26" s="619"/>
      <c r="DJ26" s="619"/>
      <c r="DK26" s="620"/>
      <c r="DL26" s="624" t="s">
        <v>277</v>
      </c>
      <c r="DM26" s="619"/>
      <c r="DN26" s="619"/>
      <c r="DO26" s="619"/>
      <c r="DP26" s="619"/>
      <c r="DQ26" s="619"/>
      <c r="DR26" s="619"/>
      <c r="DS26" s="619"/>
      <c r="DT26" s="619"/>
      <c r="DU26" s="619"/>
      <c r="DV26" s="620"/>
      <c r="DW26" s="641" t="s">
        <v>277</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2344601</v>
      </c>
      <c r="S27" s="619"/>
      <c r="T27" s="619"/>
      <c r="U27" s="619"/>
      <c r="V27" s="619"/>
      <c r="W27" s="619"/>
      <c r="X27" s="619"/>
      <c r="Y27" s="620"/>
      <c r="Z27" s="671">
        <v>5.9</v>
      </c>
      <c r="AA27" s="671"/>
      <c r="AB27" s="671"/>
      <c r="AC27" s="671"/>
      <c r="AD27" s="672" t="s">
        <v>111</v>
      </c>
      <c r="AE27" s="672"/>
      <c r="AF27" s="672"/>
      <c r="AG27" s="672"/>
      <c r="AH27" s="672"/>
      <c r="AI27" s="672"/>
      <c r="AJ27" s="672"/>
      <c r="AK27" s="672"/>
      <c r="AL27" s="641" t="s">
        <v>111</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6842264</v>
      </c>
      <c r="BH27" s="619"/>
      <c r="BI27" s="619"/>
      <c r="BJ27" s="619"/>
      <c r="BK27" s="619"/>
      <c r="BL27" s="619"/>
      <c r="BM27" s="619"/>
      <c r="BN27" s="620"/>
      <c r="BO27" s="671">
        <v>100</v>
      </c>
      <c r="BP27" s="671"/>
      <c r="BQ27" s="671"/>
      <c r="BR27" s="671"/>
      <c r="BS27" s="624">
        <v>221561</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3111085</v>
      </c>
      <c r="CS27" s="637"/>
      <c r="CT27" s="637"/>
      <c r="CU27" s="637"/>
      <c r="CV27" s="637"/>
      <c r="CW27" s="637"/>
      <c r="CX27" s="637"/>
      <c r="CY27" s="638"/>
      <c r="CZ27" s="621">
        <v>8.4</v>
      </c>
      <c r="DA27" s="639"/>
      <c r="DB27" s="639"/>
      <c r="DC27" s="640"/>
      <c r="DD27" s="624">
        <v>1290163</v>
      </c>
      <c r="DE27" s="637"/>
      <c r="DF27" s="637"/>
      <c r="DG27" s="637"/>
      <c r="DH27" s="637"/>
      <c r="DI27" s="637"/>
      <c r="DJ27" s="637"/>
      <c r="DK27" s="638"/>
      <c r="DL27" s="624">
        <v>1274954</v>
      </c>
      <c r="DM27" s="637"/>
      <c r="DN27" s="637"/>
      <c r="DO27" s="637"/>
      <c r="DP27" s="637"/>
      <c r="DQ27" s="637"/>
      <c r="DR27" s="637"/>
      <c r="DS27" s="637"/>
      <c r="DT27" s="637"/>
      <c r="DU27" s="637"/>
      <c r="DV27" s="638"/>
      <c r="DW27" s="641">
        <v>5.5</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235617</v>
      </c>
      <c r="S28" s="619"/>
      <c r="T28" s="619"/>
      <c r="U28" s="619"/>
      <c r="V28" s="619"/>
      <c r="W28" s="619"/>
      <c r="X28" s="619"/>
      <c r="Y28" s="620"/>
      <c r="Z28" s="671">
        <v>0.6</v>
      </c>
      <c r="AA28" s="671"/>
      <c r="AB28" s="671"/>
      <c r="AC28" s="671"/>
      <c r="AD28" s="672">
        <v>24215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5406474</v>
      </c>
      <c r="CS28" s="619"/>
      <c r="CT28" s="619"/>
      <c r="CU28" s="619"/>
      <c r="CV28" s="619"/>
      <c r="CW28" s="619"/>
      <c r="CX28" s="619"/>
      <c r="CY28" s="620"/>
      <c r="CZ28" s="621">
        <v>14.5</v>
      </c>
      <c r="DA28" s="639"/>
      <c r="DB28" s="639"/>
      <c r="DC28" s="640"/>
      <c r="DD28" s="624">
        <v>5212280</v>
      </c>
      <c r="DE28" s="619"/>
      <c r="DF28" s="619"/>
      <c r="DG28" s="619"/>
      <c r="DH28" s="619"/>
      <c r="DI28" s="619"/>
      <c r="DJ28" s="619"/>
      <c r="DK28" s="620"/>
      <c r="DL28" s="624">
        <v>4071513</v>
      </c>
      <c r="DM28" s="619"/>
      <c r="DN28" s="619"/>
      <c r="DO28" s="619"/>
      <c r="DP28" s="619"/>
      <c r="DQ28" s="619"/>
      <c r="DR28" s="619"/>
      <c r="DS28" s="619"/>
      <c r="DT28" s="619"/>
      <c r="DU28" s="619"/>
      <c r="DV28" s="620"/>
      <c r="DW28" s="641">
        <v>17.5</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28362</v>
      </c>
      <c r="S29" s="619"/>
      <c r="T29" s="619"/>
      <c r="U29" s="619"/>
      <c r="V29" s="619"/>
      <c r="W29" s="619"/>
      <c r="X29" s="619"/>
      <c r="Y29" s="620"/>
      <c r="Z29" s="671">
        <v>0.1</v>
      </c>
      <c r="AA29" s="671"/>
      <c r="AB29" s="671"/>
      <c r="AC29" s="671"/>
      <c r="AD29" s="672" t="s">
        <v>111</v>
      </c>
      <c r="AE29" s="672"/>
      <c r="AF29" s="672"/>
      <c r="AG29" s="672"/>
      <c r="AH29" s="672"/>
      <c r="AI29" s="672"/>
      <c r="AJ29" s="672"/>
      <c r="AK29" s="672"/>
      <c r="AL29" s="641" t="s">
        <v>111</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5406422</v>
      </c>
      <c r="CS29" s="637"/>
      <c r="CT29" s="637"/>
      <c r="CU29" s="637"/>
      <c r="CV29" s="637"/>
      <c r="CW29" s="637"/>
      <c r="CX29" s="637"/>
      <c r="CY29" s="638"/>
      <c r="CZ29" s="621">
        <v>14.5</v>
      </c>
      <c r="DA29" s="639"/>
      <c r="DB29" s="639"/>
      <c r="DC29" s="640"/>
      <c r="DD29" s="624">
        <v>5212228</v>
      </c>
      <c r="DE29" s="637"/>
      <c r="DF29" s="637"/>
      <c r="DG29" s="637"/>
      <c r="DH29" s="637"/>
      <c r="DI29" s="637"/>
      <c r="DJ29" s="637"/>
      <c r="DK29" s="638"/>
      <c r="DL29" s="624">
        <v>4071461</v>
      </c>
      <c r="DM29" s="637"/>
      <c r="DN29" s="637"/>
      <c r="DO29" s="637"/>
      <c r="DP29" s="637"/>
      <c r="DQ29" s="637"/>
      <c r="DR29" s="637"/>
      <c r="DS29" s="637"/>
      <c r="DT29" s="637"/>
      <c r="DU29" s="637"/>
      <c r="DV29" s="638"/>
      <c r="DW29" s="641">
        <v>17.5</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572945</v>
      </c>
      <c r="S30" s="619"/>
      <c r="T30" s="619"/>
      <c r="U30" s="619"/>
      <c r="V30" s="619"/>
      <c r="W30" s="619"/>
      <c r="X30" s="619"/>
      <c r="Y30" s="620"/>
      <c r="Z30" s="671">
        <v>1.4</v>
      </c>
      <c r="AA30" s="671"/>
      <c r="AB30" s="671"/>
      <c r="AC30" s="671"/>
      <c r="AD30" s="672" t="s">
        <v>111</v>
      </c>
      <c r="AE30" s="672"/>
      <c r="AF30" s="672"/>
      <c r="AG30" s="672"/>
      <c r="AH30" s="672"/>
      <c r="AI30" s="672"/>
      <c r="AJ30" s="672"/>
      <c r="AK30" s="672"/>
      <c r="AL30" s="641" t="s">
        <v>111</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95.6</v>
      </c>
      <c r="BN30" s="685"/>
      <c r="BO30" s="685"/>
      <c r="BP30" s="685"/>
      <c r="BQ30" s="687"/>
      <c r="BR30" s="684">
        <v>99.2</v>
      </c>
      <c r="BS30" s="685"/>
      <c r="BT30" s="685"/>
      <c r="BU30" s="685"/>
      <c r="BV30" s="685"/>
      <c r="BW30" s="685"/>
      <c r="BX30" s="686">
        <v>95.8</v>
      </c>
      <c r="BY30" s="685"/>
      <c r="BZ30" s="685"/>
      <c r="CA30" s="685"/>
      <c r="CB30" s="687"/>
      <c r="CD30" s="690"/>
      <c r="CE30" s="691"/>
      <c r="CF30" s="655" t="s">
        <v>291</v>
      </c>
      <c r="CG30" s="652"/>
      <c r="CH30" s="652"/>
      <c r="CI30" s="652"/>
      <c r="CJ30" s="652"/>
      <c r="CK30" s="652"/>
      <c r="CL30" s="652"/>
      <c r="CM30" s="652"/>
      <c r="CN30" s="652"/>
      <c r="CO30" s="652"/>
      <c r="CP30" s="652"/>
      <c r="CQ30" s="653"/>
      <c r="CR30" s="618">
        <v>4997362</v>
      </c>
      <c r="CS30" s="619"/>
      <c r="CT30" s="619"/>
      <c r="CU30" s="619"/>
      <c r="CV30" s="619"/>
      <c r="CW30" s="619"/>
      <c r="CX30" s="619"/>
      <c r="CY30" s="620"/>
      <c r="CZ30" s="621">
        <v>13.4</v>
      </c>
      <c r="DA30" s="639"/>
      <c r="DB30" s="639"/>
      <c r="DC30" s="640"/>
      <c r="DD30" s="624">
        <v>4803318</v>
      </c>
      <c r="DE30" s="619"/>
      <c r="DF30" s="619"/>
      <c r="DG30" s="619"/>
      <c r="DH30" s="619"/>
      <c r="DI30" s="619"/>
      <c r="DJ30" s="619"/>
      <c r="DK30" s="620"/>
      <c r="DL30" s="624">
        <v>3662551</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2136514</v>
      </c>
      <c r="S31" s="619"/>
      <c r="T31" s="619"/>
      <c r="U31" s="619"/>
      <c r="V31" s="619"/>
      <c r="W31" s="619"/>
      <c r="X31" s="619"/>
      <c r="Y31" s="620"/>
      <c r="Z31" s="671">
        <v>5.4</v>
      </c>
      <c r="AA31" s="671"/>
      <c r="AB31" s="671"/>
      <c r="AC31" s="671"/>
      <c r="AD31" s="672" t="s">
        <v>111</v>
      </c>
      <c r="AE31" s="672"/>
      <c r="AF31" s="672"/>
      <c r="AG31" s="672"/>
      <c r="AH31" s="672"/>
      <c r="AI31" s="672"/>
      <c r="AJ31" s="672"/>
      <c r="AK31" s="672"/>
      <c r="AL31" s="641" t="s">
        <v>111</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99.4</v>
      </c>
      <c r="BH31" s="637"/>
      <c r="BI31" s="637"/>
      <c r="BJ31" s="637"/>
      <c r="BK31" s="637"/>
      <c r="BL31" s="637"/>
      <c r="BM31" s="673">
        <v>96.2</v>
      </c>
      <c r="BN31" s="683"/>
      <c r="BO31" s="683"/>
      <c r="BP31" s="683"/>
      <c r="BQ31" s="647"/>
      <c r="BR31" s="682">
        <v>99.3</v>
      </c>
      <c r="BS31" s="637"/>
      <c r="BT31" s="637"/>
      <c r="BU31" s="637"/>
      <c r="BV31" s="637"/>
      <c r="BW31" s="637"/>
      <c r="BX31" s="673">
        <v>96.3</v>
      </c>
      <c r="BY31" s="683"/>
      <c r="BZ31" s="683"/>
      <c r="CA31" s="683"/>
      <c r="CB31" s="647"/>
      <c r="CD31" s="690"/>
      <c r="CE31" s="691"/>
      <c r="CF31" s="655" t="s">
        <v>295</v>
      </c>
      <c r="CG31" s="652"/>
      <c r="CH31" s="652"/>
      <c r="CI31" s="652"/>
      <c r="CJ31" s="652"/>
      <c r="CK31" s="652"/>
      <c r="CL31" s="652"/>
      <c r="CM31" s="652"/>
      <c r="CN31" s="652"/>
      <c r="CO31" s="652"/>
      <c r="CP31" s="652"/>
      <c r="CQ31" s="653"/>
      <c r="CR31" s="618">
        <v>409060</v>
      </c>
      <c r="CS31" s="637"/>
      <c r="CT31" s="637"/>
      <c r="CU31" s="637"/>
      <c r="CV31" s="637"/>
      <c r="CW31" s="637"/>
      <c r="CX31" s="637"/>
      <c r="CY31" s="638"/>
      <c r="CZ31" s="621">
        <v>1.1000000000000001</v>
      </c>
      <c r="DA31" s="639"/>
      <c r="DB31" s="639"/>
      <c r="DC31" s="640"/>
      <c r="DD31" s="624">
        <v>408910</v>
      </c>
      <c r="DE31" s="637"/>
      <c r="DF31" s="637"/>
      <c r="DG31" s="637"/>
      <c r="DH31" s="637"/>
      <c r="DI31" s="637"/>
      <c r="DJ31" s="637"/>
      <c r="DK31" s="638"/>
      <c r="DL31" s="624">
        <v>408910</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1011626</v>
      </c>
      <c r="S32" s="619"/>
      <c r="T32" s="619"/>
      <c r="U32" s="619"/>
      <c r="V32" s="619"/>
      <c r="W32" s="619"/>
      <c r="X32" s="619"/>
      <c r="Y32" s="620"/>
      <c r="Z32" s="671">
        <v>2.6</v>
      </c>
      <c r="AA32" s="671"/>
      <c r="AB32" s="671"/>
      <c r="AC32" s="671"/>
      <c r="AD32" s="672">
        <v>959</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99.1</v>
      </c>
      <c r="BH32" s="603"/>
      <c r="BI32" s="603"/>
      <c r="BJ32" s="603"/>
      <c r="BK32" s="603"/>
      <c r="BL32" s="603"/>
      <c r="BM32" s="666">
        <v>94.6</v>
      </c>
      <c r="BN32" s="603"/>
      <c r="BO32" s="603"/>
      <c r="BP32" s="603"/>
      <c r="BQ32" s="660"/>
      <c r="BR32" s="681">
        <v>99.1</v>
      </c>
      <c r="BS32" s="603"/>
      <c r="BT32" s="603"/>
      <c r="BU32" s="603"/>
      <c r="BV32" s="603"/>
      <c r="BW32" s="603"/>
      <c r="BX32" s="666">
        <v>94.9</v>
      </c>
      <c r="BY32" s="603"/>
      <c r="BZ32" s="603"/>
      <c r="CA32" s="603"/>
      <c r="CB32" s="660"/>
      <c r="CD32" s="692"/>
      <c r="CE32" s="693"/>
      <c r="CF32" s="655" t="s">
        <v>298</v>
      </c>
      <c r="CG32" s="652"/>
      <c r="CH32" s="652"/>
      <c r="CI32" s="652"/>
      <c r="CJ32" s="652"/>
      <c r="CK32" s="652"/>
      <c r="CL32" s="652"/>
      <c r="CM32" s="652"/>
      <c r="CN32" s="652"/>
      <c r="CO32" s="652"/>
      <c r="CP32" s="652"/>
      <c r="CQ32" s="653"/>
      <c r="CR32" s="618">
        <v>52</v>
      </c>
      <c r="CS32" s="619"/>
      <c r="CT32" s="619"/>
      <c r="CU32" s="619"/>
      <c r="CV32" s="619"/>
      <c r="CW32" s="619"/>
      <c r="CX32" s="619"/>
      <c r="CY32" s="620"/>
      <c r="CZ32" s="621">
        <v>0</v>
      </c>
      <c r="DA32" s="639"/>
      <c r="DB32" s="639"/>
      <c r="DC32" s="640"/>
      <c r="DD32" s="624">
        <v>52</v>
      </c>
      <c r="DE32" s="619"/>
      <c r="DF32" s="619"/>
      <c r="DG32" s="619"/>
      <c r="DH32" s="619"/>
      <c r="DI32" s="619"/>
      <c r="DJ32" s="619"/>
      <c r="DK32" s="620"/>
      <c r="DL32" s="624">
        <v>52</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5685809</v>
      </c>
      <c r="S33" s="619"/>
      <c r="T33" s="619"/>
      <c r="U33" s="619"/>
      <c r="V33" s="619"/>
      <c r="W33" s="619"/>
      <c r="X33" s="619"/>
      <c r="Y33" s="620"/>
      <c r="Z33" s="671">
        <v>14.3</v>
      </c>
      <c r="AA33" s="671"/>
      <c r="AB33" s="671"/>
      <c r="AC33" s="671"/>
      <c r="AD33" s="672" t="s">
        <v>111</v>
      </c>
      <c r="AE33" s="672"/>
      <c r="AF33" s="672"/>
      <c r="AG33" s="672"/>
      <c r="AH33" s="672"/>
      <c r="AI33" s="672"/>
      <c r="AJ33" s="672"/>
      <c r="AK33" s="672"/>
      <c r="AL33" s="641" t="s">
        <v>111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16831481</v>
      </c>
      <c r="CS33" s="637"/>
      <c r="CT33" s="637"/>
      <c r="CU33" s="637"/>
      <c r="CV33" s="637"/>
      <c r="CW33" s="637"/>
      <c r="CX33" s="637"/>
      <c r="CY33" s="638"/>
      <c r="CZ33" s="621">
        <v>45.3</v>
      </c>
      <c r="DA33" s="639"/>
      <c r="DB33" s="639"/>
      <c r="DC33" s="640"/>
      <c r="DD33" s="624">
        <v>13798573</v>
      </c>
      <c r="DE33" s="637"/>
      <c r="DF33" s="637"/>
      <c r="DG33" s="637"/>
      <c r="DH33" s="637"/>
      <c r="DI33" s="637"/>
      <c r="DJ33" s="637"/>
      <c r="DK33" s="638"/>
      <c r="DL33" s="624">
        <v>9036780</v>
      </c>
      <c r="DM33" s="637"/>
      <c r="DN33" s="637"/>
      <c r="DO33" s="637"/>
      <c r="DP33" s="637"/>
      <c r="DQ33" s="637"/>
      <c r="DR33" s="637"/>
      <c r="DS33" s="637"/>
      <c r="DT33" s="637"/>
      <c r="DU33" s="637"/>
      <c r="DV33" s="638"/>
      <c r="DW33" s="641">
        <v>38.9</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111</v>
      </c>
      <c r="S34" s="619"/>
      <c r="T34" s="619"/>
      <c r="U34" s="619"/>
      <c r="V34" s="619"/>
      <c r="W34" s="619"/>
      <c r="X34" s="619"/>
      <c r="Y34" s="620"/>
      <c r="Z34" s="671" t="s">
        <v>111</v>
      </c>
      <c r="AA34" s="671"/>
      <c r="AB34" s="671"/>
      <c r="AC34" s="671"/>
      <c r="AD34" s="672" t="s">
        <v>111</v>
      </c>
      <c r="AE34" s="672"/>
      <c r="AF34" s="672"/>
      <c r="AG34" s="672"/>
      <c r="AH34" s="672"/>
      <c r="AI34" s="672"/>
      <c r="AJ34" s="672"/>
      <c r="AK34" s="672"/>
      <c r="AL34" s="641" t="s">
        <v>111</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4161273</v>
      </c>
      <c r="CS34" s="619"/>
      <c r="CT34" s="619"/>
      <c r="CU34" s="619"/>
      <c r="CV34" s="619"/>
      <c r="CW34" s="619"/>
      <c r="CX34" s="619"/>
      <c r="CY34" s="620"/>
      <c r="CZ34" s="621">
        <v>11.2</v>
      </c>
      <c r="DA34" s="639"/>
      <c r="DB34" s="639"/>
      <c r="DC34" s="640"/>
      <c r="DD34" s="624">
        <v>3192700</v>
      </c>
      <c r="DE34" s="619"/>
      <c r="DF34" s="619"/>
      <c r="DG34" s="619"/>
      <c r="DH34" s="619"/>
      <c r="DI34" s="619"/>
      <c r="DJ34" s="619"/>
      <c r="DK34" s="620"/>
      <c r="DL34" s="624">
        <v>2955085</v>
      </c>
      <c r="DM34" s="619"/>
      <c r="DN34" s="619"/>
      <c r="DO34" s="619"/>
      <c r="DP34" s="619"/>
      <c r="DQ34" s="619"/>
      <c r="DR34" s="619"/>
      <c r="DS34" s="619"/>
      <c r="DT34" s="619"/>
      <c r="DU34" s="619"/>
      <c r="DV34" s="620"/>
      <c r="DW34" s="641">
        <v>12.7</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1324309</v>
      </c>
      <c r="S35" s="619"/>
      <c r="T35" s="619"/>
      <c r="U35" s="619"/>
      <c r="V35" s="619"/>
      <c r="W35" s="619"/>
      <c r="X35" s="619"/>
      <c r="Y35" s="620"/>
      <c r="Z35" s="671">
        <v>3.3</v>
      </c>
      <c r="AA35" s="671"/>
      <c r="AB35" s="671"/>
      <c r="AC35" s="671"/>
      <c r="AD35" s="672" t="s">
        <v>111</v>
      </c>
      <c r="AE35" s="672"/>
      <c r="AF35" s="672"/>
      <c r="AG35" s="672"/>
      <c r="AH35" s="672"/>
      <c r="AI35" s="672"/>
      <c r="AJ35" s="672"/>
      <c r="AK35" s="672"/>
      <c r="AL35" s="641" t="s">
        <v>111</v>
      </c>
      <c r="AM35" s="673"/>
      <c r="AN35" s="673"/>
      <c r="AO35" s="674"/>
      <c r="AP35" s="186"/>
      <c r="AQ35" s="675" t="s">
        <v>306</v>
      </c>
      <c r="AR35" s="676"/>
      <c r="AS35" s="676"/>
      <c r="AT35" s="676"/>
      <c r="AU35" s="676"/>
      <c r="AV35" s="676"/>
      <c r="AW35" s="676"/>
      <c r="AX35" s="676"/>
      <c r="AY35" s="677"/>
      <c r="AZ35" s="668">
        <v>6272913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193497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545221</v>
      </c>
      <c r="CS35" s="637"/>
      <c r="CT35" s="637"/>
      <c r="CU35" s="637"/>
      <c r="CV35" s="637"/>
      <c r="CW35" s="637"/>
      <c r="CX35" s="637"/>
      <c r="CY35" s="638"/>
      <c r="CZ35" s="621">
        <v>1.5</v>
      </c>
      <c r="DA35" s="639"/>
      <c r="DB35" s="639"/>
      <c r="DC35" s="640"/>
      <c r="DD35" s="624">
        <v>528753</v>
      </c>
      <c r="DE35" s="637"/>
      <c r="DF35" s="637"/>
      <c r="DG35" s="637"/>
      <c r="DH35" s="637"/>
      <c r="DI35" s="637"/>
      <c r="DJ35" s="637"/>
      <c r="DK35" s="638"/>
      <c r="DL35" s="624">
        <v>528753</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39656846</v>
      </c>
      <c r="S36" s="659"/>
      <c r="T36" s="659"/>
      <c r="U36" s="659"/>
      <c r="V36" s="659"/>
      <c r="W36" s="659"/>
      <c r="X36" s="659"/>
      <c r="Y36" s="662"/>
      <c r="Z36" s="663">
        <v>100</v>
      </c>
      <c r="AA36" s="663"/>
      <c r="AB36" s="663"/>
      <c r="AC36" s="663"/>
      <c r="AD36" s="664">
        <v>21920188</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2250820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112236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6444312</v>
      </c>
      <c r="CS36" s="619"/>
      <c r="CT36" s="619"/>
      <c r="CU36" s="619"/>
      <c r="CV36" s="619"/>
      <c r="CW36" s="619"/>
      <c r="CX36" s="619"/>
      <c r="CY36" s="620"/>
      <c r="CZ36" s="621">
        <v>17.3</v>
      </c>
      <c r="DA36" s="639"/>
      <c r="DB36" s="639"/>
      <c r="DC36" s="640"/>
      <c r="DD36" s="624">
        <v>5396815</v>
      </c>
      <c r="DE36" s="619"/>
      <c r="DF36" s="619"/>
      <c r="DG36" s="619"/>
      <c r="DH36" s="619"/>
      <c r="DI36" s="619"/>
      <c r="DJ36" s="619"/>
      <c r="DK36" s="620"/>
      <c r="DL36" s="624">
        <v>3712793</v>
      </c>
      <c r="DM36" s="619"/>
      <c r="DN36" s="619"/>
      <c r="DO36" s="619"/>
      <c r="DP36" s="619"/>
      <c r="DQ36" s="619"/>
      <c r="DR36" s="619"/>
      <c r="DS36" s="619"/>
      <c r="DT36" s="619"/>
      <c r="DU36" s="619"/>
      <c r="DV36" s="620"/>
      <c r="DW36" s="641">
        <v>16</v>
      </c>
      <c r="DX36" s="642"/>
      <c r="DY36" s="642"/>
      <c r="DZ36" s="642"/>
      <c r="EA36" s="642"/>
      <c r="EB36" s="642"/>
      <c r="EC36" s="643"/>
    </row>
    <row r="37" spans="2:133" ht="11.25" customHeight="1">
      <c r="AQ37" s="644" t="s">
        <v>313</v>
      </c>
      <c r="AR37" s="645"/>
      <c r="AS37" s="645"/>
      <c r="AT37" s="645"/>
      <c r="AU37" s="645"/>
      <c r="AV37" s="645"/>
      <c r="AW37" s="645"/>
      <c r="AX37" s="645"/>
      <c r="AY37" s="646"/>
      <c r="AZ37" s="618">
        <v>1460298</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7256</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1398113</v>
      </c>
      <c r="CS37" s="637"/>
      <c r="CT37" s="637"/>
      <c r="CU37" s="637"/>
      <c r="CV37" s="637"/>
      <c r="CW37" s="637"/>
      <c r="CX37" s="637"/>
      <c r="CY37" s="638"/>
      <c r="CZ37" s="621">
        <v>3.8</v>
      </c>
      <c r="DA37" s="639"/>
      <c r="DB37" s="639"/>
      <c r="DC37" s="640"/>
      <c r="DD37" s="624">
        <v>1353561</v>
      </c>
      <c r="DE37" s="637"/>
      <c r="DF37" s="637"/>
      <c r="DG37" s="637"/>
      <c r="DH37" s="637"/>
      <c r="DI37" s="637"/>
      <c r="DJ37" s="637"/>
      <c r="DK37" s="638"/>
      <c r="DL37" s="624">
        <v>1313942</v>
      </c>
      <c r="DM37" s="637"/>
      <c r="DN37" s="637"/>
      <c r="DO37" s="637"/>
      <c r="DP37" s="637"/>
      <c r="DQ37" s="637"/>
      <c r="DR37" s="637"/>
      <c r="DS37" s="637"/>
      <c r="DT37" s="637"/>
      <c r="DU37" s="637"/>
      <c r="DV37" s="638"/>
      <c r="DW37" s="641">
        <v>5.7</v>
      </c>
      <c r="DX37" s="642"/>
      <c r="DY37" s="642"/>
      <c r="DZ37" s="642"/>
      <c r="EA37" s="642"/>
      <c r="EB37" s="642"/>
      <c r="EC37" s="643"/>
    </row>
    <row r="38" spans="2:133" ht="11.25" customHeight="1">
      <c r="AQ38" s="644" t="s">
        <v>316</v>
      </c>
      <c r="AR38" s="645"/>
      <c r="AS38" s="645"/>
      <c r="AT38" s="645"/>
      <c r="AU38" s="645"/>
      <c r="AV38" s="645"/>
      <c r="AW38" s="645"/>
      <c r="AX38" s="645"/>
      <c r="AY38" s="646"/>
      <c r="AZ38" s="618">
        <v>90500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11905</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2504707</v>
      </c>
      <c r="CS38" s="619"/>
      <c r="CT38" s="619"/>
      <c r="CU38" s="619"/>
      <c r="CV38" s="619"/>
      <c r="CW38" s="619"/>
      <c r="CX38" s="619"/>
      <c r="CY38" s="620"/>
      <c r="CZ38" s="621">
        <v>6.7</v>
      </c>
      <c r="DA38" s="639"/>
      <c r="DB38" s="639"/>
      <c r="DC38" s="640"/>
      <c r="DD38" s="624">
        <v>2191509</v>
      </c>
      <c r="DE38" s="619"/>
      <c r="DF38" s="619"/>
      <c r="DG38" s="619"/>
      <c r="DH38" s="619"/>
      <c r="DI38" s="619"/>
      <c r="DJ38" s="619"/>
      <c r="DK38" s="620"/>
      <c r="DL38" s="624">
        <v>1840149</v>
      </c>
      <c r="DM38" s="619"/>
      <c r="DN38" s="619"/>
      <c r="DO38" s="619"/>
      <c r="DP38" s="619"/>
      <c r="DQ38" s="619"/>
      <c r="DR38" s="619"/>
      <c r="DS38" s="619"/>
      <c r="DT38" s="619"/>
      <c r="DU38" s="619"/>
      <c r="DV38" s="620"/>
      <c r="DW38" s="641">
        <v>7.9</v>
      </c>
      <c r="DX38" s="642"/>
      <c r="DY38" s="642"/>
      <c r="DZ38" s="642"/>
      <c r="EA38" s="642"/>
      <c r="EB38" s="642"/>
      <c r="EC38" s="643"/>
    </row>
    <row r="39" spans="2:133" ht="11.25" customHeight="1">
      <c r="AQ39" s="644" t="s">
        <v>319</v>
      </c>
      <c r="AR39" s="645"/>
      <c r="AS39" s="645"/>
      <c r="AT39" s="645"/>
      <c r="AU39" s="645"/>
      <c r="AV39" s="645"/>
      <c r="AW39" s="645"/>
      <c r="AX39" s="645"/>
      <c r="AY39" s="646"/>
      <c r="AZ39" s="618">
        <v>76874</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109</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1698848</v>
      </c>
      <c r="CS39" s="637"/>
      <c r="CT39" s="637"/>
      <c r="CU39" s="637"/>
      <c r="CV39" s="637"/>
      <c r="CW39" s="637"/>
      <c r="CX39" s="637"/>
      <c r="CY39" s="638"/>
      <c r="CZ39" s="621">
        <v>4.5999999999999996</v>
      </c>
      <c r="DA39" s="639"/>
      <c r="DB39" s="639"/>
      <c r="DC39" s="640"/>
      <c r="DD39" s="624">
        <v>1540000</v>
      </c>
      <c r="DE39" s="637"/>
      <c r="DF39" s="637"/>
      <c r="DG39" s="637"/>
      <c r="DH39" s="637"/>
      <c r="DI39" s="637"/>
      <c r="DJ39" s="637"/>
      <c r="DK39" s="638"/>
      <c r="DL39" s="624" t="s">
        <v>323</v>
      </c>
      <c r="DM39" s="637"/>
      <c r="DN39" s="637"/>
      <c r="DO39" s="637"/>
      <c r="DP39" s="637"/>
      <c r="DQ39" s="637"/>
      <c r="DR39" s="637"/>
      <c r="DS39" s="637"/>
      <c r="DT39" s="637"/>
      <c r="DU39" s="637"/>
      <c r="DV39" s="638"/>
      <c r="DW39" s="641" t="s">
        <v>323</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556114</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90</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1477120</v>
      </c>
      <c r="CS40" s="619"/>
      <c r="CT40" s="619"/>
      <c r="CU40" s="619"/>
      <c r="CV40" s="619"/>
      <c r="CW40" s="619"/>
      <c r="CX40" s="619"/>
      <c r="CY40" s="620"/>
      <c r="CZ40" s="621">
        <v>4</v>
      </c>
      <c r="DA40" s="639"/>
      <c r="DB40" s="639"/>
      <c r="DC40" s="640"/>
      <c r="DD40" s="624">
        <v>948796</v>
      </c>
      <c r="DE40" s="619"/>
      <c r="DF40" s="619"/>
      <c r="DG40" s="619"/>
      <c r="DH40" s="619"/>
      <c r="DI40" s="619"/>
      <c r="DJ40" s="619"/>
      <c r="DK40" s="620"/>
      <c r="DL40" s="624" t="s">
        <v>323</v>
      </c>
      <c r="DM40" s="619"/>
      <c r="DN40" s="619"/>
      <c r="DO40" s="619"/>
      <c r="DP40" s="619"/>
      <c r="DQ40" s="619"/>
      <c r="DR40" s="619"/>
      <c r="DS40" s="619"/>
      <c r="DT40" s="619"/>
      <c r="DU40" s="619"/>
      <c r="DV40" s="620"/>
      <c r="DW40" s="641" t="s">
        <v>323</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1838307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321</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330</v>
      </c>
      <c r="CS41" s="637"/>
      <c r="CT41" s="637"/>
      <c r="CU41" s="637"/>
      <c r="CV41" s="637"/>
      <c r="CW41" s="637"/>
      <c r="CX41" s="637"/>
      <c r="CY41" s="638"/>
      <c r="CZ41" s="621" t="s">
        <v>330</v>
      </c>
      <c r="DA41" s="639"/>
      <c r="DB41" s="639"/>
      <c r="DC41" s="640"/>
      <c r="DD41" s="624" t="s">
        <v>330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332</v>
      </c>
      <c r="CE42" s="616"/>
      <c r="CF42" s="616"/>
      <c r="CG42" s="616"/>
      <c r="CH42" s="616"/>
      <c r="CI42" s="616"/>
      <c r="CJ42" s="616"/>
      <c r="CK42" s="616"/>
      <c r="CL42" s="616"/>
      <c r="CM42" s="616"/>
      <c r="CN42" s="616"/>
      <c r="CO42" s="616"/>
      <c r="CP42" s="616"/>
      <c r="CQ42" s="617"/>
      <c r="CR42" s="618">
        <v>7285694</v>
      </c>
      <c r="CS42" s="619"/>
      <c r="CT42" s="619"/>
      <c r="CU42" s="619"/>
      <c r="CV42" s="619"/>
      <c r="CW42" s="619"/>
      <c r="CX42" s="619"/>
      <c r="CY42" s="620"/>
      <c r="CZ42" s="621">
        <v>19.600000000000001</v>
      </c>
      <c r="DA42" s="622"/>
      <c r="DB42" s="622"/>
      <c r="DC42" s="623"/>
      <c r="DD42" s="624">
        <v>1315362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334</v>
      </c>
      <c r="CE43" s="616"/>
      <c r="CF43" s="616"/>
      <c r="CG43" s="616"/>
      <c r="CH43" s="616"/>
      <c r="CI43" s="616"/>
      <c r="CJ43" s="616"/>
      <c r="CK43" s="616"/>
      <c r="CL43" s="616"/>
      <c r="CM43" s="616"/>
      <c r="CN43" s="616"/>
      <c r="CO43" s="616"/>
      <c r="CP43" s="616"/>
      <c r="CQ43" s="617"/>
      <c r="CR43" s="618" t="s">
        <v>111</v>
      </c>
      <c r="CS43" s="637"/>
      <c r="CT43" s="637"/>
      <c r="CU43" s="637"/>
      <c r="CV43" s="637"/>
      <c r="CW43" s="637"/>
      <c r="CX43" s="637"/>
      <c r="CY43" s="638"/>
      <c r="CZ43" s="621" t="s">
        <v>111</v>
      </c>
      <c r="DA43" s="639"/>
      <c r="DB43" s="639"/>
      <c r="DC43" s="640"/>
      <c r="DD43" s="624" t="s">
        <v>111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335</v>
      </c>
      <c r="CD44" s="631" t="s">
        <v>286</v>
      </c>
      <c r="CE44" s="632"/>
      <c r="CF44" s="615" t="s">
        <v>336</v>
      </c>
      <c r="CG44" s="616"/>
      <c r="CH44" s="616"/>
      <c r="CI44" s="616"/>
      <c r="CJ44" s="616"/>
      <c r="CK44" s="616"/>
      <c r="CL44" s="616"/>
      <c r="CM44" s="616"/>
      <c r="CN44" s="616"/>
      <c r="CO44" s="616"/>
      <c r="CP44" s="616"/>
      <c r="CQ44" s="617"/>
      <c r="CR44" s="618">
        <v>7244819</v>
      </c>
      <c r="CS44" s="619"/>
      <c r="CT44" s="619"/>
      <c r="CU44" s="619"/>
      <c r="CV44" s="619"/>
      <c r="CW44" s="619"/>
      <c r="CX44" s="619"/>
      <c r="CY44" s="620"/>
      <c r="CZ44" s="621">
        <v>19.5</v>
      </c>
      <c r="DA44" s="622"/>
      <c r="DB44" s="622"/>
      <c r="DC44" s="623"/>
      <c r="DD44" s="624">
        <v>1309182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337</v>
      </c>
      <c r="CG45" s="616"/>
      <c r="CH45" s="616"/>
      <c r="CI45" s="616"/>
      <c r="CJ45" s="616"/>
      <c r="CK45" s="616"/>
      <c r="CL45" s="616"/>
      <c r="CM45" s="616"/>
      <c r="CN45" s="616"/>
      <c r="CO45" s="616"/>
      <c r="CP45" s="616"/>
      <c r="CQ45" s="617"/>
      <c r="CR45" s="618">
        <v>2112397</v>
      </c>
      <c r="CS45" s="637"/>
      <c r="CT45" s="637"/>
      <c r="CU45" s="637"/>
      <c r="CV45" s="637"/>
      <c r="CW45" s="637"/>
      <c r="CX45" s="637"/>
      <c r="CY45" s="638"/>
      <c r="CZ45" s="621">
        <v>5.7</v>
      </c>
      <c r="DA45" s="639"/>
      <c r="DB45" s="639"/>
      <c r="DC45" s="640"/>
      <c r="DD45" s="624">
        <v>72590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338</v>
      </c>
      <c r="CG46" s="616"/>
      <c r="CH46" s="616"/>
      <c r="CI46" s="616"/>
      <c r="CJ46" s="616"/>
      <c r="CK46" s="616"/>
      <c r="CL46" s="616"/>
      <c r="CM46" s="616"/>
      <c r="CN46" s="616"/>
      <c r="CO46" s="616"/>
      <c r="CP46" s="616"/>
      <c r="CQ46" s="617"/>
      <c r="CR46" s="618">
        <v>5031667</v>
      </c>
      <c r="CS46" s="619"/>
      <c r="CT46" s="619"/>
      <c r="CU46" s="619"/>
      <c r="CV46" s="619"/>
      <c r="CW46" s="619"/>
      <c r="CX46" s="619"/>
      <c r="CY46" s="620"/>
      <c r="CZ46" s="621">
        <v>13.5</v>
      </c>
      <c r="DA46" s="622"/>
      <c r="DB46" s="622"/>
      <c r="DC46" s="623"/>
      <c r="DD46" s="624">
        <v>1229716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339</v>
      </c>
      <c r="CG47" s="616"/>
      <c r="CH47" s="616"/>
      <c r="CI47" s="616"/>
      <c r="CJ47" s="616"/>
      <c r="CK47" s="616"/>
      <c r="CL47" s="616"/>
      <c r="CM47" s="616"/>
      <c r="CN47" s="616"/>
      <c r="CO47" s="616"/>
      <c r="CP47" s="616"/>
      <c r="CQ47" s="617"/>
      <c r="CR47" s="618">
        <v>40875</v>
      </c>
      <c r="CS47" s="637"/>
      <c r="CT47" s="637"/>
      <c r="CU47" s="637"/>
      <c r="CV47" s="637"/>
      <c r="CW47" s="637"/>
      <c r="CX47" s="637"/>
      <c r="CY47" s="638"/>
      <c r="CZ47" s="621">
        <v>0.1</v>
      </c>
      <c r="DA47" s="639"/>
      <c r="DB47" s="639"/>
      <c r="DC47" s="640"/>
      <c r="DD47" s="624">
        <v>6180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340</v>
      </c>
      <c r="CG48" s="616"/>
      <c r="CH48" s="616"/>
      <c r="CI48" s="616"/>
      <c r="CJ48" s="616"/>
      <c r="CK48" s="616"/>
      <c r="CL48" s="616"/>
      <c r="CM48" s="616"/>
      <c r="CN48" s="616"/>
      <c r="CO48" s="616"/>
      <c r="CP48" s="616"/>
      <c r="CQ48" s="617"/>
      <c r="CR48" s="618" t="s">
        <v>111</v>
      </c>
      <c r="CS48" s="619"/>
      <c r="CT48" s="619"/>
      <c r="CU48" s="619"/>
      <c r="CV48" s="619"/>
      <c r="CW48" s="619"/>
      <c r="CX48" s="619"/>
      <c r="CY48" s="620"/>
      <c r="CZ48" s="621" t="s">
        <v>111</v>
      </c>
      <c r="DA48" s="622"/>
      <c r="DB48" s="622"/>
      <c r="DC48" s="623"/>
      <c r="DD48" s="624" t="s">
        <v>111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341</v>
      </c>
      <c r="CE49" s="600"/>
      <c r="CF49" s="600"/>
      <c r="CG49" s="600"/>
      <c r="CH49" s="600"/>
      <c r="CI49" s="600"/>
      <c r="CJ49" s="600"/>
      <c r="CK49" s="600"/>
      <c r="CL49" s="600"/>
      <c r="CM49" s="600"/>
      <c r="CN49" s="600"/>
      <c r="CO49" s="600"/>
      <c r="CP49" s="600"/>
      <c r="CQ49" s="601"/>
      <c r="CR49" s="602">
        <v>37171946</v>
      </c>
      <c r="CS49" s="603"/>
      <c r="CT49" s="603"/>
      <c r="CU49" s="603"/>
      <c r="CV49" s="603"/>
      <c r="CW49" s="603"/>
      <c r="CX49" s="603"/>
      <c r="CY49" s="604"/>
      <c r="CZ49" s="605">
        <v>100</v>
      </c>
      <c r="DA49" s="606"/>
      <c r="DB49" s="606"/>
      <c r="DC49" s="607"/>
      <c r="DD49" s="608">
        <v>25781008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topLeftCell="A4" zoomScale="70" zoomScaleNormal="25" zoomScaleSheetLayoutView="70" workbookViewId="0">
      <selection activeCell="CW20" sqref="CW20:DA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343</v>
      </c>
      <c r="DK2" s="1137"/>
      <c r="DL2" s="1137"/>
      <c r="DM2" s="1137"/>
      <c r="DN2" s="1137"/>
      <c r="DO2" s="1138"/>
      <c r="DP2" s="200"/>
      <c r="DQ2" s="1136" t="s">
        <v>344</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7" t="s">
        <v>347</v>
      </c>
      <c r="B5" s="1028"/>
      <c r="C5" s="1028"/>
      <c r="D5" s="1028"/>
      <c r="E5" s="1028"/>
      <c r="F5" s="1028"/>
      <c r="G5" s="1028"/>
      <c r="H5" s="1028"/>
      <c r="I5" s="1028"/>
      <c r="J5" s="1028"/>
      <c r="K5" s="1028"/>
      <c r="L5" s="1028"/>
      <c r="M5" s="1028"/>
      <c r="N5" s="1028"/>
      <c r="O5" s="1028"/>
      <c r="P5" s="1029"/>
      <c r="Q5" s="1033" t="s">
        <v>348</v>
      </c>
      <c r="R5" s="1034"/>
      <c r="S5" s="1034"/>
      <c r="T5" s="1034"/>
      <c r="U5" s="1035"/>
      <c r="V5" s="1033" t="s">
        <v>349</v>
      </c>
      <c r="W5" s="1034"/>
      <c r="X5" s="1034"/>
      <c r="Y5" s="1034"/>
      <c r="Z5" s="1035"/>
      <c r="AA5" s="1033" t="s">
        <v>350</v>
      </c>
      <c r="AB5" s="1034"/>
      <c r="AC5" s="1034"/>
      <c r="AD5" s="1034"/>
      <c r="AE5" s="1034"/>
      <c r="AF5" s="1139" t="s">
        <v>351</v>
      </c>
      <c r="AG5" s="1034"/>
      <c r="AH5" s="1034"/>
      <c r="AI5" s="1034"/>
      <c r="AJ5" s="1046"/>
      <c r="AK5" s="1034" t="s">
        <v>352</v>
      </c>
      <c r="AL5" s="1034"/>
      <c r="AM5" s="1034"/>
      <c r="AN5" s="1034"/>
      <c r="AO5" s="1035"/>
      <c r="AP5" s="1033" t="s">
        <v>353</v>
      </c>
      <c r="AQ5" s="1034"/>
      <c r="AR5" s="1034"/>
      <c r="AS5" s="1034"/>
      <c r="AT5" s="1035"/>
      <c r="AU5" s="1033" t="s">
        <v>354</v>
      </c>
      <c r="AV5" s="1034"/>
      <c r="AW5" s="1034"/>
      <c r="AX5" s="1034"/>
      <c r="AY5" s="1046"/>
      <c r="AZ5" s="207"/>
      <c r="BA5" s="207"/>
      <c r="BB5" s="207"/>
      <c r="BC5" s="207"/>
      <c r="BD5" s="207"/>
      <c r="BE5" s="208"/>
      <c r="BF5" s="208"/>
      <c r="BG5" s="208"/>
      <c r="BH5" s="208"/>
      <c r="BI5" s="208"/>
      <c r="BJ5" s="208"/>
      <c r="BK5" s="208"/>
      <c r="BL5" s="208"/>
      <c r="BM5" s="208"/>
      <c r="BN5" s="208"/>
      <c r="BO5" s="208"/>
      <c r="BP5" s="208"/>
      <c r="BQ5" s="1027" t="s">
        <v>355</v>
      </c>
      <c r="BR5" s="1028"/>
      <c r="BS5" s="1028"/>
      <c r="BT5" s="1028"/>
      <c r="BU5" s="1028"/>
      <c r="BV5" s="1028"/>
      <c r="BW5" s="1028"/>
      <c r="BX5" s="1028"/>
      <c r="BY5" s="1028"/>
      <c r="BZ5" s="1028"/>
      <c r="CA5" s="1028"/>
      <c r="CB5" s="1028"/>
      <c r="CC5" s="1028"/>
      <c r="CD5" s="1028"/>
      <c r="CE5" s="1028"/>
      <c r="CF5" s="1028"/>
      <c r="CG5" s="1029"/>
      <c r="CH5" s="1033" t="s">
        <v>356</v>
      </c>
      <c r="CI5" s="1034"/>
      <c r="CJ5" s="1034"/>
      <c r="CK5" s="1034"/>
      <c r="CL5" s="1035"/>
      <c r="CM5" s="1033" t="s">
        <v>357</v>
      </c>
      <c r="CN5" s="1034"/>
      <c r="CO5" s="1034"/>
      <c r="CP5" s="1034"/>
      <c r="CQ5" s="1035"/>
      <c r="CR5" s="1033" t="s">
        <v>358</v>
      </c>
      <c r="CS5" s="1034"/>
      <c r="CT5" s="1034"/>
      <c r="CU5" s="1034"/>
      <c r="CV5" s="1035"/>
      <c r="CW5" s="1033" t="s">
        <v>359</v>
      </c>
      <c r="CX5" s="1034"/>
      <c r="CY5" s="1034"/>
      <c r="CZ5" s="1034"/>
      <c r="DA5" s="1035"/>
      <c r="DB5" s="1033" t="s">
        <v>360</v>
      </c>
      <c r="DC5" s="1034"/>
      <c r="DD5" s="1034"/>
      <c r="DE5" s="1034"/>
      <c r="DF5" s="1035"/>
      <c r="DG5" s="1124" t="s">
        <v>361</v>
      </c>
      <c r="DH5" s="1125"/>
      <c r="DI5" s="1125"/>
      <c r="DJ5" s="1125"/>
      <c r="DK5" s="1126"/>
      <c r="DL5" s="1124" t="s">
        <v>362</v>
      </c>
      <c r="DM5" s="1125"/>
      <c r="DN5" s="1125"/>
      <c r="DO5" s="1125"/>
      <c r="DP5" s="1126"/>
      <c r="DQ5" s="1033" t="s">
        <v>363</v>
      </c>
      <c r="DR5" s="1034"/>
      <c r="DS5" s="1034"/>
      <c r="DT5" s="1034"/>
      <c r="DU5" s="1035"/>
      <c r="DV5" s="1033" t="s">
        <v>354</v>
      </c>
      <c r="DW5" s="1034"/>
      <c r="DX5" s="1034"/>
      <c r="DY5" s="1034"/>
      <c r="DZ5" s="1046"/>
      <c r="EA5" s="205"/>
    </row>
    <row r="6" spans="1:131" s="206"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0"/>
      <c r="AG6" s="1037"/>
      <c r="AH6" s="1037"/>
      <c r="AI6" s="1037"/>
      <c r="AJ6" s="1047"/>
      <c r="AK6" s="1037"/>
      <c r="AL6" s="1037"/>
      <c r="AM6" s="1037"/>
      <c r="AN6" s="1037"/>
      <c r="AO6" s="1038"/>
      <c r="AP6" s="1036"/>
      <c r="AQ6" s="1037"/>
      <c r="AR6" s="1037"/>
      <c r="AS6" s="1037"/>
      <c r="AT6" s="1038"/>
      <c r="AU6" s="1036"/>
      <c r="AV6" s="1037"/>
      <c r="AW6" s="1037"/>
      <c r="AX6" s="1037"/>
      <c r="AY6" s="1047"/>
      <c r="AZ6" s="203"/>
      <c r="BA6" s="203"/>
      <c r="BB6" s="203"/>
      <c r="BC6" s="203"/>
      <c r="BD6" s="203"/>
      <c r="BE6" s="204"/>
      <c r="BF6" s="204"/>
      <c r="BG6" s="204"/>
      <c r="BH6" s="204"/>
      <c r="BI6" s="204"/>
      <c r="BJ6" s="204"/>
      <c r="BK6" s="204"/>
      <c r="BL6" s="204"/>
      <c r="BM6" s="204"/>
      <c r="BN6" s="204"/>
      <c r="BO6" s="204"/>
      <c r="BP6" s="20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27"/>
      <c r="DH6" s="1128"/>
      <c r="DI6" s="1128"/>
      <c r="DJ6" s="1128"/>
      <c r="DK6" s="1129"/>
      <c r="DL6" s="1127"/>
      <c r="DM6" s="1128"/>
      <c r="DN6" s="1128"/>
      <c r="DO6" s="1128"/>
      <c r="DP6" s="1129"/>
      <c r="DQ6" s="1036"/>
      <c r="DR6" s="1037"/>
      <c r="DS6" s="1037"/>
      <c r="DT6" s="1037"/>
      <c r="DU6" s="1038"/>
      <c r="DV6" s="1036"/>
      <c r="DW6" s="1037"/>
      <c r="DX6" s="1037"/>
      <c r="DY6" s="1037"/>
      <c r="DZ6" s="1047"/>
      <c r="EA6" s="205"/>
    </row>
    <row r="7" spans="1:131" s="206" customFormat="1" ht="26.25" customHeight="1" thickTop="1">
      <c r="A7" s="209">
        <v>1</v>
      </c>
      <c r="B7" s="1079" t="s">
        <v>364</v>
      </c>
      <c r="C7" s="1080"/>
      <c r="D7" s="1080"/>
      <c r="E7" s="1080"/>
      <c r="F7" s="1080"/>
      <c r="G7" s="1080"/>
      <c r="H7" s="1080"/>
      <c r="I7" s="1080"/>
      <c r="J7" s="1080"/>
      <c r="K7" s="1080"/>
      <c r="L7" s="1080"/>
      <c r="M7" s="1080"/>
      <c r="N7" s="1080"/>
      <c r="O7" s="1080"/>
      <c r="P7" s="1081"/>
      <c r="Q7" s="1130">
        <v>39552</v>
      </c>
      <c r="R7" s="1131"/>
      <c r="S7" s="1131"/>
      <c r="T7" s="1131"/>
      <c r="U7" s="1131"/>
      <c r="V7" s="1131">
        <v>37080</v>
      </c>
      <c r="W7" s="1131"/>
      <c r="X7" s="1131"/>
      <c r="Y7" s="1131"/>
      <c r="Z7" s="1131"/>
      <c r="AA7" s="1131">
        <v>2472</v>
      </c>
      <c r="AB7" s="1131"/>
      <c r="AC7" s="1131"/>
      <c r="AD7" s="1131"/>
      <c r="AE7" s="1132"/>
      <c r="AF7" s="1133">
        <v>2052</v>
      </c>
      <c r="AG7" s="1134"/>
      <c r="AH7" s="1134"/>
      <c r="AI7" s="1134"/>
      <c r="AJ7" s="1135"/>
      <c r="AK7" s="1120">
        <v>573</v>
      </c>
      <c r="AL7" s="1121"/>
      <c r="AM7" s="1121"/>
      <c r="AN7" s="1121"/>
      <c r="AO7" s="1121"/>
      <c r="AP7" s="1121">
        <v>44723</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738" t="s">
        <v>549</v>
      </c>
      <c r="BT7" s="739"/>
      <c r="BU7" s="739"/>
      <c r="BV7" s="739"/>
      <c r="BW7" s="739"/>
      <c r="BX7" s="739"/>
      <c r="BY7" s="739"/>
      <c r="BZ7" s="739"/>
      <c r="CA7" s="739"/>
      <c r="CB7" s="739"/>
      <c r="CC7" s="739"/>
      <c r="CD7" s="739"/>
      <c r="CE7" s="739"/>
      <c r="CF7" s="739"/>
      <c r="CG7" s="740"/>
      <c r="CH7" s="1117">
        <v>0</v>
      </c>
      <c r="CI7" s="1118"/>
      <c r="CJ7" s="1118"/>
      <c r="CK7" s="1118"/>
      <c r="CL7" s="1119"/>
      <c r="CM7" s="1117">
        <v>7</v>
      </c>
      <c r="CN7" s="1118"/>
      <c r="CO7" s="1118"/>
      <c r="CP7" s="1118"/>
      <c r="CQ7" s="1119"/>
      <c r="CR7" s="1117">
        <v>20</v>
      </c>
      <c r="CS7" s="1118"/>
      <c r="CT7" s="1118"/>
      <c r="CU7" s="1118"/>
      <c r="CV7" s="1119"/>
      <c r="CW7" s="1117" t="s">
        <v>563</v>
      </c>
      <c r="CX7" s="1118"/>
      <c r="CY7" s="1118"/>
      <c r="CZ7" s="1118"/>
      <c r="DA7" s="1119"/>
      <c r="DB7" s="1021" t="s">
        <v>563</v>
      </c>
      <c r="DC7" s="1022"/>
      <c r="DD7" s="1022"/>
      <c r="DE7" s="1022"/>
      <c r="DF7" s="1023"/>
      <c r="DG7" s="1021" t="s">
        <v>563</v>
      </c>
      <c r="DH7" s="1022"/>
      <c r="DI7" s="1022"/>
      <c r="DJ7" s="1022"/>
      <c r="DK7" s="1023"/>
      <c r="DL7" s="1021" t="s">
        <v>563</v>
      </c>
      <c r="DM7" s="1022"/>
      <c r="DN7" s="1022"/>
      <c r="DO7" s="1022"/>
      <c r="DP7" s="1023"/>
      <c r="DQ7" s="1021" t="s">
        <v>563</v>
      </c>
      <c r="DR7" s="1022"/>
      <c r="DS7" s="1022"/>
      <c r="DT7" s="1022"/>
      <c r="DU7" s="1023"/>
      <c r="DV7" s="1141"/>
      <c r="DW7" s="1142"/>
      <c r="DX7" s="1142"/>
      <c r="DY7" s="1142"/>
      <c r="DZ7" s="1143"/>
      <c r="EA7" s="205"/>
    </row>
    <row r="8" spans="1:131" s="206" customFormat="1" ht="26.25" customHeight="1">
      <c r="A8" s="212">
        <v>2</v>
      </c>
      <c r="B8" s="1066" t="s">
        <v>365</v>
      </c>
      <c r="C8" s="1067"/>
      <c r="D8" s="1067"/>
      <c r="E8" s="1067"/>
      <c r="F8" s="1067"/>
      <c r="G8" s="1067"/>
      <c r="H8" s="1067"/>
      <c r="I8" s="1067"/>
      <c r="J8" s="1067"/>
      <c r="K8" s="1067"/>
      <c r="L8" s="1067"/>
      <c r="M8" s="1067"/>
      <c r="N8" s="1067"/>
      <c r="O8" s="1067"/>
      <c r="P8" s="1068"/>
      <c r="Q8" s="1072">
        <v>176</v>
      </c>
      <c r="R8" s="1073"/>
      <c r="S8" s="1073"/>
      <c r="T8" s="1073"/>
      <c r="U8" s="1073"/>
      <c r="V8" s="1073">
        <v>163</v>
      </c>
      <c r="W8" s="1073"/>
      <c r="X8" s="1073"/>
      <c r="Y8" s="1073"/>
      <c r="Z8" s="1073"/>
      <c r="AA8" s="1073">
        <v>13</v>
      </c>
      <c r="AB8" s="1073"/>
      <c r="AC8" s="1073"/>
      <c r="AD8" s="1073"/>
      <c r="AE8" s="1074"/>
      <c r="AF8" s="1048">
        <v>13</v>
      </c>
      <c r="AG8" s="1049"/>
      <c r="AH8" s="1049"/>
      <c r="AI8" s="1049"/>
      <c r="AJ8" s="1050"/>
      <c r="AK8" s="1115">
        <v>71</v>
      </c>
      <c r="AL8" s="1116"/>
      <c r="AM8" s="1116"/>
      <c r="AN8" s="1116"/>
      <c r="AO8" s="1116"/>
      <c r="AP8" s="1116">
        <v>98</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735" t="s">
        <v>550</v>
      </c>
      <c r="BT8" s="736"/>
      <c r="BU8" s="736"/>
      <c r="BV8" s="736"/>
      <c r="BW8" s="736"/>
      <c r="BX8" s="736"/>
      <c r="BY8" s="736"/>
      <c r="BZ8" s="736"/>
      <c r="CA8" s="736"/>
      <c r="CB8" s="736"/>
      <c r="CC8" s="736"/>
      <c r="CD8" s="736"/>
      <c r="CE8" s="736"/>
      <c r="CF8" s="736"/>
      <c r="CG8" s="737"/>
      <c r="CH8" s="1021">
        <v>-2</v>
      </c>
      <c r="CI8" s="1022"/>
      <c r="CJ8" s="1022"/>
      <c r="CK8" s="1022"/>
      <c r="CL8" s="1023"/>
      <c r="CM8" s="1021">
        <v>72</v>
      </c>
      <c r="CN8" s="1022"/>
      <c r="CO8" s="1022"/>
      <c r="CP8" s="1022"/>
      <c r="CQ8" s="1023"/>
      <c r="CR8" s="1021">
        <v>58</v>
      </c>
      <c r="CS8" s="1022"/>
      <c r="CT8" s="1022"/>
      <c r="CU8" s="1022"/>
      <c r="CV8" s="1023"/>
      <c r="CW8" s="1021" t="s">
        <v>563</v>
      </c>
      <c r="CX8" s="1022"/>
      <c r="CY8" s="1022"/>
      <c r="CZ8" s="1022"/>
      <c r="DA8" s="1023"/>
      <c r="DB8" s="1021" t="s">
        <v>563</v>
      </c>
      <c r="DC8" s="1022"/>
      <c r="DD8" s="1022"/>
      <c r="DE8" s="1022"/>
      <c r="DF8" s="1023"/>
      <c r="DG8" s="1021" t="s">
        <v>563</v>
      </c>
      <c r="DH8" s="1022"/>
      <c r="DI8" s="1022"/>
      <c r="DJ8" s="1022"/>
      <c r="DK8" s="1023"/>
      <c r="DL8" s="1021" t="s">
        <v>563</v>
      </c>
      <c r="DM8" s="1022"/>
      <c r="DN8" s="1022"/>
      <c r="DO8" s="1022"/>
      <c r="DP8" s="1023"/>
      <c r="DQ8" s="1021" t="s">
        <v>563</v>
      </c>
      <c r="DR8" s="1022"/>
      <c r="DS8" s="1022"/>
      <c r="DT8" s="1022"/>
      <c r="DU8" s="1023"/>
      <c r="DV8" s="1024"/>
      <c r="DW8" s="1025"/>
      <c r="DX8" s="1025"/>
      <c r="DY8" s="1025"/>
      <c r="DZ8" s="1026"/>
      <c r="EA8" s="205"/>
    </row>
    <row r="9" spans="1:131" s="206" customFormat="1" ht="26.25" customHeight="1">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735" t="s">
        <v>551</v>
      </c>
      <c r="BT9" s="736"/>
      <c r="BU9" s="736"/>
      <c r="BV9" s="736"/>
      <c r="BW9" s="736"/>
      <c r="BX9" s="736"/>
      <c r="BY9" s="736"/>
      <c r="BZ9" s="736"/>
      <c r="CA9" s="736"/>
      <c r="CB9" s="736"/>
      <c r="CC9" s="736"/>
      <c r="CD9" s="736"/>
      <c r="CE9" s="736"/>
      <c r="CF9" s="736"/>
      <c r="CG9" s="737"/>
      <c r="CH9" s="1021">
        <v>-4</v>
      </c>
      <c r="CI9" s="1022"/>
      <c r="CJ9" s="1022"/>
      <c r="CK9" s="1022"/>
      <c r="CL9" s="1023"/>
      <c r="CM9" s="1021">
        <v>21</v>
      </c>
      <c r="CN9" s="1022"/>
      <c r="CO9" s="1022"/>
      <c r="CP9" s="1022"/>
      <c r="CQ9" s="1023"/>
      <c r="CR9" s="1021">
        <v>29</v>
      </c>
      <c r="CS9" s="1022"/>
      <c r="CT9" s="1022"/>
      <c r="CU9" s="1022"/>
      <c r="CV9" s="1023"/>
      <c r="CW9" s="1021">
        <v>8</v>
      </c>
      <c r="CX9" s="1022"/>
      <c r="CY9" s="1022"/>
      <c r="CZ9" s="1022"/>
      <c r="DA9" s="1023"/>
      <c r="DB9" s="1021" t="s">
        <v>563</v>
      </c>
      <c r="DC9" s="1022"/>
      <c r="DD9" s="1022"/>
      <c r="DE9" s="1022"/>
      <c r="DF9" s="1023"/>
      <c r="DG9" s="1021" t="s">
        <v>563</v>
      </c>
      <c r="DH9" s="1022"/>
      <c r="DI9" s="1022"/>
      <c r="DJ9" s="1022"/>
      <c r="DK9" s="1023"/>
      <c r="DL9" s="1021" t="s">
        <v>563</v>
      </c>
      <c r="DM9" s="1022"/>
      <c r="DN9" s="1022"/>
      <c r="DO9" s="1022"/>
      <c r="DP9" s="1023"/>
      <c r="DQ9" s="1021" t="s">
        <v>563</v>
      </c>
      <c r="DR9" s="1022"/>
      <c r="DS9" s="1022"/>
      <c r="DT9" s="1022"/>
      <c r="DU9" s="1023"/>
      <c r="DV9" s="1024"/>
      <c r="DW9" s="1025"/>
      <c r="DX9" s="1025"/>
      <c r="DY9" s="1025"/>
      <c r="DZ9" s="1026"/>
      <c r="EA9" s="205"/>
    </row>
    <row r="10" spans="1:131" s="206" customFormat="1" ht="26.25" customHeight="1">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735" t="s">
        <v>552</v>
      </c>
      <c r="BT10" s="736"/>
      <c r="BU10" s="736"/>
      <c r="BV10" s="736"/>
      <c r="BW10" s="736"/>
      <c r="BX10" s="736"/>
      <c r="BY10" s="736"/>
      <c r="BZ10" s="736"/>
      <c r="CA10" s="736"/>
      <c r="CB10" s="736"/>
      <c r="CC10" s="736"/>
      <c r="CD10" s="736"/>
      <c r="CE10" s="736"/>
      <c r="CF10" s="736"/>
      <c r="CG10" s="737"/>
      <c r="CH10" s="1021">
        <v>5</v>
      </c>
      <c r="CI10" s="1022"/>
      <c r="CJ10" s="1022"/>
      <c r="CK10" s="1022"/>
      <c r="CL10" s="1023"/>
      <c r="CM10" s="1021">
        <v>32</v>
      </c>
      <c r="CN10" s="1022"/>
      <c r="CO10" s="1022"/>
      <c r="CP10" s="1022"/>
      <c r="CQ10" s="1023"/>
      <c r="CR10" s="1021">
        <v>10</v>
      </c>
      <c r="CS10" s="1022"/>
      <c r="CT10" s="1022"/>
      <c r="CU10" s="1022"/>
      <c r="CV10" s="1023"/>
      <c r="CW10" s="1021">
        <v>1</v>
      </c>
      <c r="CX10" s="1022"/>
      <c r="CY10" s="1022"/>
      <c r="CZ10" s="1022"/>
      <c r="DA10" s="1023"/>
      <c r="DB10" s="1021" t="s">
        <v>563</v>
      </c>
      <c r="DC10" s="1022"/>
      <c r="DD10" s="1022"/>
      <c r="DE10" s="1022"/>
      <c r="DF10" s="1023"/>
      <c r="DG10" s="1021" t="s">
        <v>563</v>
      </c>
      <c r="DH10" s="1022"/>
      <c r="DI10" s="1022"/>
      <c r="DJ10" s="1022"/>
      <c r="DK10" s="1023"/>
      <c r="DL10" s="1021" t="s">
        <v>563</v>
      </c>
      <c r="DM10" s="1022"/>
      <c r="DN10" s="1022"/>
      <c r="DO10" s="1022"/>
      <c r="DP10" s="1023"/>
      <c r="DQ10" s="1021" t="s">
        <v>563</v>
      </c>
      <c r="DR10" s="1022"/>
      <c r="DS10" s="1022"/>
      <c r="DT10" s="1022"/>
      <c r="DU10" s="1023"/>
      <c r="DV10" s="1024"/>
      <c r="DW10" s="1025"/>
      <c r="DX10" s="1025"/>
      <c r="DY10" s="1025"/>
      <c r="DZ10" s="1026"/>
      <c r="EA10" s="205"/>
    </row>
    <row r="11" spans="1:131" s="206" customFormat="1" ht="26.25" customHeight="1">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735" t="s">
        <v>553</v>
      </c>
      <c r="BT11" s="736"/>
      <c r="BU11" s="736"/>
      <c r="BV11" s="736"/>
      <c r="BW11" s="736"/>
      <c r="BX11" s="736"/>
      <c r="BY11" s="736"/>
      <c r="BZ11" s="736"/>
      <c r="CA11" s="736"/>
      <c r="CB11" s="736"/>
      <c r="CC11" s="736"/>
      <c r="CD11" s="736"/>
      <c r="CE11" s="736"/>
      <c r="CF11" s="736"/>
      <c r="CG11" s="737"/>
      <c r="CH11" s="1021">
        <v>2</v>
      </c>
      <c r="CI11" s="1022"/>
      <c r="CJ11" s="1022"/>
      <c r="CK11" s="1022"/>
      <c r="CL11" s="1023"/>
      <c r="CM11" s="1021">
        <v>72</v>
      </c>
      <c r="CN11" s="1022"/>
      <c r="CO11" s="1022"/>
      <c r="CP11" s="1022"/>
      <c r="CQ11" s="1023"/>
      <c r="CR11" s="1021">
        <v>15</v>
      </c>
      <c r="CS11" s="1022"/>
      <c r="CT11" s="1022"/>
      <c r="CU11" s="1022"/>
      <c r="CV11" s="1023"/>
      <c r="CW11" s="1021" t="s">
        <v>563</v>
      </c>
      <c r="CX11" s="1022"/>
      <c r="CY11" s="1022"/>
      <c r="CZ11" s="1022"/>
      <c r="DA11" s="1023"/>
      <c r="DB11" s="1021" t="s">
        <v>563</v>
      </c>
      <c r="DC11" s="1022"/>
      <c r="DD11" s="1022"/>
      <c r="DE11" s="1022"/>
      <c r="DF11" s="1023"/>
      <c r="DG11" s="1021" t="s">
        <v>563</v>
      </c>
      <c r="DH11" s="1022"/>
      <c r="DI11" s="1022"/>
      <c r="DJ11" s="1022"/>
      <c r="DK11" s="1023"/>
      <c r="DL11" s="1021" t="s">
        <v>563</v>
      </c>
      <c r="DM11" s="1022"/>
      <c r="DN11" s="1022"/>
      <c r="DO11" s="1022"/>
      <c r="DP11" s="1023"/>
      <c r="DQ11" s="1021" t="s">
        <v>563</v>
      </c>
      <c r="DR11" s="1022"/>
      <c r="DS11" s="1022"/>
      <c r="DT11" s="1022"/>
      <c r="DU11" s="1023"/>
      <c r="DV11" s="1024"/>
      <c r="DW11" s="1025"/>
      <c r="DX11" s="1025"/>
      <c r="DY11" s="1025"/>
      <c r="DZ11" s="1026"/>
      <c r="EA11" s="205"/>
    </row>
    <row r="12" spans="1:131" s="206" customFormat="1" ht="26.25" customHeight="1">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735" t="s">
        <v>554</v>
      </c>
      <c r="BT12" s="736"/>
      <c r="BU12" s="736"/>
      <c r="BV12" s="736"/>
      <c r="BW12" s="736"/>
      <c r="BX12" s="736"/>
      <c r="BY12" s="736"/>
      <c r="BZ12" s="736"/>
      <c r="CA12" s="736"/>
      <c r="CB12" s="736"/>
      <c r="CC12" s="736"/>
      <c r="CD12" s="736"/>
      <c r="CE12" s="736"/>
      <c r="CF12" s="736"/>
      <c r="CG12" s="737"/>
      <c r="CH12" s="1021">
        <v>1</v>
      </c>
      <c r="CI12" s="1022"/>
      <c r="CJ12" s="1022"/>
      <c r="CK12" s="1022"/>
      <c r="CL12" s="1023"/>
      <c r="CM12" s="1021">
        <v>8</v>
      </c>
      <c r="CN12" s="1022"/>
      <c r="CO12" s="1022"/>
      <c r="CP12" s="1022"/>
      <c r="CQ12" s="1023"/>
      <c r="CR12" s="1021">
        <v>6</v>
      </c>
      <c r="CS12" s="1022"/>
      <c r="CT12" s="1022"/>
      <c r="CU12" s="1022"/>
      <c r="CV12" s="1023"/>
      <c r="CW12" s="1021" t="s">
        <v>563</v>
      </c>
      <c r="CX12" s="1022"/>
      <c r="CY12" s="1022"/>
      <c r="CZ12" s="1022"/>
      <c r="DA12" s="1023"/>
      <c r="DB12" s="1021" t="s">
        <v>563</v>
      </c>
      <c r="DC12" s="1022"/>
      <c r="DD12" s="1022"/>
      <c r="DE12" s="1022"/>
      <c r="DF12" s="1023"/>
      <c r="DG12" s="1021" t="s">
        <v>563</v>
      </c>
      <c r="DH12" s="1022"/>
      <c r="DI12" s="1022"/>
      <c r="DJ12" s="1022"/>
      <c r="DK12" s="1023"/>
      <c r="DL12" s="1021" t="s">
        <v>563</v>
      </c>
      <c r="DM12" s="1022"/>
      <c r="DN12" s="1022"/>
      <c r="DO12" s="1022"/>
      <c r="DP12" s="1023"/>
      <c r="DQ12" s="1021" t="s">
        <v>563</v>
      </c>
      <c r="DR12" s="1022"/>
      <c r="DS12" s="1022"/>
      <c r="DT12" s="1022"/>
      <c r="DU12" s="1023"/>
      <c r="DV12" s="1024"/>
      <c r="DW12" s="1025"/>
      <c r="DX12" s="1025"/>
      <c r="DY12" s="1025"/>
      <c r="DZ12" s="1026"/>
      <c r="EA12" s="205"/>
    </row>
    <row r="13" spans="1:131" s="206" customFormat="1" ht="26.25" customHeight="1">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735" t="s">
        <v>555</v>
      </c>
      <c r="BT13" s="736"/>
      <c r="BU13" s="736"/>
      <c r="BV13" s="736"/>
      <c r="BW13" s="736"/>
      <c r="BX13" s="736"/>
      <c r="BY13" s="736"/>
      <c r="BZ13" s="736"/>
      <c r="CA13" s="736"/>
      <c r="CB13" s="736"/>
      <c r="CC13" s="736"/>
      <c r="CD13" s="736"/>
      <c r="CE13" s="736"/>
      <c r="CF13" s="736"/>
      <c r="CG13" s="737"/>
      <c r="CH13" s="1021">
        <v>1</v>
      </c>
      <c r="CI13" s="1022"/>
      <c r="CJ13" s="1022"/>
      <c r="CK13" s="1022"/>
      <c r="CL13" s="1023"/>
      <c r="CM13" s="1021">
        <v>-9</v>
      </c>
      <c r="CN13" s="1022"/>
      <c r="CO13" s="1022"/>
      <c r="CP13" s="1022"/>
      <c r="CQ13" s="1023"/>
      <c r="CR13" s="1021">
        <v>217</v>
      </c>
      <c r="CS13" s="1022"/>
      <c r="CT13" s="1022"/>
      <c r="CU13" s="1022"/>
      <c r="CV13" s="1023"/>
      <c r="CW13" s="1021" t="s">
        <v>562</v>
      </c>
      <c r="CX13" s="1022"/>
      <c r="CY13" s="1022"/>
      <c r="CZ13" s="1022"/>
      <c r="DA13" s="1023"/>
      <c r="DB13" s="1021">
        <v>25</v>
      </c>
      <c r="DC13" s="1022"/>
      <c r="DD13" s="1022"/>
      <c r="DE13" s="1022"/>
      <c r="DF13" s="1023"/>
      <c r="DG13" s="1021" t="s">
        <v>563</v>
      </c>
      <c r="DH13" s="1022"/>
      <c r="DI13" s="1022"/>
      <c r="DJ13" s="1022"/>
      <c r="DK13" s="1023"/>
      <c r="DL13" s="1021" t="s">
        <v>563</v>
      </c>
      <c r="DM13" s="1022"/>
      <c r="DN13" s="1022"/>
      <c r="DO13" s="1022"/>
      <c r="DP13" s="1023"/>
      <c r="DQ13" s="1021" t="s">
        <v>563</v>
      </c>
      <c r="DR13" s="1022"/>
      <c r="DS13" s="1022"/>
      <c r="DT13" s="1022"/>
      <c r="DU13" s="1023"/>
      <c r="DV13" s="1024"/>
      <c r="DW13" s="1025"/>
      <c r="DX13" s="1025"/>
      <c r="DY13" s="1025"/>
      <c r="DZ13" s="1026"/>
      <c r="EA13" s="205"/>
    </row>
    <row r="14" spans="1:131" s="206" customFormat="1" ht="26.25" customHeight="1">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735" t="s">
        <v>556</v>
      </c>
      <c r="BT14" s="736"/>
      <c r="BU14" s="736"/>
      <c r="BV14" s="736"/>
      <c r="BW14" s="736"/>
      <c r="BX14" s="736"/>
      <c r="BY14" s="736"/>
      <c r="BZ14" s="736"/>
      <c r="CA14" s="736"/>
      <c r="CB14" s="736"/>
      <c r="CC14" s="736"/>
      <c r="CD14" s="736"/>
      <c r="CE14" s="736"/>
      <c r="CF14" s="736"/>
      <c r="CG14" s="737"/>
      <c r="CH14" s="1021">
        <v>-2</v>
      </c>
      <c r="CI14" s="1022"/>
      <c r="CJ14" s="1022"/>
      <c r="CK14" s="1022"/>
      <c r="CL14" s="1023"/>
      <c r="CM14" s="1021">
        <v>34</v>
      </c>
      <c r="CN14" s="1022"/>
      <c r="CO14" s="1022"/>
      <c r="CP14" s="1022"/>
      <c r="CQ14" s="1023"/>
      <c r="CR14" s="1021">
        <v>18</v>
      </c>
      <c r="CS14" s="1022"/>
      <c r="CT14" s="1022"/>
      <c r="CU14" s="1022"/>
      <c r="CV14" s="1023"/>
      <c r="CW14" s="1021" t="s">
        <v>562</v>
      </c>
      <c r="CX14" s="1022"/>
      <c r="CY14" s="1022"/>
      <c r="CZ14" s="1022"/>
      <c r="DA14" s="1023"/>
      <c r="DB14" s="1021" t="s">
        <v>563</v>
      </c>
      <c r="DC14" s="1022"/>
      <c r="DD14" s="1022"/>
      <c r="DE14" s="1022"/>
      <c r="DF14" s="1023"/>
      <c r="DG14" s="1021" t="s">
        <v>563</v>
      </c>
      <c r="DH14" s="1022"/>
      <c r="DI14" s="1022"/>
      <c r="DJ14" s="1022"/>
      <c r="DK14" s="1023"/>
      <c r="DL14" s="1021" t="s">
        <v>563</v>
      </c>
      <c r="DM14" s="1022"/>
      <c r="DN14" s="1022"/>
      <c r="DO14" s="1022"/>
      <c r="DP14" s="1023"/>
      <c r="DQ14" s="1021" t="s">
        <v>563</v>
      </c>
      <c r="DR14" s="1022"/>
      <c r="DS14" s="1022"/>
      <c r="DT14" s="1022"/>
      <c r="DU14" s="1023"/>
      <c r="DV14" s="1024"/>
      <c r="DW14" s="1025"/>
      <c r="DX14" s="1025"/>
      <c r="DY14" s="1025"/>
      <c r="DZ14" s="1026"/>
      <c r="EA14" s="205"/>
    </row>
    <row r="15" spans="1:131" s="206" customFormat="1" ht="26.25" customHeight="1">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735" t="s">
        <v>557</v>
      </c>
      <c r="BT15" s="736"/>
      <c r="BU15" s="736"/>
      <c r="BV15" s="736"/>
      <c r="BW15" s="736"/>
      <c r="BX15" s="736"/>
      <c r="BY15" s="736"/>
      <c r="BZ15" s="736"/>
      <c r="CA15" s="736"/>
      <c r="CB15" s="736"/>
      <c r="CC15" s="736"/>
      <c r="CD15" s="736"/>
      <c r="CE15" s="736"/>
      <c r="CF15" s="736"/>
      <c r="CG15" s="737"/>
      <c r="CH15" s="1021">
        <v>-53</v>
      </c>
      <c r="CI15" s="1022"/>
      <c r="CJ15" s="1022"/>
      <c r="CK15" s="1022"/>
      <c r="CL15" s="1023"/>
      <c r="CM15" s="1021">
        <v>212</v>
      </c>
      <c r="CN15" s="1022"/>
      <c r="CO15" s="1022"/>
      <c r="CP15" s="1022"/>
      <c r="CQ15" s="1023"/>
      <c r="CR15" s="1021">
        <v>23</v>
      </c>
      <c r="CS15" s="1022"/>
      <c r="CT15" s="1022"/>
      <c r="CU15" s="1022"/>
      <c r="CV15" s="1023"/>
      <c r="CW15" s="1021">
        <v>40</v>
      </c>
      <c r="CX15" s="1022"/>
      <c r="CY15" s="1022"/>
      <c r="CZ15" s="1022"/>
      <c r="DA15" s="1023"/>
      <c r="DB15" s="1021">
        <v>64</v>
      </c>
      <c r="DC15" s="1022"/>
      <c r="DD15" s="1022"/>
      <c r="DE15" s="1022"/>
      <c r="DF15" s="1023"/>
      <c r="DG15" s="1021" t="s">
        <v>563</v>
      </c>
      <c r="DH15" s="1022"/>
      <c r="DI15" s="1022"/>
      <c r="DJ15" s="1022"/>
      <c r="DK15" s="1023"/>
      <c r="DL15" s="1021" t="s">
        <v>563</v>
      </c>
      <c r="DM15" s="1022"/>
      <c r="DN15" s="1022"/>
      <c r="DO15" s="1022"/>
      <c r="DP15" s="1023"/>
      <c r="DQ15" s="1021" t="s">
        <v>563</v>
      </c>
      <c r="DR15" s="1022"/>
      <c r="DS15" s="1022"/>
      <c r="DT15" s="1022"/>
      <c r="DU15" s="1023"/>
      <c r="DV15" s="1024"/>
      <c r="DW15" s="1025"/>
      <c r="DX15" s="1025"/>
      <c r="DY15" s="1025"/>
      <c r="DZ15" s="1026"/>
      <c r="EA15" s="205"/>
    </row>
    <row r="16" spans="1:131" s="206" customFormat="1" ht="26.25" customHeight="1">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735" t="s">
        <v>558</v>
      </c>
      <c r="BT16" s="736"/>
      <c r="BU16" s="736"/>
      <c r="BV16" s="736"/>
      <c r="BW16" s="736"/>
      <c r="BX16" s="736"/>
      <c r="BY16" s="736"/>
      <c r="BZ16" s="736"/>
      <c r="CA16" s="736"/>
      <c r="CB16" s="736"/>
      <c r="CC16" s="736"/>
      <c r="CD16" s="736"/>
      <c r="CE16" s="736"/>
      <c r="CF16" s="736"/>
      <c r="CG16" s="737"/>
      <c r="CH16" s="1021">
        <v>-5</v>
      </c>
      <c r="CI16" s="1022"/>
      <c r="CJ16" s="1022"/>
      <c r="CK16" s="1022"/>
      <c r="CL16" s="1023"/>
      <c r="CM16" s="1021">
        <v>303</v>
      </c>
      <c r="CN16" s="1022"/>
      <c r="CO16" s="1022"/>
      <c r="CP16" s="1022"/>
      <c r="CQ16" s="1023"/>
      <c r="CR16" s="1021">
        <v>33</v>
      </c>
      <c r="CS16" s="1022"/>
      <c r="CT16" s="1022"/>
      <c r="CU16" s="1022"/>
      <c r="CV16" s="1023"/>
      <c r="CW16" s="1021">
        <v>16</v>
      </c>
      <c r="CX16" s="1022"/>
      <c r="CY16" s="1022"/>
      <c r="CZ16" s="1022"/>
      <c r="DA16" s="1023"/>
      <c r="DB16" s="1021" t="s">
        <v>563</v>
      </c>
      <c r="DC16" s="1022"/>
      <c r="DD16" s="1022"/>
      <c r="DE16" s="1022"/>
      <c r="DF16" s="1023"/>
      <c r="DG16" s="1021" t="s">
        <v>563</v>
      </c>
      <c r="DH16" s="1022"/>
      <c r="DI16" s="1022"/>
      <c r="DJ16" s="1022"/>
      <c r="DK16" s="1023"/>
      <c r="DL16" s="1021" t="s">
        <v>563</v>
      </c>
      <c r="DM16" s="1022"/>
      <c r="DN16" s="1022"/>
      <c r="DO16" s="1022"/>
      <c r="DP16" s="1023"/>
      <c r="DQ16" s="1021" t="s">
        <v>563</v>
      </c>
      <c r="DR16" s="1022"/>
      <c r="DS16" s="1022"/>
      <c r="DT16" s="1022"/>
      <c r="DU16" s="1023"/>
      <c r="DV16" s="1024"/>
      <c r="DW16" s="1025"/>
      <c r="DX16" s="1025"/>
      <c r="DY16" s="1025"/>
      <c r="DZ16" s="1026"/>
      <c r="EA16" s="205"/>
    </row>
    <row r="17" spans="1:131" s="206" customFormat="1" ht="26.25" customHeight="1">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735" t="s">
        <v>559</v>
      </c>
      <c r="BT17" s="736"/>
      <c r="BU17" s="736"/>
      <c r="BV17" s="736"/>
      <c r="BW17" s="736"/>
      <c r="BX17" s="736"/>
      <c r="BY17" s="736"/>
      <c r="BZ17" s="736"/>
      <c r="CA17" s="736"/>
      <c r="CB17" s="736"/>
      <c r="CC17" s="736"/>
      <c r="CD17" s="736"/>
      <c r="CE17" s="736"/>
      <c r="CF17" s="736"/>
      <c r="CG17" s="737"/>
      <c r="CH17" s="1021">
        <v>-45</v>
      </c>
      <c r="CI17" s="1022"/>
      <c r="CJ17" s="1022"/>
      <c r="CK17" s="1022"/>
      <c r="CL17" s="1023"/>
      <c r="CM17" s="1021">
        <v>377</v>
      </c>
      <c r="CN17" s="1022"/>
      <c r="CO17" s="1022"/>
      <c r="CP17" s="1022"/>
      <c r="CQ17" s="1023"/>
      <c r="CR17" s="1021">
        <v>207</v>
      </c>
      <c r="CS17" s="1022"/>
      <c r="CT17" s="1022"/>
      <c r="CU17" s="1022"/>
      <c r="CV17" s="1023"/>
      <c r="CW17" s="1021" t="s">
        <v>563</v>
      </c>
      <c r="CX17" s="1022"/>
      <c r="CY17" s="1022"/>
      <c r="CZ17" s="1022"/>
      <c r="DA17" s="1023"/>
      <c r="DB17" s="1021" t="s">
        <v>563</v>
      </c>
      <c r="DC17" s="1022"/>
      <c r="DD17" s="1022"/>
      <c r="DE17" s="1022"/>
      <c r="DF17" s="1023"/>
      <c r="DG17" s="1021" t="s">
        <v>563</v>
      </c>
      <c r="DH17" s="1022"/>
      <c r="DI17" s="1022"/>
      <c r="DJ17" s="1022"/>
      <c r="DK17" s="1023"/>
      <c r="DL17" s="1021" t="s">
        <v>563</v>
      </c>
      <c r="DM17" s="1022"/>
      <c r="DN17" s="1022"/>
      <c r="DO17" s="1022"/>
      <c r="DP17" s="1023"/>
      <c r="DQ17" s="1021" t="s">
        <v>563</v>
      </c>
      <c r="DR17" s="1022"/>
      <c r="DS17" s="1022"/>
      <c r="DT17" s="1022"/>
      <c r="DU17" s="1023"/>
      <c r="DV17" s="1024"/>
      <c r="DW17" s="1025"/>
      <c r="DX17" s="1025"/>
      <c r="DY17" s="1025"/>
      <c r="DZ17" s="1026"/>
      <c r="EA17" s="205"/>
    </row>
    <row r="18" spans="1:131" s="206" customFormat="1" ht="26.25" customHeight="1">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735" t="s">
        <v>560</v>
      </c>
      <c r="BT18" s="736"/>
      <c r="BU18" s="736"/>
      <c r="BV18" s="736"/>
      <c r="BW18" s="736"/>
      <c r="BX18" s="736"/>
      <c r="BY18" s="736"/>
      <c r="BZ18" s="736"/>
      <c r="CA18" s="736"/>
      <c r="CB18" s="736"/>
      <c r="CC18" s="736"/>
      <c r="CD18" s="736"/>
      <c r="CE18" s="736"/>
      <c r="CF18" s="736"/>
      <c r="CG18" s="737"/>
      <c r="CH18" s="1021">
        <v>0</v>
      </c>
      <c r="CI18" s="1022"/>
      <c r="CJ18" s="1022"/>
      <c r="CK18" s="1022"/>
      <c r="CL18" s="1023"/>
      <c r="CM18" s="1021">
        <v>12</v>
      </c>
      <c r="CN18" s="1022"/>
      <c r="CO18" s="1022"/>
      <c r="CP18" s="1022"/>
      <c r="CQ18" s="1023"/>
      <c r="CR18" s="1021">
        <v>5</v>
      </c>
      <c r="CS18" s="1022"/>
      <c r="CT18" s="1022"/>
      <c r="CU18" s="1022"/>
      <c r="CV18" s="1023"/>
      <c r="CW18" s="1021" t="s">
        <v>562</v>
      </c>
      <c r="CX18" s="1022"/>
      <c r="CY18" s="1022"/>
      <c r="CZ18" s="1022"/>
      <c r="DA18" s="1023"/>
      <c r="DB18" s="1021" t="s">
        <v>563</v>
      </c>
      <c r="DC18" s="1022"/>
      <c r="DD18" s="1022"/>
      <c r="DE18" s="1022"/>
      <c r="DF18" s="1023"/>
      <c r="DG18" s="1021" t="s">
        <v>563</v>
      </c>
      <c r="DH18" s="1022"/>
      <c r="DI18" s="1022"/>
      <c r="DJ18" s="1022"/>
      <c r="DK18" s="1023"/>
      <c r="DL18" s="1021" t="s">
        <v>563</v>
      </c>
      <c r="DM18" s="1022"/>
      <c r="DN18" s="1022"/>
      <c r="DO18" s="1022"/>
      <c r="DP18" s="1023"/>
      <c r="DQ18" s="1021" t="s">
        <v>563</v>
      </c>
      <c r="DR18" s="1022"/>
      <c r="DS18" s="1022"/>
      <c r="DT18" s="1022"/>
      <c r="DU18" s="1023"/>
      <c r="DV18" s="1024"/>
      <c r="DW18" s="1025"/>
      <c r="DX18" s="1025"/>
      <c r="DY18" s="1025"/>
      <c r="DZ18" s="1026"/>
      <c r="EA18" s="205"/>
    </row>
    <row r="19" spans="1:131" s="206" customFormat="1" ht="26.25" customHeight="1">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735" t="s">
        <v>561</v>
      </c>
      <c r="BT19" s="736"/>
      <c r="BU19" s="736"/>
      <c r="BV19" s="736"/>
      <c r="BW19" s="736"/>
      <c r="BX19" s="736"/>
      <c r="BY19" s="736"/>
      <c r="BZ19" s="736"/>
      <c r="CA19" s="736"/>
      <c r="CB19" s="736"/>
      <c r="CC19" s="736"/>
      <c r="CD19" s="736"/>
      <c r="CE19" s="736"/>
      <c r="CF19" s="736"/>
      <c r="CG19" s="737"/>
      <c r="CH19" s="1021">
        <v>3</v>
      </c>
      <c r="CI19" s="1022"/>
      <c r="CJ19" s="1022"/>
      <c r="CK19" s="1022"/>
      <c r="CL19" s="1023"/>
      <c r="CM19" s="1021">
        <v>-116</v>
      </c>
      <c r="CN19" s="1022"/>
      <c r="CO19" s="1022"/>
      <c r="CP19" s="1022"/>
      <c r="CQ19" s="1023"/>
      <c r="CR19" s="1021">
        <v>22</v>
      </c>
      <c r="CS19" s="1022"/>
      <c r="CT19" s="1022"/>
      <c r="CU19" s="1022"/>
      <c r="CV19" s="1023"/>
      <c r="CW19" s="1021">
        <v>8</v>
      </c>
      <c r="CX19" s="1022"/>
      <c r="CY19" s="1022"/>
      <c r="CZ19" s="1022"/>
      <c r="DA19" s="1023"/>
      <c r="DB19" s="1021" t="s">
        <v>563</v>
      </c>
      <c r="DC19" s="1022"/>
      <c r="DD19" s="1022"/>
      <c r="DE19" s="1022"/>
      <c r="DF19" s="1023"/>
      <c r="DG19" s="1021" t="s">
        <v>563</v>
      </c>
      <c r="DH19" s="1022"/>
      <c r="DI19" s="1022"/>
      <c r="DJ19" s="1022"/>
      <c r="DK19" s="1023"/>
      <c r="DL19" s="1021" t="s">
        <v>563</v>
      </c>
      <c r="DM19" s="1022"/>
      <c r="DN19" s="1022"/>
      <c r="DO19" s="1022"/>
      <c r="DP19" s="1023"/>
      <c r="DQ19" s="1021" t="s">
        <v>563</v>
      </c>
      <c r="DR19" s="1022"/>
      <c r="DS19" s="1022"/>
      <c r="DT19" s="1022"/>
      <c r="DU19" s="1023"/>
      <c r="DV19" s="1024"/>
      <c r="DW19" s="1025"/>
      <c r="DX19" s="1025"/>
      <c r="DY19" s="1025"/>
      <c r="DZ19" s="1026"/>
      <c r="EA19" s="205"/>
    </row>
    <row r="20" spans="1:131" s="206" customFormat="1" ht="26.25" customHeight="1">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735"/>
      <c r="BT20" s="736"/>
      <c r="BU20" s="736"/>
      <c r="BV20" s="736"/>
      <c r="BW20" s="736"/>
      <c r="BX20" s="736"/>
      <c r="BY20" s="736"/>
      <c r="BZ20" s="736"/>
      <c r="CA20" s="736"/>
      <c r="CB20" s="736"/>
      <c r="CC20" s="736"/>
      <c r="CD20" s="736"/>
      <c r="CE20" s="736"/>
      <c r="CF20" s="736"/>
      <c r="CG20" s="737"/>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5"/>
    </row>
    <row r="21" spans="1:131" s="206" customFormat="1" ht="26.25" customHeight="1" thickBot="1">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735"/>
      <c r="BT21" s="736"/>
      <c r="BU21" s="736"/>
      <c r="BV21" s="736"/>
      <c r="BW21" s="736"/>
      <c r="BX21" s="736"/>
      <c r="BY21" s="736"/>
      <c r="BZ21" s="736"/>
      <c r="CA21" s="736"/>
      <c r="CB21" s="736"/>
      <c r="CC21" s="736"/>
      <c r="CD21" s="736"/>
      <c r="CE21" s="736"/>
      <c r="CF21" s="736"/>
      <c r="CG21" s="737"/>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5"/>
    </row>
    <row r="22" spans="1:131" s="206" customFormat="1" ht="26.25" customHeight="1">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4"/>
      <c r="BF22" s="204"/>
      <c r="BG22" s="204"/>
      <c r="BH22" s="204"/>
      <c r="BI22" s="204"/>
      <c r="BJ22" s="204"/>
      <c r="BK22" s="204"/>
      <c r="BL22" s="204"/>
      <c r="BM22" s="204"/>
      <c r="BN22" s="204"/>
      <c r="BO22" s="204"/>
      <c r="BP22" s="204"/>
      <c r="BQ22" s="213">
        <v>16</v>
      </c>
      <c r="BR22" s="214"/>
      <c r="BS22" s="735"/>
      <c r="BT22" s="736"/>
      <c r="BU22" s="736"/>
      <c r="BV22" s="736"/>
      <c r="BW22" s="736"/>
      <c r="BX22" s="736"/>
      <c r="BY22" s="736"/>
      <c r="BZ22" s="736"/>
      <c r="CA22" s="736"/>
      <c r="CB22" s="736"/>
      <c r="CC22" s="736"/>
      <c r="CD22" s="736"/>
      <c r="CE22" s="736"/>
      <c r="CF22" s="736"/>
      <c r="CG22" s="737"/>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5"/>
    </row>
    <row r="23" spans="1:131" s="206" customFormat="1" ht="26.25" customHeight="1" thickBot="1">
      <c r="A23" s="215" t="s">
        <v>367</v>
      </c>
      <c r="B23" s="988" t="s">
        <v>368</v>
      </c>
      <c r="C23" s="989"/>
      <c r="D23" s="989"/>
      <c r="E23" s="989"/>
      <c r="F23" s="989"/>
      <c r="G23" s="989"/>
      <c r="H23" s="989"/>
      <c r="I23" s="989"/>
      <c r="J23" s="989"/>
      <c r="K23" s="989"/>
      <c r="L23" s="989"/>
      <c r="M23" s="989"/>
      <c r="N23" s="989"/>
      <c r="O23" s="989"/>
      <c r="P23" s="990"/>
      <c r="Q23" s="1097">
        <v>39657</v>
      </c>
      <c r="R23" s="1098"/>
      <c r="S23" s="1098"/>
      <c r="T23" s="1098"/>
      <c r="U23" s="1098"/>
      <c r="V23" s="1098">
        <v>37172</v>
      </c>
      <c r="W23" s="1098"/>
      <c r="X23" s="1098"/>
      <c r="Y23" s="1098"/>
      <c r="Z23" s="1098"/>
      <c r="AA23" s="1098">
        <v>2485</v>
      </c>
      <c r="AB23" s="1098"/>
      <c r="AC23" s="1098"/>
      <c r="AD23" s="1098"/>
      <c r="AE23" s="1099"/>
      <c r="AF23" s="1100">
        <v>2065</v>
      </c>
      <c r="AG23" s="1098"/>
      <c r="AH23" s="1098"/>
      <c r="AI23" s="1098"/>
      <c r="AJ23" s="1101"/>
      <c r="AK23" s="1102"/>
      <c r="AL23" s="1103"/>
      <c r="AM23" s="1103"/>
      <c r="AN23" s="1103"/>
      <c r="AO23" s="1103"/>
      <c r="AP23" s="1098">
        <v>44821</v>
      </c>
      <c r="AQ23" s="1098"/>
      <c r="AR23" s="1098"/>
      <c r="AS23" s="1098"/>
      <c r="AT23" s="1098"/>
      <c r="AU23" s="1104"/>
      <c r="AV23" s="1104"/>
      <c r="AW23" s="1104"/>
      <c r="AX23" s="1104"/>
      <c r="AY23" s="1105"/>
      <c r="AZ23" s="1094" t="s">
        <v>111</v>
      </c>
      <c r="BA23" s="1095"/>
      <c r="BB23" s="1095"/>
      <c r="BC23" s="1095"/>
      <c r="BD23" s="1096"/>
      <c r="BE23" s="204"/>
      <c r="BF23" s="204"/>
      <c r="BG23" s="204"/>
      <c r="BH23" s="204"/>
      <c r="BI23" s="204"/>
      <c r="BJ23" s="204"/>
      <c r="BK23" s="204"/>
      <c r="BL23" s="204"/>
      <c r="BM23" s="204"/>
      <c r="BN23" s="204"/>
      <c r="BO23" s="204"/>
      <c r="BP23" s="204"/>
      <c r="BQ23" s="213">
        <v>17</v>
      </c>
      <c r="BR23" s="214"/>
      <c r="BS23" s="735"/>
      <c r="BT23" s="736"/>
      <c r="BU23" s="736"/>
      <c r="BV23" s="736"/>
      <c r="BW23" s="736"/>
      <c r="BX23" s="736"/>
      <c r="BY23" s="736"/>
      <c r="BZ23" s="736"/>
      <c r="CA23" s="736"/>
      <c r="CB23" s="736"/>
      <c r="CC23" s="736"/>
      <c r="CD23" s="736"/>
      <c r="CE23" s="736"/>
      <c r="CF23" s="736"/>
      <c r="CG23" s="737"/>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5"/>
    </row>
    <row r="24" spans="1:131" s="206"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735"/>
      <c r="BT24" s="736"/>
      <c r="BU24" s="736"/>
      <c r="BV24" s="736"/>
      <c r="BW24" s="736"/>
      <c r="BX24" s="736"/>
      <c r="BY24" s="736"/>
      <c r="BZ24" s="736"/>
      <c r="CA24" s="736"/>
      <c r="CB24" s="736"/>
      <c r="CC24" s="736"/>
      <c r="CD24" s="736"/>
      <c r="CE24" s="736"/>
      <c r="CF24" s="736"/>
      <c r="CG24" s="737"/>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5"/>
    </row>
    <row r="25" spans="1:131" s="198"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735"/>
      <c r="BT25" s="736"/>
      <c r="BU25" s="736"/>
      <c r="BV25" s="736"/>
      <c r="BW25" s="736"/>
      <c r="BX25" s="736"/>
      <c r="BY25" s="736"/>
      <c r="BZ25" s="736"/>
      <c r="CA25" s="736"/>
      <c r="CB25" s="736"/>
      <c r="CC25" s="736"/>
      <c r="CD25" s="736"/>
      <c r="CE25" s="736"/>
      <c r="CF25" s="736"/>
      <c r="CG25" s="737"/>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7"/>
    </row>
    <row r="26" spans="1:131" s="198" customFormat="1" ht="26.25" customHeight="1">
      <c r="A26" s="1027" t="s">
        <v>347</v>
      </c>
      <c r="B26" s="1028"/>
      <c r="C26" s="1028"/>
      <c r="D26" s="1028"/>
      <c r="E26" s="1028"/>
      <c r="F26" s="1028"/>
      <c r="G26" s="1028"/>
      <c r="H26" s="1028"/>
      <c r="I26" s="1028"/>
      <c r="J26" s="1028"/>
      <c r="K26" s="1028"/>
      <c r="L26" s="1028"/>
      <c r="M26" s="1028"/>
      <c r="N26" s="1028"/>
      <c r="O26" s="1028"/>
      <c r="P26" s="1029"/>
      <c r="Q26" s="1033" t="s">
        <v>371</v>
      </c>
      <c r="R26" s="1034"/>
      <c r="S26" s="1034"/>
      <c r="T26" s="1034"/>
      <c r="U26" s="1035"/>
      <c r="V26" s="1033" t="s">
        <v>372</v>
      </c>
      <c r="W26" s="1034"/>
      <c r="X26" s="1034"/>
      <c r="Y26" s="1034"/>
      <c r="Z26" s="1035"/>
      <c r="AA26" s="1033" t="s">
        <v>373</v>
      </c>
      <c r="AB26" s="1034"/>
      <c r="AC26" s="1034"/>
      <c r="AD26" s="1034"/>
      <c r="AE26" s="1034"/>
      <c r="AF26" s="1088" t="s">
        <v>374</v>
      </c>
      <c r="AG26" s="1040"/>
      <c r="AH26" s="1040"/>
      <c r="AI26" s="1040"/>
      <c r="AJ26" s="1089"/>
      <c r="AK26" s="1034" t="s">
        <v>375</v>
      </c>
      <c r="AL26" s="1034"/>
      <c r="AM26" s="1034"/>
      <c r="AN26" s="1034"/>
      <c r="AO26" s="1035"/>
      <c r="AP26" s="1033" t="s">
        <v>376</v>
      </c>
      <c r="AQ26" s="1034"/>
      <c r="AR26" s="1034"/>
      <c r="AS26" s="1034"/>
      <c r="AT26" s="1035"/>
      <c r="AU26" s="1033" t="s">
        <v>377</v>
      </c>
      <c r="AV26" s="1034"/>
      <c r="AW26" s="1034"/>
      <c r="AX26" s="1034"/>
      <c r="AY26" s="1035"/>
      <c r="AZ26" s="1033" t="s">
        <v>378</v>
      </c>
      <c r="BA26" s="1034"/>
      <c r="BB26" s="1034"/>
      <c r="BC26" s="1034"/>
      <c r="BD26" s="1035"/>
      <c r="BE26" s="1033" t="s">
        <v>354</v>
      </c>
      <c r="BF26" s="1034"/>
      <c r="BG26" s="1034"/>
      <c r="BH26" s="1034"/>
      <c r="BI26" s="1046"/>
      <c r="BJ26" s="203"/>
      <c r="BK26" s="203"/>
      <c r="BL26" s="203"/>
      <c r="BM26" s="203"/>
      <c r="BN26" s="203"/>
      <c r="BO26" s="216"/>
      <c r="BP26" s="216"/>
      <c r="BQ26" s="213">
        <v>20</v>
      </c>
      <c r="BR26" s="214"/>
      <c r="BS26" s="735"/>
      <c r="BT26" s="736"/>
      <c r="BU26" s="736"/>
      <c r="BV26" s="736"/>
      <c r="BW26" s="736"/>
      <c r="BX26" s="736"/>
      <c r="BY26" s="736"/>
      <c r="BZ26" s="736"/>
      <c r="CA26" s="736"/>
      <c r="CB26" s="736"/>
      <c r="CC26" s="736"/>
      <c r="CD26" s="736"/>
      <c r="CE26" s="736"/>
      <c r="CF26" s="736"/>
      <c r="CG26" s="737"/>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7"/>
    </row>
    <row r="27" spans="1:131" s="198"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0"/>
      <c r="AG27" s="1043"/>
      <c r="AH27" s="1043"/>
      <c r="AI27" s="1043"/>
      <c r="AJ27" s="1091"/>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7"/>
      <c r="BJ27" s="203"/>
      <c r="BK27" s="203"/>
      <c r="BL27" s="203"/>
      <c r="BM27" s="203"/>
      <c r="BN27" s="203"/>
      <c r="BO27" s="216"/>
      <c r="BP27" s="216"/>
      <c r="BQ27" s="213">
        <v>21</v>
      </c>
      <c r="BR27" s="214"/>
      <c r="BS27" s="735"/>
      <c r="BT27" s="736"/>
      <c r="BU27" s="736"/>
      <c r="BV27" s="736"/>
      <c r="BW27" s="736"/>
      <c r="BX27" s="736"/>
      <c r="BY27" s="736"/>
      <c r="BZ27" s="736"/>
      <c r="CA27" s="736"/>
      <c r="CB27" s="736"/>
      <c r="CC27" s="736"/>
      <c r="CD27" s="736"/>
      <c r="CE27" s="736"/>
      <c r="CF27" s="736"/>
      <c r="CG27" s="737"/>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7"/>
    </row>
    <row r="28" spans="1:131" s="198" customFormat="1" ht="26.25" customHeight="1" thickTop="1">
      <c r="A28" s="217">
        <v>1</v>
      </c>
      <c r="B28" s="1079" t="s">
        <v>379</v>
      </c>
      <c r="C28" s="1080"/>
      <c r="D28" s="1080"/>
      <c r="E28" s="1080"/>
      <c r="F28" s="1080"/>
      <c r="G28" s="1080"/>
      <c r="H28" s="1080"/>
      <c r="I28" s="1080"/>
      <c r="J28" s="1080"/>
      <c r="K28" s="1080"/>
      <c r="L28" s="1080"/>
      <c r="M28" s="1080"/>
      <c r="N28" s="1080"/>
      <c r="O28" s="1080"/>
      <c r="P28" s="1081"/>
      <c r="Q28" s="1082">
        <v>6700</v>
      </c>
      <c r="R28" s="1083"/>
      <c r="S28" s="1083"/>
      <c r="T28" s="1083"/>
      <c r="U28" s="1083"/>
      <c r="V28" s="1083">
        <v>6507</v>
      </c>
      <c r="W28" s="1083"/>
      <c r="X28" s="1083"/>
      <c r="Y28" s="1083"/>
      <c r="Z28" s="1083"/>
      <c r="AA28" s="1083">
        <v>193</v>
      </c>
      <c r="AB28" s="1083"/>
      <c r="AC28" s="1083"/>
      <c r="AD28" s="1083"/>
      <c r="AE28" s="1084"/>
      <c r="AF28" s="1085">
        <v>193</v>
      </c>
      <c r="AG28" s="1083"/>
      <c r="AH28" s="1083"/>
      <c r="AI28" s="1083"/>
      <c r="AJ28" s="1086"/>
      <c r="AK28" s="1087">
        <v>407</v>
      </c>
      <c r="AL28" s="1075"/>
      <c r="AM28" s="1075"/>
      <c r="AN28" s="1075"/>
      <c r="AO28" s="1075"/>
      <c r="AP28" s="1075" t="s">
        <v>534</v>
      </c>
      <c r="AQ28" s="1075"/>
      <c r="AR28" s="1075"/>
      <c r="AS28" s="1075"/>
      <c r="AT28" s="1075"/>
      <c r="AU28" s="1075" t="s">
        <v>535</v>
      </c>
      <c r="AV28" s="1075"/>
      <c r="AW28" s="1075"/>
      <c r="AX28" s="1075"/>
      <c r="AY28" s="1075"/>
      <c r="AZ28" s="1076" t="s">
        <v>535</v>
      </c>
      <c r="BA28" s="1076"/>
      <c r="BB28" s="1076"/>
      <c r="BC28" s="1076"/>
      <c r="BD28" s="1076"/>
      <c r="BE28" s="1077"/>
      <c r="BF28" s="1077"/>
      <c r="BG28" s="1077"/>
      <c r="BH28" s="1077"/>
      <c r="BI28" s="1078"/>
      <c r="BJ28" s="203"/>
      <c r="BK28" s="203"/>
      <c r="BL28" s="203"/>
      <c r="BM28" s="203"/>
      <c r="BN28" s="203"/>
      <c r="BO28" s="216"/>
      <c r="BP28" s="216"/>
      <c r="BQ28" s="213">
        <v>22</v>
      </c>
      <c r="BR28" s="214"/>
      <c r="BS28" s="735"/>
      <c r="BT28" s="736"/>
      <c r="BU28" s="736"/>
      <c r="BV28" s="736"/>
      <c r="BW28" s="736"/>
      <c r="BX28" s="736"/>
      <c r="BY28" s="736"/>
      <c r="BZ28" s="736"/>
      <c r="CA28" s="736"/>
      <c r="CB28" s="736"/>
      <c r="CC28" s="736"/>
      <c r="CD28" s="736"/>
      <c r="CE28" s="736"/>
      <c r="CF28" s="736"/>
      <c r="CG28" s="737"/>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7"/>
    </row>
    <row r="29" spans="1:131" s="198" customFormat="1" ht="26.25" customHeight="1">
      <c r="A29" s="217">
        <v>2</v>
      </c>
      <c r="B29" s="1066" t="s">
        <v>380</v>
      </c>
      <c r="C29" s="1067"/>
      <c r="D29" s="1067"/>
      <c r="E29" s="1067"/>
      <c r="F29" s="1067"/>
      <c r="G29" s="1067"/>
      <c r="H29" s="1067"/>
      <c r="I29" s="1067"/>
      <c r="J29" s="1067"/>
      <c r="K29" s="1067"/>
      <c r="L29" s="1067"/>
      <c r="M29" s="1067"/>
      <c r="N29" s="1067"/>
      <c r="O29" s="1067"/>
      <c r="P29" s="1068"/>
      <c r="Q29" s="1072">
        <v>380</v>
      </c>
      <c r="R29" s="1073"/>
      <c r="S29" s="1073"/>
      <c r="T29" s="1073"/>
      <c r="U29" s="1073"/>
      <c r="V29" s="1073">
        <v>376</v>
      </c>
      <c r="W29" s="1073"/>
      <c r="X29" s="1073"/>
      <c r="Y29" s="1073"/>
      <c r="Z29" s="1073"/>
      <c r="AA29" s="1073">
        <v>4</v>
      </c>
      <c r="AB29" s="1073"/>
      <c r="AC29" s="1073"/>
      <c r="AD29" s="1073"/>
      <c r="AE29" s="1074"/>
      <c r="AF29" s="1048">
        <v>4</v>
      </c>
      <c r="AG29" s="1049"/>
      <c r="AH29" s="1049"/>
      <c r="AI29" s="1049"/>
      <c r="AJ29" s="1050"/>
      <c r="AK29" s="1015">
        <v>180</v>
      </c>
      <c r="AL29" s="747"/>
      <c r="AM29" s="747"/>
      <c r="AN29" s="747"/>
      <c r="AO29" s="747"/>
      <c r="AP29" s="747">
        <v>175</v>
      </c>
      <c r="AQ29" s="747"/>
      <c r="AR29" s="747"/>
      <c r="AS29" s="747"/>
      <c r="AT29" s="747"/>
      <c r="AU29" s="747">
        <v>68</v>
      </c>
      <c r="AV29" s="747"/>
      <c r="AW29" s="747"/>
      <c r="AX29" s="747"/>
      <c r="AY29" s="747"/>
      <c r="AZ29" s="1071" t="s">
        <v>535</v>
      </c>
      <c r="BA29" s="1071"/>
      <c r="BB29" s="1071"/>
      <c r="BC29" s="1071"/>
      <c r="BD29" s="1071"/>
      <c r="BE29" s="1061"/>
      <c r="BF29" s="1061"/>
      <c r="BG29" s="1061"/>
      <c r="BH29" s="1061"/>
      <c r="BI29" s="1062"/>
      <c r="BJ29" s="203"/>
      <c r="BK29" s="203"/>
      <c r="BL29" s="203"/>
      <c r="BM29" s="203"/>
      <c r="BN29" s="203"/>
      <c r="BO29" s="216"/>
      <c r="BP29" s="216"/>
      <c r="BQ29" s="213">
        <v>23</v>
      </c>
      <c r="BR29" s="214"/>
      <c r="BS29" s="735"/>
      <c r="BT29" s="736"/>
      <c r="BU29" s="736"/>
      <c r="BV29" s="736"/>
      <c r="BW29" s="736"/>
      <c r="BX29" s="736"/>
      <c r="BY29" s="736"/>
      <c r="BZ29" s="736"/>
      <c r="CA29" s="736"/>
      <c r="CB29" s="736"/>
      <c r="CC29" s="736"/>
      <c r="CD29" s="736"/>
      <c r="CE29" s="736"/>
      <c r="CF29" s="736"/>
      <c r="CG29" s="737"/>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7"/>
    </row>
    <row r="30" spans="1:131" s="198" customFormat="1" ht="26.25" customHeight="1">
      <c r="A30" s="217">
        <v>3</v>
      </c>
      <c r="B30" s="1066" t="s">
        <v>381</v>
      </c>
      <c r="C30" s="1067"/>
      <c r="D30" s="1067"/>
      <c r="E30" s="1067"/>
      <c r="F30" s="1067"/>
      <c r="G30" s="1067"/>
      <c r="H30" s="1067"/>
      <c r="I30" s="1067"/>
      <c r="J30" s="1067"/>
      <c r="K30" s="1067"/>
      <c r="L30" s="1067"/>
      <c r="M30" s="1067"/>
      <c r="N30" s="1067"/>
      <c r="O30" s="1067"/>
      <c r="P30" s="1068"/>
      <c r="Q30" s="1072">
        <v>1461</v>
      </c>
      <c r="R30" s="1073"/>
      <c r="S30" s="1073"/>
      <c r="T30" s="1073"/>
      <c r="U30" s="1073"/>
      <c r="V30" s="1073">
        <v>1460</v>
      </c>
      <c r="W30" s="1073"/>
      <c r="X30" s="1073"/>
      <c r="Y30" s="1073"/>
      <c r="Z30" s="1073"/>
      <c r="AA30" s="1073">
        <v>1</v>
      </c>
      <c r="AB30" s="1073"/>
      <c r="AC30" s="1073"/>
      <c r="AD30" s="1073"/>
      <c r="AE30" s="1074"/>
      <c r="AF30" s="1048">
        <v>1</v>
      </c>
      <c r="AG30" s="1049"/>
      <c r="AH30" s="1049"/>
      <c r="AI30" s="1049"/>
      <c r="AJ30" s="1050"/>
      <c r="AK30" s="1015">
        <v>882</v>
      </c>
      <c r="AL30" s="747"/>
      <c r="AM30" s="747"/>
      <c r="AN30" s="747"/>
      <c r="AO30" s="747"/>
      <c r="AP30" s="747" t="s">
        <v>534</v>
      </c>
      <c r="AQ30" s="747"/>
      <c r="AR30" s="747"/>
      <c r="AS30" s="747"/>
      <c r="AT30" s="747"/>
      <c r="AU30" s="747" t="s">
        <v>535</v>
      </c>
      <c r="AV30" s="747"/>
      <c r="AW30" s="747"/>
      <c r="AX30" s="747"/>
      <c r="AY30" s="747"/>
      <c r="AZ30" s="1071" t="s">
        <v>535</v>
      </c>
      <c r="BA30" s="1071"/>
      <c r="BB30" s="1071"/>
      <c r="BC30" s="1071"/>
      <c r="BD30" s="1071"/>
      <c r="BE30" s="1061"/>
      <c r="BF30" s="1061"/>
      <c r="BG30" s="1061"/>
      <c r="BH30" s="1061"/>
      <c r="BI30" s="1062"/>
      <c r="BJ30" s="203"/>
      <c r="BK30" s="203"/>
      <c r="BL30" s="203"/>
      <c r="BM30" s="203"/>
      <c r="BN30" s="203"/>
      <c r="BO30" s="216"/>
      <c r="BP30" s="216"/>
      <c r="BQ30" s="213">
        <v>24</v>
      </c>
      <c r="BR30" s="214"/>
      <c r="BS30" s="735"/>
      <c r="BT30" s="736"/>
      <c r="BU30" s="736"/>
      <c r="BV30" s="736"/>
      <c r="BW30" s="736"/>
      <c r="BX30" s="736"/>
      <c r="BY30" s="736"/>
      <c r="BZ30" s="736"/>
      <c r="CA30" s="736"/>
      <c r="CB30" s="736"/>
      <c r="CC30" s="736"/>
      <c r="CD30" s="736"/>
      <c r="CE30" s="736"/>
      <c r="CF30" s="736"/>
      <c r="CG30" s="737"/>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7"/>
    </row>
    <row r="31" spans="1:131" s="198" customFormat="1" ht="26.25" customHeight="1">
      <c r="A31" s="217">
        <v>4</v>
      </c>
      <c r="B31" s="1066" t="s">
        <v>382</v>
      </c>
      <c r="C31" s="1067"/>
      <c r="D31" s="1067"/>
      <c r="E31" s="1067"/>
      <c r="F31" s="1067"/>
      <c r="G31" s="1067"/>
      <c r="H31" s="1067"/>
      <c r="I31" s="1067"/>
      <c r="J31" s="1067"/>
      <c r="K31" s="1067"/>
      <c r="L31" s="1067"/>
      <c r="M31" s="1067"/>
      <c r="N31" s="1067"/>
      <c r="O31" s="1067"/>
      <c r="P31" s="1068"/>
      <c r="Q31" s="1072">
        <v>257</v>
      </c>
      <c r="R31" s="1073"/>
      <c r="S31" s="1073"/>
      <c r="T31" s="1073"/>
      <c r="U31" s="1073"/>
      <c r="V31" s="1073">
        <v>223</v>
      </c>
      <c r="W31" s="1073"/>
      <c r="X31" s="1073"/>
      <c r="Y31" s="1073"/>
      <c r="Z31" s="1073"/>
      <c r="AA31" s="1073">
        <v>34</v>
      </c>
      <c r="AB31" s="1073"/>
      <c r="AC31" s="1073"/>
      <c r="AD31" s="1073"/>
      <c r="AE31" s="1074"/>
      <c r="AF31" s="1048">
        <v>34</v>
      </c>
      <c r="AG31" s="1049"/>
      <c r="AH31" s="1049"/>
      <c r="AI31" s="1049"/>
      <c r="AJ31" s="1050"/>
      <c r="AK31" s="1015">
        <v>128</v>
      </c>
      <c r="AL31" s="747"/>
      <c r="AM31" s="747"/>
      <c r="AN31" s="747"/>
      <c r="AO31" s="747"/>
      <c r="AP31" s="747">
        <v>102</v>
      </c>
      <c r="AQ31" s="747"/>
      <c r="AR31" s="747"/>
      <c r="AS31" s="747"/>
      <c r="AT31" s="747"/>
      <c r="AU31" s="747">
        <v>50</v>
      </c>
      <c r="AV31" s="747"/>
      <c r="AW31" s="747"/>
      <c r="AX31" s="747"/>
      <c r="AY31" s="747"/>
      <c r="AZ31" s="1071" t="s">
        <v>535</v>
      </c>
      <c r="BA31" s="1071"/>
      <c r="BB31" s="1071"/>
      <c r="BC31" s="1071"/>
      <c r="BD31" s="1071"/>
      <c r="BE31" s="1061"/>
      <c r="BF31" s="1061"/>
      <c r="BG31" s="1061"/>
      <c r="BH31" s="1061"/>
      <c r="BI31" s="1062"/>
      <c r="BJ31" s="203"/>
      <c r="BK31" s="203"/>
      <c r="BL31" s="203"/>
      <c r="BM31" s="203"/>
      <c r="BN31" s="203"/>
      <c r="BO31" s="216"/>
      <c r="BP31" s="216"/>
      <c r="BQ31" s="213">
        <v>25</v>
      </c>
      <c r="BR31" s="214"/>
      <c r="BS31" s="735"/>
      <c r="BT31" s="736"/>
      <c r="BU31" s="736"/>
      <c r="BV31" s="736"/>
      <c r="BW31" s="736"/>
      <c r="BX31" s="736"/>
      <c r="BY31" s="736"/>
      <c r="BZ31" s="736"/>
      <c r="CA31" s="736"/>
      <c r="CB31" s="736"/>
      <c r="CC31" s="736"/>
      <c r="CD31" s="736"/>
      <c r="CE31" s="736"/>
      <c r="CF31" s="736"/>
      <c r="CG31" s="737"/>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7"/>
    </row>
    <row r="32" spans="1:131" s="198" customFormat="1" ht="26.25" customHeight="1">
      <c r="A32" s="217">
        <v>5</v>
      </c>
      <c r="B32" s="1066" t="s">
        <v>383</v>
      </c>
      <c r="C32" s="1067"/>
      <c r="D32" s="1067"/>
      <c r="E32" s="1067"/>
      <c r="F32" s="1067"/>
      <c r="G32" s="1067"/>
      <c r="H32" s="1067"/>
      <c r="I32" s="1067"/>
      <c r="J32" s="1067"/>
      <c r="K32" s="1067"/>
      <c r="L32" s="1067"/>
      <c r="M32" s="1067"/>
      <c r="N32" s="1067"/>
      <c r="O32" s="1067"/>
      <c r="P32" s="1068"/>
      <c r="Q32" s="1072">
        <v>255</v>
      </c>
      <c r="R32" s="1073"/>
      <c r="S32" s="1073"/>
      <c r="T32" s="1073"/>
      <c r="U32" s="1073"/>
      <c r="V32" s="1073">
        <v>248</v>
      </c>
      <c r="W32" s="1073"/>
      <c r="X32" s="1073"/>
      <c r="Y32" s="1073"/>
      <c r="Z32" s="1073"/>
      <c r="AA32" s="1073">
        <v>8</v>
      </c>
      <c r="AB32" s="1073"/>
      <c r="AC32" s="1073"/>
      <c r="AD32" s="1073"/>
      <c r="AE32" s="1074"/>
      <c r="AF32" s="1048">
        <v>8</v>
      </c>
      <c r="AG32" s="1049"/>
      <c r="AH32" s="1049"/>
      <c r="AI32" s="1049"/>
      <c r="AJ32" s="1050"/>
      <c r="AK32" s="1015" t="s">
        <v>534</v>
      </c>
      <c r="AL32" s="747"/>
      <c r="AM32" s="747"/>
      <c r="AN32" s="747"/>
      <c r="AO32" s="747"/>
      <c r="AP32" s="747">
        <v>35</v>
      </c>
      <c r="AQ32" s="747"/>
      <c r="AR32" s="747"/>
      <c r="AS32" s="747"/>
      <c r="AT32" s="747"/>
      <c r="AU32" s="747" t="s">
        <v>535</v>
      </c>
      <c r="AV32" s="747"/>
      <c r="AW32" s="747"/>
      <c r="AX32" s="747"/>
      <c r="AY32" s="747"/>
      <c r="AZ32" s="1071" t="s">
        <v>535</v>
      </c>
      <c r="BA32" s="1071"/>
      <c r="BB32" s="1071"/>
      <c r="BC32" s="1071"/>
      <c r="BD32" s="1071"/>
      <c r="BE32" s="1061"/>
      <c r="BF32" s="1061"/>
      <c r="BG32" s="1061"/>
      <c r="BH32" s="1061"/>
      <c r="BI32" s="1062"/>
      <c r="BJ32" s="203"/>
      <c r="BK32" s="203"/>
      <c r="BL32" s="203"/>
      <c r="BM32" s="203"/>
      <c r="BN32" s="203"/>
      <c r="BO32" s="216"/>
      <c r="BP32" s="216"/>
      <c r="BQ32" s="213">
        <v>26</v>
      </c>
      <c r="BR32" s="214"/>
      <c r="BS32" s="735"/>
      <c r="BT32" s="736"/>
      <c r="BU32" s="736"/>
      <c r="BV32" s="736"/>
      <c r="BW32" s="736"/>
      <c r="BX32" s="736"/>
      <c r="BY32" s="736"/>
      <c r="BZ32" s="736"/>
      <c r="CA32" s="736"/>
      <c r="CB32" s="736"/>
      <c r="CC32" s="736"/>
      <c r="CD32" s="736"/>
      <c r="CE32" s="736"/>
      <c r="CF32" s="736"/>
      <c r="CG32" s="737"/>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7"/>
    </row>
    <row r="33" spans="1:131" s="198" customFormat="1" ht="26.25" customHeight="1">
      <c r="A33" s="217">
        <v>6</v>
      </c>
      <c r="B33" s="1066" t="s">
        <v>384</v>
      </c>
      <c r="C33" s="1067"/>
      <c r="D33" s="1067"/>
      <c r="E33" s="1067"/>
      <c r="F33" s="1067"/>
      <c r="G33" s="1067"/>
      <c r="H33" s="1067"/>
      <c r="I33" s="1067"/>
      <c r="J33" s="1067"/>
      <c r="K33" s="1067"/>
      <c r="L33" s="1067"/>
      <c r="M33" s="1067"/>
      <c r="N33" s="1067"/>
      <c r="O33" s="1067"/>
      <c r="P33" s="1068"/>
      <c r="Q33" s="1072">
        <v>5723</v>
      </c>
      <c r="R33" s="1073"/>
      <c r="S33" s="1073"/>
      <c r="T33" s="1073"/>
      <c r="U33" s="1073"/>
      <c r="V33" s="1073">
        <v>6051</v>
      </c>
      <c r="W33" s="1073"/>
      <c r="X33" s="1073"/>
      <c r="Y33" s="1073"/>
      <c r="Z33" s="1073"/>
      <c r="AA33" s="1073">
        <v>-328</v>
      </c>
      <c r="AB33" s="1073"/>
      <c r="AC33" s="1073"/>
      <c r="AD33" s="1073"/>
      <c r="AE33" s="1074"/>
      <c r="AF33" s="1048">
        <v>1777</v>
      </c>
      <c r="AG33" s="1049"/>
      <c r="AH33" s="1049"/>
      <c r="AI33" s="1049"/>
      <c r="AJ33" s="1050"/>
      <c r="AK33" s="1015">
        <v>864</v>
      </c>
      <c r="AL33" s="747"/>
      <c r="AM33" s="747"/>
      <c r="AN33" s="747"/>
      <c r="AO33" s="747"/>
      <c r="AP33" s="1015">
        <v>8320</v>
      </c>
      <c r="AQ33" s="747"/>
      <c r="AR33" s="747"/>
      <c r="AS33" s="747"/>
      <c r="AT33" s="747"/>
      <c r="AU33" s="747">
        <v>5549</v>
      </c>
      <c r="AV33" s="747"/>
      <c r="AW33" s="747"/>
      <c r="AX33" s="747"/>
      <c r="AY33" s="747"/>
      <c r="AZ33" s="1071" t="s">
        <v>534</v>
      </c>
      <c r="BA33" s="1071"/>
      <c r="BB33" s="1071"/>
      <c r="BC33" s="1071"/>
      <c r="BD33" s="1071"/>
      <c r="BE33" s="1061" t="s">
        <v>385</v>
      </c>
      <c r="BF33" s="1061"/>
      <c r="BG33" s="1061"/>
      <c r="BH33" s="1061"/>
      <c r="BI33" s="1062"/>
      <c r="BJ33" s="203"/>
      <c r="BK33" s="203"/>
      <c r="BL33" s="203"/>
      <c r="BM33" s="203"/>
      <c r="BN33" s="203"/>
      <c r="BO33" s="216"/>
      <c r="BP33" s="216"/>
      <c r="BQ33" s="213">
        <v>27</v>
      </c>
      <c r="BR33" s="214"/>
      <c r="BS33" s="735"/>
      <c r="BT33" s="736"/>
      <c r="BU33" s="736"/>
      <c r="BV33" s="736"/>
      <c r="BW33" s="736"/>
      <c r="BX33" s="736"/>
      <c r="BY33" s="736"/>
      <c r="BZ33" s="736"/>
      <c r="CA33" s="736"/>
      <c r="CB33" s="736"/>
      <c r="CC33" s="736"/>
      <c r="CD33" s="736"/>
      <c r="CE33" s="736"/>
      <c r="CF33" s="736"/>
      <c r="CG33" s="737"/>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7"/>
    </row>
    <row r="34" spans="1:131" s="198" customFormat="1" ht="26.25" customHeight="1">
      <c r="A34" s="217">
        <v>7</v>
      </c>
      <c r="B34" s="1066" t="s">
        <v>386</v>
      </c>
      <c r="C34" s="1067"/>
      <c r="D34" s="1067"/>
      <c r="E34" s="1067"/>
      <c r="F34" s="1067"/>
      <c r="G34" s="1067"/>
      <c r="H34" s="1067"/>
      <c r="I34" s="1067"/>
      <c r="J34" s="1067"/>
      <c r="K34" s="1067"/>
      <c r="L34" s="1067"/>
      <c r="M34" s="1067"/>
      <c r="N34" s="1067"/>
      <c r="O34" s="1067"/>
      <c r="P34" s="1068"/>
      <c r="Q34" s="1072">
        <v>888</v>
      </c>
      <c r="R34" s="1073"/>
      <c r="S34" s="1073"/>
      <c r="T34" s="1073"/>
      <c r="U34" s="1073"/>
      <c r="V34" s="1073">
        <v>997</v>
      </c>
      <c r="W34" s="1073"/>
      <c r="X34" s="1073"/>
      <c r="Y34" s="1073"/>
      <c r="Z34" s="1073"/>
      <c r="AA34" s="1073">
        <v>-109</v>
      </c>
      <c r="AB34" s="1073"/>
      <c r="AC34" s="1073"/>
      <c r="AD34" s="1073"/>
      <c r="AE34" s="1074"/>
      <c r="AF34" s="1048">
        <v>1292</v>
      </c>
      <c r="AG34" s="1049"/>
      <c r="AH34" s="1049"/>
      <c r="AI34" s="1049"/>
      <c r="AJ34" s="1050"/>
      <c r="AK34" s="1015">
        <v>3</v>
      </c>
      <c r="AL34" s="747"/>
      <c r="AM34" s="747"/>
      <c r="AN34" s="747"/>
      <c r="AO34" s="747"/>
      <c r="AP34" s="1015">
        <v>2353</v>
      </c>
      <c r="AQ34" s="747"/>
      <c r="AR34" s="747"/>
      <c r="AS34" s="747"/>
      <c r="AT34" s="747"/>
      <c r="AU34" s="747">
        <v>35</v>
      </c>
      <c r="AV34" s="747"/>
      <c r="AW34" s="747"/>
      <c r="AX34" s="747"/>
      <c r="AY34" s="747"/>
      <c r="AZ34" s="1071" t="s">
        <v>534</v>
      </c>
      <c r="BA34" s="1071"/>
      <c r="BB34" s="1071"/>
      <c r="BC34" s="1071"/>
      <c r="BD34" s="1071"/>
      <c r="BE34" s="1061" t="s">
        <v>385</v>
      </c>
      <c r="BF34" s="1061"/>
      <c r="BG34" s="1061"/>
      <c r="BH34" s="1061"/>
      <c r="BI34" s="1062"/>
      <c r="BJ34" s="203"/>
      <c r="BK34" s="203"/>
      <c r="BL34" s="203"/>
      <c r="BM34" s="203"/>
      <c r="BN34" s="203"/>
      <c r="BO34" s="216"/>
      <c r="BP34" s="216"/>
      <c r="BQ34" s="213">
        <v>28</v>
      </c>
      <c r="BR34" s="214"/>
      <c r="BS34" s="735"/>
      <c r="BT34" s="736"/>
      <c r="BU34" s="736"/>
      <c r="BV34" s="736"/>
      <c r="BW34" s="736"/>
      <c r="BX34" s="736"/>
      <c r="BY34" s="736"/>
      <c r="BZ34" s="736"/>
      <c r="CA34" s="736"/>
      <c r="CB34" s="736"/>
      <c r="CC34" s="736"/>
      <c r="CD34" s="736"/>
      <c r="CE34" s="736"/>
      <c r="CF34" s="736"/>
      <c r="CG34" s="737"/>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7"/>
    </row>
    <row r="35" spans="1:131" s="198" customFormat="1" ht="26.25" customHeight="1">
      <c r="A35" s="217">
        <v>8</v>
      </c>
      <c r="B35" s="1066" t="s">
        <v>387</v>
      </c>
      <c r="C35" s="1067"/>
      <c r="D35" s="1067"/>
      <c r="E35" s="1067"/>
      <c r="F35" s="1067"/>
      <c r="G35" s="1067"/>
      <c r="H35" s="1067"/>
      <c r="I35" s="1067"/>
      <c r="J35" s="1067"/>
      <c r="K35" s="1067"/>
      <c r="L35" s="1067"/>
      <c r="M35" s="1067"/>
      <c r="N35" s="1067"/>
      <c r="O35" s="1067"/>
      <c r="P35" s="1068"/>
      <c r="Q35" s="1072">
        <v>3523</v>
      </c>
      <c r="R35" s="1073"/>
      <c r="S35" s="1073"/>
      <c r="T35" s="1073"/>
      <c r="U35" s="1073"/>
      <c r="V35" s="1073">
        <v>2997</v>
      </c>
      <c r="W35" s="1073"/>
      <c r="X35" s="1073"/>
      <c r="Y35" s="1073"/>
      <c r="Z35" s="1073"/>
      <c r="AA35" s="1073">
        <v>526</v>
      </c>
      <c r="AB35" s="1073"/>
      <c r="AC35" s="1073"/>
      <c r="AD35" s="1073"/>
      <c r="AE35" s="1074"/>
      <c r="AF35" s="1048">
        <v>933</v>
      </c>
      <c r="AG35" s="1049"/>
      <c r="AH35" s="1049"/>
      <c r="AI35" s="1049"/>
      <c r="AJ35" s="1050"/>
      <c r="AK35" s="1015">
        <v>1899</v>
      </c>
      <c r="AL35" s="747"/>
      <c r="AM35" s="747"/>
      <c r="AN35" s="747"/>
      <c r="AO35" s="747"/>
      <c r="AP35" s="1015">
        <v>25178</v>
      </c>
      <c r="AQ35" s="747"/>
      <c r="AR35" s="747"/>
      <c r="AS35" s="747"/>
      <c r="AT35" s="747"/>
      <c r="AU35" s="747">
        <v>16593</v>
      </c>
      <c r="AV35" s="747"/>
      <c r="AW35" s="747"/>
      <c r="AX35" s="747"/>
      <c r="AY35" s="747"/>
      <c r="AZ35" s="1071" t="s">
        <v>534</v>
      </c>
      <c r="BA35" s="1071"/>
      <c r="BB35" s="1071"/>
      <c r="BC35" s="1071"/>
      <c r="BD35" s="1071"/>
      <c r="BE35" s="1061" t="s">
        <v>385</v>
      </c>
      <c r="BF35" s="1061"/>
      <c r="BG35" s="1061"/>
      <c r="BH35" s="1061"/>
      <c r="BI35" s="1062"/>
      <c r="BJ35" s="203"/>
      <c r="BK35" s="203"/>
      <c r="BL35" s="203"/>
      <c r="BM35" s="203"/>
      <c r="BN35" s="203"/>
      <c r="BO35" s="216"/>
      <c r="BP35" s="216"/>
      <c r="BQ35" s="213">
        <v>29</v>
      </c>
      <c r="BR35" s="214"/>
      <c r="BS35" s="735"/>
      <c r="BT35" s="736"/>
      <c r="BU35" s="736"/>
      <c r="BV35" s="736"/>
      <c r="BW35" s="736"/>
      <c r="BX35" s="736"/>
      <c r="BY35" s="736"/>
      <c r="BZ35" s="736"/>
      <c r="CA35" s="736"/>
      <c r="CB35" s="736"/>
      <c r="CC35" s="736"/>
      <c r="CD35" s="736"/>
      <c r="CE35" s="736"/>
      <c r="CF35" s="736"/>
      <c r="CG35" s="737"/>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7"/>
    </row>
    <row r="36" spans="1:131" s="198" customFormat="1" ht="26.25" customHeight="1">
      <c r="A36" s="217">
        <v>9</v>
      </c>
      <c r="B36" s="1066" t="s">
        <v>388</v>
      </c>
      <c r="C36" s="1067"/>
      <c r="D36" s="1067"/>
      <c r="E36" s="1067"/>
      <c r="F36" s="1067"/>
      <c r="G36" s="1067"/>
      <c r="H36" s="1067"/>
      <c r="I36" s="1067"/>
      <c r="J36" s="1067"/>
      <c r="K36" s="1067"/>
      <c r="L36" s="1067"/>
      <c r="M36" s="1067"/>
      <c r="N36" s="1067"/>
      <c r="O36" s="1067"/>
      <c r="P36" s="1068"/>
      <c r="Q36" s="1072">
        <v>452</v>
      </c>
      <c r="R36" s="1073"/>
      <c r="S36" s="1073"/>
      <c r="T36" s="1073"/>
      <c r="U36" s="1073"/>
      <c r="V36" s="1073">
        <v>446</v>
      </c>
      <c r="W36" s="1073"/>
      <c r="X36" s="1073"/>
      <c r="Y36" s="1073"/>
      <c r="Z36" s="1073"/>
      <c r="AA36" s="1073">
        <v>6</v>
      </c>
      <c r="AB36" s="1073"/>
      <c r="AC36" s="1073"/>
      <c r="AD36" s="1073"/>
      <c r="AE36" s="1074"/>
      <c r="AF36" s="1048">
        <v>6</v>
      </c>
      <c r="AG36" s="1049"/>
      <c r="AH36" s="1049"/>
      <c r="AI36" s="1049"/>
      <c r="AJ36" s="1050"/>
      <c r="AK36" s="1015">
        <v>91</v>
      </c>
      <c r="AL36" s="747"/>
      <c r="AM36" s="747"/>
      <c r="AN36" s="747"/>
      <c r="AO36" s="747"/>
      <c r="AP36" s="747">
        <v>1425</v>
      </c>
      <c r="AQ36" s="747"/>
      <c r="AR36" s="747"/>
      <c r="AS36" s="747"/>
      <c r="AT36" s="747"/>
      <c r="AU36" s="747">
        <v>893</v>
      </c>
      <c r="AV36" s="747"/>
      <c r="AW36" s="747"/>
      <c r="AX36" s="747"/>
      <c r="AY36" s="747"/>
      <c r="AZ36" s="1071" t="s">
        <v>534</v>
      </c>
      <c r="BA36" s="1071"/>
      <c r="BB36" s="1071"/>
      <c r="BC36" s="1071"/>
      <c r="BD36" s="1071"/>
      <c r="BE36" s="1061" t="s">
        <v>389</v>
      </c>
      <c r="BF36" s="1061"/>
      <c r="BG36" s="1061"/>
      <c r="BH36" s="1061"/>
      <c r="BI36" s="1062"/>
      <c r="BJ36" s="203"/>
      <c r="BK36" s="203"/>
      <c r="BL36" s="203"/>
      <c r="BM36" s="203"/>
      <c r="BN36" s="203"/>
      <c r="BO36" s="216"/>
      <c r="BP36" s="216"/>
      <c r="BQ36" s="213">
        <v>30</v>
      </c>
      <c r="BR36" s="214"/>
      <c r="BS36" s="735"/>
      <c r="BT36" s="736"/>
      <c r="BU36" s="736"/>
      <c r="BV36" s="736"/>
      <c r="BW36" s="736"/>
      <c r="BX36" s="736"/>
      <c r="BY36" s="736"/>
      <c r="BZ36" s="736"/>
      <c r="CA36" s="736"/>
      <c r="CB36" s="736"/>
      <c r="CC36" s="736"/>
      <c r="CD36" s="736"/>
      <c r="CE36" s="736"/>
      <c r="CF36" s="736"/>
      <c r="CG36" s="737"/>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7"/>
    </row>
    <row r="37" spans="1:131" s="198" customFormat="1" ht="26.25" customHeight="1">
      <c r="A37" s="217">
        <v>10</v>
      </c>
      <c r="B37" s="1066" t="s">
        <v>390</v>
      </c>
      <c r="C37" s="1067"/>
      <c r="D37" s="1067"/>
      <c r="E37" s="1067"/>
      <c r="F37" s="1067"/>
      <c r="G37" s="1067"/>
      <c r="H37" s="1067"/>
      <c r="I37" s="1067"/>
      <c r="J37" s="1067"/>
      <c r="K37" s="1067"/>
      <c r="L37" s="1067"/>
      <c r="M37" s="1067"/>
      <c r="N37" s="1067"/>
      <c r="O37" s="1067"/>
      <c r="P37" s="1068"/>
      <c r="Q37" s="1072">
        <v>1</v>
      </c>
      <c r="R37" s="1073"/>
      <c r="S37" s="1073"/>
      <c r="T37" s="1073"/>
      <c r="U37" s="1073"/>
      <c r="V37" s="1073">
        <v>0</v>
      </c>
      <c r="W37" s="1073"/>
      <c r="X37" s="1073"/>
      <c r="Y37" s="1073"/>
      <c r="Z37" s="1073"/>
      <c r="AA37" s="1073">
        <v>1</v>
      </c>
      <c r="AB37" s="1073"/>
      <c r="AC37" s="1073"/>
      <c r="AD37" s="1073"/>
      <c r="AE37" s="1074"/>
      <c r="AF37" s="1048">
        <v>1</v>
      </c>
      <c r="AG37" s="1049"/>
      <c r="AH37" s="1049"/>
      <c r="AI37" s="1049"/>
      <c r="AJ37" s="1050"/>
      <c r="AK37" s="1071" t="s">
        <v>534</v>
      </c>
      <c r="AL37" s="1071"/>
      <c r="AM37" s="1071"/>
      <c r="AN37" s="1071"/>
      <c r="AO37" s="1071"/>
      <c r="AP37" s="1071" t="s">
        <v>534</v>
      </c>
      <c r="AQ37" s="1071"/>
      <c r="AR37" s="1071"/>
      <c r="AS37" s="1071"/>
      <c r="AT37" s="1071"/>
      <c r="AU37" s="1071" t="s">
        <v>534</v>
      </c>
      <c r="AV37" s="1071"/>
      <c r="AW37" s="1071"/>
      <c r="AX37" s="1071"/>
      <c r="AY37" s="1071"/>
      <c r="AZ37" s="1071" t="s">
        <v>534</v>
      </c>
      <c r="BA37" s="1071"/>
      <c r="BB37" s="1071"/>
      <c r="BC37" s="1071"/>
      <c r="BD37" s="1071"/>
      <c r="BE37" s="1061" t="s">
        <v>389</v>
      </c>
      <c r="BF37" s="1061"/>
      <c r="BG37" s="1061"/>
      <c r="BH37" s="1061"/>
      <c r="BI37" s="1062"/>
      <c r="BJ37" s="203"/>
      <c r="BK37" s="203"/>
      <c r="BL37" s="203"/>
      <c r="BM37" s="203"/>
      <c r="BN37" s="203"/>
      <c r="BO37" s="216"/>
      <c r="BP37" s="216"/>
      <c r="BQ37" s="213">
        <v>31</v>
      </c>
      <c r="BR37" s="214"/>
      <c r="BS37" s="735"/>
      <c r="BT37" s="736"/>
      <c r="BU37" s="736"/>
      <c r="BV37" s="736"/>
      <c r="BW37" s="736"/>
      <c r="BX37" s="736"/>
      <c r="BY37" s="736"/>
      <c r="BZ37" s="736"/>
      <c r="CA37" s="736"/>
      <c r="CB37" s="736"/>
      <c r="CC37" s="736"/>
      <c r="CD37" s="736"/>
      <c r="CE37" s="736"/>
      <c r="CF37" s="736"/>
      <c r="CG37" s="737"/>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7"/>
    </row>
    <row r="38" spans="1:131" s="198" customFormat="1" ht="26.25" customHeight="1">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15"/>
      <c r="AL38" s="747"/>
      <c r="AM38" s="747"/>
      <c r="AN38" s="747"/>
      <c r="AO38" s="747"/>
      <c r="AP38" s="747"/>
      <c r="AQ38" s="747"/>
      <c r="AR38" s="747"/>
      <c r="AS38" s="747"/>
      <c r="AT38" s="747"/>
      <c r="AU38" s="747"/>
      <c r="AV38" s="747"/>
      <c r="AW38" s="747"/>
      <c r="AX38" s="747"/>
      <c r="AY38" s="747"/>
      <c r="AZ38" s="1071"/>
      <c r="BA38" s="1071"/>
      <c r="BB38" s="1071"/>
      <c r="BC38" s="1071"/>
      <c r="BD38" s="1071"/>
      <c r="BE38" s="1061"/>
      <c r="BF38" s="1061"/>
      <c r="BG38" s="1061"/>
      <c r="BH38" s="1061"/>
      <c r="BI38" s="1062"/>
      <c r="BJ38" s="203"/>
      <c r="BK38" s="203"/>
      <c r="BL38" s="203"/>
      <c r="BM38" s="203"/>
      <c r="BN38" s="203"/>
      <c r="BO38" s="216"/>
      <c r="BP38" s="216"/>
      <c r="BQ38" s="213">
        <v>32</v>
      </c>
      <c r="BR38" s="214"/>
      <c r="BS38" s="735"/>
      <c r="BT38" s="736"/>
      <c r="BU38" s="736"/>
      <c r="BV38" s="736"/>
      <c r="BW38" s="736"/>
      <c r="BX38" s="736"/>
      <c r="BY38" s="736"/>
      <c r="BZ38" s="736"/>
      <c r="CA38" s="736"/>
      <c r="CB38" s="736"/>
      <c r="CC38" s="736"/>
      <c r="CD38" s="736"/>
      <c r="CE38" s="736"/>
      <c r="CF38" s="736"/>
      <c r="CG38" s="737"/>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7"/>
    </row>
    <row r="39" spans="1:131" s="198" customFormat="1" ht="26.25" customHeight="1">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15"/>
      <c r="AL39" s="747"/>
      <c r="AM39" s="747"/>
      <c r="AN39" s="747"/>
      <c r="AO39" s="747"/>
      <c r="AP39" s="747"/>
      <c r="AQ39" s="747"/>
      <c r="AR39" s="747"/>
      <c r="AS39" s="747"/>
      <c r="AT39" s="747"/>
      <c r="AU39" s="747"/>
      <c r="AV39" s="747"/>
      <c r="AW39" s="747"/>
      <c r="AX39" s="747"/>
      <c r="AY39" s="747"/>
      <c r="AZ39" s="1071"/>
      <c r="BA39" s="1071"/>
      <c r="BB39" s="1071"/>
      <c r="BC39" s="1071"/>
      <c r="BD39" s="1071"/>
      <c r="BE39" s="1061"/>
      <c r="BF39" s="1061"/>
      <c r="BG39" s="1061"/>
      <c r="BH39" s="1061"/>
      <c r="BI39" s="1062"/>
      <c r="BJ39" s="203"/>
      <c r="BK39" s="203"/>
      <c r="BL39" s="203"/>
      <c r="BM39" s="203"/>
      <c r="BN39" s="203"/>
      <c r="BO39" s="216"/>
      <c r="BP39" s="216"/>
      <c r="BQ39" s="213">
        <v>33</v>
      </c>
      <c r="BR39" s="214"/>
      <c r="BS39" s="735"/>
      <c r="BT39" s="736"/>
      <c r="BU39" s="736"/>
      <c r="BV39" s="736"/>
      <c r="BW39" s="736"/>
      <c r="BX39" s="736"/>
      <c r="BY39" s="736"/>
      <c r="BZ39" s="736"/>
      <c r="CA39" s="736"/>
      <c r="CB39" s="736"/>
      <c r="CC39" s="736"/>
      <c r="CD39" s="736"/>
      <c r="CE39" s="736"/>
      <c r="CF39" s="736"/>
      <c r="CG39" s="737"/>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7"/>
    </row>
    <row r="40" spans="1:131" s="198" customFormat="1" ht="26.25" customHeight="1">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15"/>
      <c r="AL40" s="747"/>
      <c r="AM40" s="747"/>
      <c r="AN40" s="747"/>
      <c r="AO40" s="747"/>
      <c r="AP40" s="747"/>
      <c r="AQ40" s="747"/>
      <c r="AR40" s="747"/>
      <c r="AS40" s="747"/>
      <c r="AT40" s="747"/>
      <c r="AU40" s="747"/>
      <c r="AV40" s="747"/>
      <c r="AW40" s="747"/>
      <c r="AX40" s="747"/>
      <c r="AY40" s="747"/>
      <c r="AZ40" s="1071"/>
      <c r="BA40" s="1071"/>
      <c r="BB40" s="1071"/>
      <c r="BC40" s="1071"/>
      <c r="BD40" s="1071"/>
      <c r="BE40" s="1061"/>
      <c r="BF40" s="1061"/>
      <c r="BG40" s="1061"/>
      <c r="BH40" s="1061"/>
      <c r="BI40" s="1062"/>
      <c r="BJ40" s="203"/>
      <c r="BK40" s="203"/>
      <c r="BL40" s="203"/>
      <c r="BM40" s="203"/>
      <c r="BN40" s="203"/>
      <c r="BO40" s="216"/>
      <c r="BP40" s="216"/>
      <c r="BQ40" s="213">
        <v>34</v>
      </c>
      <c r="BR40" s="214"/>
      <c r="BS40" s="735"/>
      <c r="BT40" s="736"/>
      <c r="BU40" s="736"/>
      <c r="BV40" s="736"/>
      <c r="BW40" s="736"/>
      <c r="BX40" s="736"/>
      <c r="BY40" s="736"/>
      <c r="BZ40" s="736"/>
      <c r="CA40" s="736"/>
      <c r="CB40" s="736"/>
      <c r="CC40" s="736"/>
      <c r="CD40" s="736"/>
      <c r="CE40" s="736"/>
      <c r="CF40" s="736"/>
      <c r="CG40" s="737"/>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7"/>
    </row>
    <row r="41" spans="1:131" s="198" customFormat="1" ht="26.25" customHeight="1">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15"/>
      <c r="AL41" s="747"/>
      <c r="AM41" s="747"/>
      <c r="AN41" s="747"/>
      <c r="AO41" s="747"/>
      <c r="AP41" s="747"/>
      <c r="AQ41" s="747"/>
      <c r="AR41" s="747"/>
      <c r="AS41" s="747"/>
      <c r="AT41" s="747"/>
      <c r="AU41" s="747"/>
      <c r="AV41" s="747"/>
      <c r="AW41" s="747"/>
      <c r="AX41" s="747"/>
      <c r="AY41" s="747"/>
      <c r="AZ41" s="1071"/>
      <c r="BA41" s="1071"/>
      <c r="BB41" s="1071"/>
      <c r="BC41" s="1071"/>
      <c r="BD41" s="1071"/>
      <c r="BE41" s="1061"/>
      <c r="BF41" s="1061"/>
      <c r="BG41" s="1061"/>
      <c r="BH41" s="1061"/>
      <c r="BI41" s="1062"/>
      <c r="BJ41" s="203"/>
      <c r="BK41" s="203"/>
      <c r="BL41" s="203"/>
      <c r="BM41" s="203"/>
      <c r="BN41" s="203"/>
      <c r="BO41" s="216"/>
      <c r="BP41" s="216"/>
      <c r="BQ41" s="213">
        <v>35</v>
      </c>
      <c r="BR41" s="214"/>
      <c r="BS41" s="735"/>
      <c r="BT41" s="736"/>
      <c r="BU41" s="736"/>
      <c r="BV41" s="736"/>
      <c r="BW41" s="736"/>
      <c r="BX41" s="736"/>
      <c r="BY41" s="736"/>
      <c r="BZ41" s="736"/>
      <c r="CA41" s="736"/>
      <c r="CB41" s="736"/>
      <c r="CC41" s="736"/>
      <c r="CD41" s="736"/>
      <c r="CE41" s="736"/>
      <c r="CF41" s="736"/>
      <c r="CG41" s="737"/>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7"/>
    </row>
    <row r="42" spans="1:131" s="198" customFormat="1" ht="26.25" customHeight="1">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15"/>
      <c r="AL42" s="747"/>
      <c r="AM42" s="747"/>
      <c r="AN42" s="747"/>
      <c r="AO42" s="747"/>
      <c r="AP42" s="747"/>
      <c r="AQ42" s="747"/>
      <c r="AR42" s="747"/>
      <c r="AS42" s="747"/>
      <c r="AT42" s="747"/>
      <c r="AU42" s="747"/>
      <c r="AV42" s="747"/>
      <c r="AW42" s="747"/>
      <c r="AX42" s="747"/>
      <c r="AY42" s="747"/>
      <c r="AZ42" s="1071"/>
      <c r="BA42" s="1071"/>
      <c r="BB42" s="1071"/>
      <c r="BC42" s="1071"/>
      <c r="BD42" s="1071"/>
      <c r="BE42" s="1061"/>
      <c r="BF42" s="1061"/>
      <c r="BG42" s="1061"/>
      <c r="BH42" s="1061"/>
      <c r="BI42" s="1062"/>
      <c r="BJ42" s="203"/>
      <c r="BK42" s="203"/>
      <c r="BL42" s="203"/>
      <c r="BM42" s="203"/>
      <c r="BN42" s="203"/>
      <c r="BO42" s="216"/>
      <c r="BP42" s="216"/>
      <c r="BQ42" s="213">
        <v>36</v>
      </c>
      <c r="BR42" s="214"/>
      <c r="BS42" s="735"/>
      <c r="BT42" s="736"/>
      <c r="BU42" s="736"/>
      <c r="BV42" s="736"/>
      <c r="BW42" s="736"/>
      <c r="BX42" s="736"/>
      <c r="BY42" s="736"/>
      <c r="BZ42" s="736"/>
      <c r="CA42" s="736"/>
      <c r="CB42" s="736"/>
      <c r="CC42" s="736"/>
      <c r="CD42" s="736"/>
      <c r="CE42" s="736"/>
      <c r="CF42" s="736"/>
      <c r="CG42" s="737"/>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7"/>
    </row>
    <row r="43" spans="1:131" s="198" customFormat="1" ht="26.25" customHeight="1">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15"/>
      <c r="AL43" s="747"/>
      <c r="AM43" s="747"/>
      <c r="AN43" s="747"/>
      <c r="AO43" s="747"/>
      <c r="AP43" s="747"/>
      <c r="AQ43" s="747"/>
      <c r="AR43" s="747"/>
      <c r="AS43" s="747"/>
      <c r="AT43" s="747"/>
      <c r="AU43" s="747"/>
      <c r="AV43" s="747"/>
      <c r="AW43" s="747"/>
      <c r="AX43" s="747"/>
      <c r="AY43" s="747"/>
      <c r="AZ43" s="1071"/>
      <c r="BA43" s="1071"/>
      <c r="BB43" s="1071"/>
      <c r="BC43" s="1071"/>
      <c r="BD43" s="1071"/>
      <c r="BE43" s="1061"/>
      <c r="BF43" s="1061"/>
      <c r="BG43" s="1061"/>
      <c r="BH43" s="1061"/>
      <c r="BI43" s="1062"/>
      <c r="BJ43" s="203"/>
      <c r="BK43" s="203"/>
      <c r="BL43" s="203"/>
      <c r="BM43" s="203"/>
      <c r="BN43" s="203"/>
      <c r="BO43" s="216"/>
      <c r="BP43" s="216"/>
      <c r="BQ43" s="213">
        <v>37</v>
      </c>
      <c r="BR43" s="214"/>
      <c r="BS43" s="735"/>
      <c r="BT43" s="736"/>
      <c r="BU43" s="736"/>
      <c r="BV43" s="736"/>
      <c r="BW43" s="736"/>
      <c r="BX43" s="736"/>
      <c r="BY43" s="736"/>
      <c r="BZ43" s="736"/>
      <c r="CA43" s="736"/>
      <c r="CB43" s="736"/>
      <c r="CC43" s="736"/>
      <c r="CD43" s="736"/>
      <c r="CE43" s="736"/>
      <c r="CF43" s="736"/>
      <c r="CG43" s="737"/>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7"/>
    </row>
    <row r="44" spans="1:131" s="198" customFormat="1" ht="26.25" customHeight="1">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15"/>
      <c r="AL44" s="747"/>
      <c r="AM44" s="747"/>
      <c r="AN44" s="747"/>
      <c r="AO44" s="747"/>
      <c r="AP44" s="747"/>
      <c r="AQ44" s="747"/>
      <c r="AR44" s="747"/>
      <c r="AS44" s="747"/>
      <c r="AT44" s="747"/>
      <c r="AU44" s="747"/>
      <c r="AV44" s="747"/>
      <c r="AW44" s="747"/>
      <c r="AX44" s="747"/>
      <c r="AY44" s="747"/>
      <c r="AZ44" s="1071"/>
      <c r="BA44" s="1071"/>
      <c r="BB44" s="1071"/>
      <c r="BC44" s="1071"/>
      <c r="BD44" s="1071"/>
      <c r="BE44" s="1061"/>
      <c r="BF44" s="1061"/>
      <c r="BG44" s="1061"/>
      <c r="BH44" s="1061"/>
      <c r="BI44" s="1062"/>
      <c r="BJ44" s="203"/>
      <c r="BK44" s="203"/>
      <c r="BL44" s="203"/>
      <c r="BM44" s="203"/>
      <c r="BN44" s="203"/>
      <c r="BO44" s="216"/>
      <c r="BP44" s="216"/>
      <c r="BQ44" s="213">
        <v>38</v>
      </c>
      <c r="BR44" s="214"/>
      <c r="BS44" s="735"/>
      <c r="BT44" s="736"/>
      <c r="BU44" s="736"/>
      <c r="BV44" s="736"/>
      <c r="BW44" s="736"/>
      <c r="BX44" s="736"/>
      <c r="BY44" s="736"/>
      <c r="BZ44" s="736"/>
      <c r="CA44" s="736"/>
      <c r="CB44" s="736"/>
      <c r="CC44" s="736"/>
      <c r="CD44" s="736"/>
      <c r="CE44" s="736"/>
      <c r="CF44" s="736"/>
      <c r="CG44" s="737"/>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7"/>
    </row>
    <row r="45" spans="1:131" s="198" customFormat="1" ht="26.25" customHeight="1">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15"/>
      <c r="AL45" s="747"/>
      <c r="AM45" s="747"/>
      <c r="AN45" s="747"/>
      <c r="AO45" s="747"/>
      <c r="AP45" s="747"/>
      <c r="AQ45" s="747"/>
      <c r="AR45" s="747"/>
      <c r="AS45" s="747"/>
      <c r="AT45" s="747"/>
      <c r="AU45" s="747"/>
      <c r="AV45" s="747"/>
      <c r="AW45" s="747"/>
      <c r="AX45" s="747"/>
      <c r="AY45" s="747"/>
      <c r="AZ45" s="1071"/>
      <c r="BA45" s="1071"/>
      <c r="BB45" s="1071"/>
      <c r="BC45" s="1071"/>
      <c r="BD45" s="1071"/>
      <c r="BE45" s="1061"/>
      <c r="BF45" s="1061"/>
      <c r="BG45" s="1061"/>
      <c r="BH45" s="1061"/>
      <c r="BI45" s="1062"/>
      <c r="BJ45" s="203"/>
      <c r="BK45" s="203"/>
      <c r="BL45" s="203"/>
      <c r="BM45" s="203"/>
      <c r="BN45" s="203"/>
      <c r="BO45" s="216"/>
      <c r="BP45" s="216"/>
      <c r="BQ45" s="213">
        <v>39</v>
      </c>
      <c r="BR45" s="214"/>
      <c r="BS45" s="735"/>
      <c r="BT45" s="736"/>
      <c r="BU45" s="736"/>
      <c r="BV45" s="736"/>
      <c r="BW45" s="736"/>
      <c r="BX45" s="736"/>
      <c r="BY45" s="736"/>
      <c r="BZ45" s="736"/>
      <c r="CA45" s="736"/>
      <c r="CB45" s="736"/>
      <c r="CC45" s="736"/>
      <c r="CD45" s="736"/>
      <c r="CE45" s="736"/>
      <c r="CF45" s="736"/>
      <c r="CG45" s="737"/>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7"/>
    </row>
    <row r="46" spans="1:131" s="198" customFormat="1" ht="26.25" customHeight="1">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15"/>
      <c r="AL46" s="747"/>
      <c r="AM46" s="747"/>
      <c r="AN46" s="747"/>
      <c r="AO46" s="747"/>
      <c r="AP46" s="747"/>
      <c r="AQ46" s="747"/>
      <c r="AR46" s="747"/>
      <c r="AS46" s="747"/>
      <c r="AT46" s="747"/>
      <c r="AU46" s="747"/>
      <c r="AV46" s="747"/>
      <c r="AW46" s="747"/>
      <c r="AX46" s="747"/>
      <c r="AY46" s="747"/>
      <c r="AZ46" s="1071"/>
      <c r="BA46" s="1071"/>
      <c r="BB46" s="1071"/>
      <c r="BC46" s="1071"/>
      <c r="BD46" s="1071"/>
      <c r="BE46" s="1061"/>
      <c r="BF46" s="1061"/>
      <c r="BG46" s="1061"/>
      <c r="BH46" s="1061"/>
      <c r="BI46" s="1062"/>
      <c r="BJ46" s="203"/>
      <c r="BK46" s="203"/>
      <c r="BL46" s="203"/>
      <c r="BM46" s="203"/>
      <c r="BN46" s="203"/>
      <c r="BO46" s="216"/>
      <c r="BP46" s="216"/>
      <c r="BQ46" s="213">
        <v>40</v>
      </c>
      <c r="BR46" s="214"/>
      <c r="BS46" s="735"/>
      <c r="BT46" s="736"/>
      <c r="BU46" s="736"/>
      <c r="BV46" s="736"/>
      <c r="BW46" s="736"/>
      <c r="BX46" s="736"/>
      <c r="BY46" s="736"/>
      <c r="BZ46" s="736"/>
      <c r="CA46" s="736"/>
      <c r="CB46" s="736"/>
      <c r="CC46" s="736"/>
      <c r="CD46" s="736"/>
      <c r="CE46" s="736"/>
      <c r="CF46" s="736"/>
      <c r="CG46" s="737"/>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7"/>
    </row>
    <row r="47" spans="1:131" s="198" customFormat="1" ht="26.25" customHeight="1">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15"/>
      <c r="AL47" s="747"/>
      <c r="AM47" s="747"/>
      <c r="AN47" s="747"/>
      <c r="AO47" s="747"/>
      <c r="AP47" s="747"/>
      <c r="AQ47" s="747"/>
      <c r="AR47" s="747"/>
      <c r="AS47" s="747"/>
      <c r="AT47" s="747"/>
      <c r="AU47" s="747"/>
      <c r="AV47" s="747"/>
      <c r="AW47" s="747"/>
      <c r="AX47" s="747"/>
      <c r="AY47" s="747"/>
      <c r="AZ47" s="1071"/>
      <c r="BA47" s="1071"/>
      <c r="BB47" s="1071"/>
      <c r="BC47" s="1071"/>
      <c r="BD47" s="1071"/>
      <c r="BE47" s="1061"/>
      <c r="BF47" s="1061"/>
      <c r="BG47" s="1061"/>
      <c r="BH47" s="1061"/>
      <c r="BI47" s="1062"/>
      <c r="BJ47" s="203"/>
      <c r="BK47" s="203"/>
      <c r="BL47" s="203"/>
      <c r="BM47" s="203"/>
      <c r="BN47" s="203"/>
      <c r="BO47" s="216"/>
      <c r="BP47" s="216"/>
      <c r="BQ47" s="213">
        <v>41</v>
      </c>
      <c r="BR47" s="214"/>
      <c r="BS47" s="735"/>
      <c r="BT47" s="736"/>
      <c r="BU47" s="736"/>
      <c r="BV47" s="736"/>
      <c r="BW47" s="736"/>
      <c r="BX47" s="736"/>
      <c r="BY47" s="736"/>
      <c r="BZ47" s="736"/>
      <c r="CA47" s="736"/>
      <c r="CB47" s="736"/>
      <c r="CC47" s="736"/>
      <c r="CD47" s="736"/>
      <c r="CE47" s="736"/>
      <c r="CF47" s="736"/>
      <c r="CG47" s="737"/>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7"/>
    </row>
    <row r="48" spans="1:131" s="198" customFormat="1" ht="26.25" customHeight="1">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15"/>
      <c r="AL48" s="747"/>
      <c r="AM48" s="747"/>
      <c r="AN48" s="747"/>
      <c r="AO48" s="747"/>
      <c r="AP48" s="747"/>
      <c r="AQ48" s="747"/>
      <c r="AR48" s="747"/>
      <c r="AS48" s="747"/>
      <c r="AT48" s="747"/>
      <c r="AU48" s="747"/>
      <c r="AV48" s="747"/>
      <c r="AW48" s="747"/>
      <c r="AX48" s="747"/>
      <c r="AY48" s="747"/>
      <c r="AZ48" s="1071"/>
      <c r="BA48" s="1071"/>
      <c r="BB48" s="1071"/>
      <c r="BC48" s="1071"/>
      <c r="BD48" s="1071"/>
      <c r="BE48" s="1061"/>
      <c r="BF48" s="1061"/>
      <c r="BG48" s="1061"/>
      <c r="BH48" s="1061"/>
      <c r="BI48" s="1062"/>
      <c r="BJ48" s="203"/>
      <c r="BK48" s="203"/>
      <c r="BL48" s="203"/>
      <c r="BM48" s="203"/>
      <c r="BN48" s="203"/>
      <c r="BO48" s="216"/>
      <c r="BP48" s="216"/>
      <c r="BQ48" s="213">
        <v>42</v>
      </c>
      <c r="BR48" s="214"/>
      <c r="BS48" s="735"/>
      <c r="BT48" s="736"/>
      <c r="BU48" s="736"/>
      <c r="BV48" s="736"/>
      <c r="BW48" s="736"/>
      <c r="BX48" s="736"/>
      <c r="BY48" s="736"/>
      <c r="BZ48" s="736"/>
      <c r="CA48" s="736"/>
      <c r="CB48" s="736"/>
      <c r="CC48" s="736"/>
      <c r="CD48" s="736"/>
      <c r="CE48" s="736"/>
      <c r="CF48" s="736"/>
      <c r="CG48" s="737"/>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7"/>
    </row>
    <row r="49" spans="1:131" s="198" customFormat="1" ht="26.25" customHeight="1">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15"/>
      <c r="AL49" s="747"/>
      <c r="AM49" s="747"/>
      <c r="AN49" s="747"/>
      <c r="AO49" s="747"/>
      <c r="AP49" s="747"/>
      <c r="AQ49" s="747"/>
      <c r="AR49" s="747"/>
      <c r="AS49" s="747"/>
      <c r="AT49" s="747"/>
      <c r="AU49" s="747"/>
      <c r="AV49" s="747"/>
      <c r="AW49" s="747"/>
      <c r="AX49" s="747"/>
      <c r="AY49" s="747"/>
      <c r="AZ49" s="1071"/>
      <c r="BA49" s="1071"/>
      <c r="BB49" s="1071"/>
      <c r="BC49" s="1071"/>
      <c r="BD49" s="1071"/>
      <c r="BE49" s="1061"/>
      <c r="BF49" s="1061"/>
      <c r="BG49" s="1061"/>
      <c r="BH49" s="1061"/>
      <c r="BI49" s="1062"/>
      <c r="BJ49" s="203"/>
      <c r="BK49" s="203"/>
      <c r="BL49" s="203"/>
      <c r="BM49" s="203"/>
      <c r="BN49" s="203"/>
      <c r="BO49" s="216"/>
      <c r="BP49" s="216"/>
      <c r="BQ49" s="213">
        <v>43</v>
      </c>
      <c r="BR49" s="214"/>
      <c r="BS49" s="735"/>
      <c r="BT49" s="736"/>
      <c r="BU49" s="736"/>
      <c r="BV49" s="736"/>
      <c r="BW49" s="736"/>
      <c r="BX49" s="736"/>
      <c r="BY49" s="736"/>
      <c r="BZ49" s="736"/>
      <c r="CA49" s="736"/>
      <c r="CB49" s="736"/>
      <c r="CC49" s="736"/>
      <c r="CD49" s="736"/>
      <c r="CE49" s="736"/>
      <c r="CF49" s="736"/>
      <c r="CG49" s="737"/>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7"/>
    </row>
    <row r="50" spans="1:131" s="198" customFormat="1" ht="26.25" customHeight="1">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735"/>
      <c r="BT50" s="736"/>
      <c r="BU50" s="736"/>
      <c r="BV50" s="736"/>
      <c r="BW50" s="736"/>
      <c r="BX50" s="736"/>
      <c r="BY50" s="736"/>
      <c r="BZ50" s="736"/>
      <c r="CA50" s="736"/>
      <c r="CB50" s="736"/>
      <c r="CC50" s="736"/>
      <c r="CD50" s="736"/>
      <c r="CE50" s="736"/>
      <c r="CF50" s="736"/>
      <c r="CG50" s="737"/>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7"/>
    </row>
    <row r="51" spans="1:131" s="198" customFormat="1" ht="26.25" customHeight="1">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735"/>
      <c r="BT51" s="736"/>
      <c r="BU51" s="736"/>
      <c r="BV51" s="736"/>
      <c r="BW51" s="736"/>
      <c r="BX51" s="736"/>
      <c r="BY51" s="736"/>
      <c r="BZ51" s="736"/>
      <c r="CA51" s="736"/>
      <c r="CB51" s="736"/>
      <c r="CC51" s="736"/>
      <c r="CD51" s="736"/>
      <c r="CE51" s="736"/>
      <c r="CF51" s="736"/>
      <c r="CG51" s="737"/>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7"/>
    </row>
    <row r="52" spans="1:131" s="198" customFormat="1" ht="26.25" customHeight="1">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735"/>
      <c r="BT52" s="736"/>
      <c r="BU52" s="736"/>
      <c r="BV52" s="736"/>
      <c r="BW52" s="736"/>
      <c r="BX52" s="736"/>
      <c r="BY52" s="736"/>
      <c r="BZ52" s="736"/>
      <c r="CA52" s="736"/>
      <c r="CB52" s="736"/>
      <c r="CC52" s="736"/>
      <c r="CD52" s="736"/>
      <c r="CE52" s="736"/>
      <c r="CF52" s="736"/>
      <c r="CG52" s="737"/>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7"/>
    </row>
    <row r="53" spans="1:131" s="198" customFormat="1" ht="26.25" customHeight="1">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735"/>
      <c r="BT53" s="736"/>
      <c r="BU53" s="736"/>
      <c r="BV53" s="736"/>
      <c r="BW53" s="736"/>
      <c r="BX53" s="736"/>
      <c r="BY53" s="736"/>
      <c r="BZ53" s="736"/>
      <c r="CA53" s="736"/>
      <c r="CB53" s="736"/>
      <c r="CC53" s="736"/>
      <c r="CD53" s="736"/>
      <c r="CE53" s="736"/>
      <c r="CF53" s="736"/>
      <c r="CG53" s="737"/>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7"/>
    </row>
    <row r="54" spans="1:131" s="198" customFormat="1" ht="26.25" customHeight="1">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735"/>
      <c r="BT54" s="736"/>
      <c r="BU54" s="736"/>
      <c r="BV54" s="736"/>
      <c r="BW54" s="736"/>
      <c r="BX54" s="736"/>
      <c r="BY54" s="736"/>
      <c r="BZ54" s="736"/>
      <c r="CA54" s="736"/>
      <c r="CB54" s="736"/>
      <c r="CC54" s="736"/>
      <c r="CD54" s="736"/>
      <c r="CE54" s="736"/>
      <c r="CF54" s="736"/>
      <c r="CG54" s="737"/>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7"/>
    </row>
    <row r="55" spans="1:131" s="198" customFormat="1" ht="26.25" customHeight="1">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735"/>
      <c r="BT55" s="736"/>
      <c r="BU55" s="736"/>
      <c r="BV55" s="736"/>
      <c r="BW55" s="736"/>
      <c r="BX55" s="736"/>
      <c r="BY55" s="736"/>
      <c r="BZ55" s="736"/>
      <c r="CA55" s="736"/>
      <c r="CB55" s="736"/>
      <c r="CC55" s="736"/>
      <c r="CD55" s="736"/>
      <c r="CE55" s="736"/>
      <c r="CF55" s="736"/>
      <c r="CG55" s="737"/>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7"/>
    </row>
    <row r="56" spans="1:131" s="198" customFormat="1" ht="26.25" customHeight="1">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735"/>
      <c r="BT56" s="736"/>
      <c r="BU56" s="736"/>
      <c r="BV56" s="736"/>
      <c r="BW56" s="736"/>
      <c r="BX56" s="736"/>
      <c r="BY56" s="736"/>
      <c r="BZ56" s="736"/>
      <c r="CA56" s="736"/>
      <c r="CB56" s="736"/>
      <c r="CC56" s="736"/>
      <c r="CD56" s="736"/>
      <c r="CE56" s="736"/>
      <c r="CF56" s="736"/>
      <c r="CG56" s="737"/>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7"/>
    </row>
    <row r="57" spans="1:131" s="198" customFormat="1" ht="26.25" customHeight="1">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735"/>
      <c r="BT57" s="736"/>
      <c r="BU57" s="736"/>
      <c r="BV57" s="736"/>
      <c r="BW57" s="736"/>
      <c r="BX57" s="736"/>
      <c r="BY57" s="736"/>
      <c r="BZ57" s="736"/>
      <c r="CA57" s="736"/>
      <c r="CB57" s="736"/>
      <c r="CC57" s="736"/>
      <c r="CD57" s="736"/>
      <c r="CE57" s="736"/>
      <c r="CF57" s="736"/>
      <c r="CG57" s="737"/>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7"/>
    </row>
    <row r="58" spans="1:131" s="198" customFormat="1" ht="26.25" customHeight="1">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735"/>
      <c r="BT58" s="736"/>
      <c r="BU58" s="736"/>
      <c r="BV58" s="736"/>
      <c r="BW58" s="736"/>
      <c r="BX58" s="736"/>
      <c r="BY58" s="736"/>
      <c r="BZ58" s="736"/>
      <c r="CA58" s="736"/>
      <c r="CB58" s="736"/>
      <c r="CC58" s="736"/>
      <c r="CD58" s="736"/>
      <c r="CE58" s="736"/>
      <c r="CF58" s="736"/>
      <c r="CG58" s="737"/>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7"/>
    </row>
    <row r="59" spans="1:131" s="198" customFormat="1" ht="26.25" customHeight="1">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735"/>
      <c r="BT59" s="736"/>
      <c r="BU59" s="736"/>
      <c r="BV59" s="736"/>
      <c r="BW59" s="736"/>
      <c r="BX59" s="736"/>
      <c r="BY59" s="736"/>
      <c r="BZ59" s="736"/>
      <c r="CA59" s="736"/>
      <c r="CB59" s="736"/>
      <c r="CC59" s="736"/>
      <c r="CD59" s="736"/>
      <c r="CE59" s="736"/>
      <c r="CF59" s="736"/>
      <c r="CG59" s="737"/>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7"/>
    </row>
    <row r="60" spans="1:131" s="198" customFormat="1" ht="26.25" customHeight="1">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735"/>
      <c r="BT60" s="736"/>
      <c r="BU60" s="736"/>
      <c r="BV60" s="736"/>
      <c r="BW60" s="736"/>
      <c r="BX60" s="736"/>
      <c r="BY60" s="736"/>
      <c r="BZ60" s="736"/>
      <c r="CA60" s="736"/>
      <c r="CB60" s="736"/>
      <c r="CC60" s="736"/>
      <c r="CD60" s="736"/>
      <c r="CE60" s="736"/>
      <c r="CF60" s="736"/>
      <c r="CG60" s="737"/>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7"/>
    </row>
    <row r="61" spans="1:131" s="198" customFormat="1" ht="26.25" customHeight="1" thickBot="1">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735"/>
      <c r="BT61" s="736"/>
      <c r="BU61" s="736"/>
      <c r="BV61" s="736"/>
      <c r="BW61" s="736"/>
      <c r="BX61" s="736"/>
      <c r="BY61" s="736"/>
      <c r="BZ61" s="736"/>
      <c r="CA61" s="736"/>
      <c r="CB61" s="736"/>
      <c r="CC61" s="736"/>
      <c r="CD61" s="736"/>
      <c r="CE61" s="736"/>
      <c r="CF61" s="736"/>
      <c r="CG61" s="737"/>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7"/>
    </row>
    <row r="62" spans="1:131" s="198" customFormat="1" ht="26.25" customHeight="1">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6"/>
      <c r="BP62" s="216"/>
      <c r="BQ62" s="213">
        <v>56</v>
      </c>
      <c r="BR62" s="214"/>
      <c r="BS62" s="735"/>
      <c r="BT62" s="736"/>
      <c r="BU62" s="736"/>
      <c r="BV62" s="736"/>
      <c r="BW62" s="736"/>
      <c r="BX62" s="736"/>
      <c r="BY62" s="736"/>
      <c r="BZ62" s="736"/>
      <c r="CA62" s="736"/>
      <c r="CB62" s="736"/>
      <c r="CC62" s="736"/>
      <c r="CD62" s="736"/>
      <c r="CE62" s="736"/>
      <c r="CF62" s="736"/>
      <c r="CG62" s="737"/>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7"/>
    </row>
    <row r="63" spans="1:131" s="198" customFormat="1" ht="26.25" customHeight="1" thickBot="1">
      <c r="A63" s="215" t="s">
        <v>367</v>
      </c>
      <c r="B63" s="988" t="s">
        <v>392</v>
      </c>
      <c r="C63" s="989"/>
      <c r="D63" s="989"/>
      <c r="E63" s="989"/>
      <c r="F63" s="989"/>
      <c r="G63" s="989"/>
      <c r="H63" s="989"/>
      <c r="I63" s="989"/>
      <c r="J63" s="989"/>
      <c r="K63" s="989"/>
      <c r="L63" s="989"/>
      <c r="M63" s="989"/>
      <c r="N63" s="989"/>
      <c r="O63" s="989"/>
      <c r="P63" s="990"/>
      <c r="Q63" s="1003"/>
      <c r="R63" s="1004"/>
      <c r="S63" s="1004"/>
      <c r="T63" s="1004"/>
      <c r="U63" s="1004"/>
      <c r="V63" s="1004"/>
      <c r="W63" s="1004"/>
      <c r="X63" s="1004"/>
      <c r="Y63" s="1004"/>
      <c r="Z63" s="1004"/>
      <c r="AA63" s="1004"/>
      <c r="AB63" s="1004"/>
      <c r="AC63" s="1004"/>
      <c r="AD63" s="1004"/>
      <c r="AE63" s="1057"/>
      <c r="AF63" s="1058">
        <v>4250</v>
      </c>
      <c r="AG63" s="1000"/>
      <c r="AH63" s="1000"/>
      <c r="AI63" s="1000"/>
      <c r="AJ63" s="1059"/>
      <c r="AK63" s="1060"/>
      <c r="AL63" s="1004"/>
      <c r="AM63" s="1004"/>
      <c r="AN63" s="1004"/>
      <c r="AO63" s="1004"/>
      <c r="AP63" s="1000">
        <v>37588</v>
      </c>
      <c r="AQ63" s="1000"/>
      <c r="AR63" s="1000"/>
      <c r="AS63" s="1000"/>
      <c r="AT63" s="1000"/>
      <c r="AU63" s="1000">
        <v>23188</v>
      </c>
      <c r="AV63" s="1000"/>
      <c r="AW63" s="1000"/>
      <c r="AX63" s="1000"/>
      <c r="AY63" s="1000"/>
      <c r="AZ63" s="1054"/>
      <c r="BA63" s="1054"/>
      <c r="BB63" s="1054"/>
      <c r="BC63" s="1054"/>
      <c r="BD63" s="1054"/>
      <c r="BE63" s="1001"/>
      <c r="BF63" s="1001"/>
      <c r="BG63" s="1001"/>
      <c r="BH63" s="1001"/>
      <c r="BI63" s="1002"/>
      <c r="BJ63" s="1055" t="s">
        <v>111</v>
      </c>
      <c r="BK63" s="995"/>
      <c r="BL63" s="995"/>
      <c r="BM63" s="995"/>
      <c r="BN63" s="1056"/>
      <c r="BO63" s="216"/>
      <c r="BP63" s="216"/>
      <c r="BQ63" s="213">
        <v>57</v>
      </c>
      <c r="BR63" s="214"/>
      <c r="BS63" s="735"/>
      <c r="BT63" s="736"/>
      <c r="BU63" s="736"/>
      <c r="BV63" s="736"/>
      <c r="BW63" s="736"/>
      <c r="BX63" s="736"/>
      <c r="BY63" s="736"/>
      <c r="BZ63" s="736"/>
      <c r="CA63" s="736"/>
      <c r="CB63" s="736"/>
      <c r="CC63" s="736"/>
      <c r="CD63" s="736"/>
      <c r="CE63" s="736"/>
      <c r="CF63" s="736"/>
      <c r="CG63" s="737"/>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5"/>
      <c r="BT64" s="736"/>
      <c r="BU64" s="736"/>
      <c r="BV64" s="736"/>
      <c r="BW64" s="736"/>
      <c r="BX64" s="736"/>
      <c r="BY64" s="736"/>
      <c r="BZ64" s="736"/>
      <c r="CA64" s="736"/>
      <c r="CB64" s="736"/>
      <c r="CC64" s="736"/>
      <c r="CD64" s="736"/>
      <c r="CE64" s="736"/>
      <c r="CF64" s="736"/>
      <c r="CG64" s="737"/>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5"/>
      <c r="BT65" s="736"/>
      <c r="BU65" s="736"/>
      <c r="BV65" s="736"/>
      <c r="BW65" s="736"/>
      <c r="BX65" s="736"/>
      <c r="BY65" s="736"/>
      <c r="BZ65" s="736"/>
      <c r="CA65" s="736"/>
      <c r="CB65" s="736"/>
      <c r="CC65" s="736"/>
      <c r="CD65" s="736"/>
      <c r="CE65" s="736"/>
      <c r="CF65" s="736"/>
      <c r="CG65" s="737"/>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7"/>
    </row>
    <row r="66" spans="1:131" s="198" customFormat="1" ht="26.25" customHeight="1">
      <c r="A66" s="1027" t="s">
        <v>394</v>
      </c>
      <c r="B66" s="1028"/>
      <c r="C66" s="1028"/>
      <c r="D66" s="1028"/>
      <c r="E66" s="1028"/>
      <c r="F66" s="1028"/>
      <c r="G66" s="1028"/>
      <c r="H66" s="1028"/>
      <c r="I66" s="1028"/>
      <c r="J66" s="1028"/>
      <c r="K66" s="1028"/>
      <c r="L66" s="1028"/>
      <c r="M66" s="1028"/>
      <c r="N66" s="1028"/>
      <c r="O66" s="1028"/>
      <c r="P66" s="1029"/>
      <c r="Q66" s="1033" t="s">
        <v>371</v>
      </c>
      <c r="R66" s="1034"/>
      <c r="S66" s="1034"/>
      <c r="T66" s="1034"/>
      <c r="U66" s="1035"/>
      <c r="V66" s="1033" t="s">
        <v>372</v>
      </c>
      <c r="W66" s="1034"/>
      <c r="X66" s="1034"/>
      <c r="Y66" s="1034"/>
      <c r="Z66" s="1035"/>
      <c r="AA66" s="1033" t="s">
        <v>373</v>
      </c>
      <c r="AB66" s="1034"/>
      <c r="AC66" s="1034"/>
      <c r="AD66" s="1034"/>
      <c r="AE66" s="1035"/>
      <c r="AF66" s="1039" t="s">
        <v>374</v>
      </c>
      <c r="AG66" s="1040"/>
      <c r="AH66" s="1040"/>
      <c r="AI66" s="1040"/>
      <c r="AJ66" s="1041"/>
      <c r="AK66" s="1033" t="s">
        <v>375</v>
      </c>
      <c r="AL66" s="1028"/>
      <c r="AM66" s="1028"/>
      <c r="AN66" s="1028"/>
      <c r="AO66" s="1029"/>
      <c r="AP66" s="1033" t="s">
        <v>376</v>
      </c>
      <c r="AQ66" s="1034"/>
      <c r="AR66" s="1034"/>
      <c r="AS66" s="1034"/>
      <c r="AT66" s="1035"/>
      <c r="AU66" s="1033" t="s">
        <v>395</v>
      </c>
      <c r="AV66" s="1034"/>
      <c r="AW66" s="1034"/>
      <c r="AX66" s="1034"/>
      <c r="AY66" s="1035"/>
      <c r="AZ66" s="1033" t="s">
        <v>354</v>
      </c>
      <c r="BA66" s="1034"/>
      <c r="BB66" s="1034"/>
      <c r="BC66" s="1034"/>
      <c r="BD66" s="1046"/>
      <c r="BE66" s="216"/>
      <c r="BF66" s="216"/>
      <c r="BG66" s="216"/>
      <c r="BH66" s="216"/>
      <c r="BI66" s="216"/>
      <c r="BJ66" s="216"/>
      <c r="BK66" s="216"/>
      <c r="BL66" s="216"/>
      <c r="BM66" s="216"/>
      <c r="BN66" s="216"/>
      <c r="BO66" s="216"/>
      <c r="BP66" s="216"/>
      <c r="BQ66" s="213">
        <v>60</v>
      </c>
      <c r="BR66" s="218"/>
      <c r="BS66" s="750"/>
      <c r="BT66" s="751"/>
      <c r="BU66" s="751"/>
      <c r="BV66" s="751"/>
      <c r="BW66" s="751"/>
      <c r="BX66" s="751"/>
      <c r="BY66" s="751"/>
      <c r="BZ66" s="751"/>
      <c r="CA66" s="751"/>
      <c r="CB66" s="751"/>
      <c r="CC66" s="751"/>
      <c r="CD66" s="751"/>
      <c r="CE66" s="751"/>
      <c r="CF66" s="751"/>
      <c r="CG66" s="752"/>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5"/>
      <c r="DW66" s="986"/>
      <c r="DX66" s="986"/>
      <c r="DY66" s="986"/>
      <c r="DZ66" s="987"/>
      <c r="EA66" s="197"/>
    </row>
    <row r="67" spans="1:131" s="198"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7"/>
      <c r="BE67" s="216"/>
      <c r="BF67" s="216"/>
      <c r="BG67" s="216"/>
      <c r="BH67" s="216"/>
      <c r="BI67" s="216"/>
      <c r="BJ67" s="216"/>
      <c r="BK67" s="216"/>
      <c r="BL67" s="216"/>
      <c r="BM67" s="216"/>
      <c r="BN67" s="216"/>
      <c r="BO67" s="216"/>
      <c r="BP67" s="216"/>
      <c r="BQ67" s="213">
        <v>61</v>
      </c>
      <c r="BR67" s="218"/>
      <c r="BS67" s="750"/>
      <c r="BT67" s="751"/>
      <c r="BU67" s="751"/>
      <c r="BV67" s="751"/>
      <c r="BW67" s="751"/>
      <c r="BX67" s="751"/>
      <c r="BY67" s="751"/>
      <c r="BZ67" s="751"/>
      <c r="CA67" s="751"/>
      <c r="CB67" s="751"/>
      <c r="CC67" s="751"/>
      <c r="CD67" s="751"/>
      <c r="CE67" s="751"/>
      <c r="CF67" s="751"/>
      <c r="CG67" s="752"/>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5"/>
      <c r="DW67" s="986"/>
      <c r="DX67" s="986"/>
      <c r="DY67" s="986"/>
      <c r="DZ67" s="987"/>
      <c r="EA67" s="197"/>
    </row>
    <row r="68" spans="1:131" s="198" customFormat="1" ht="26.25" customHeight="1" thickTop="1">
      <c r="A68" s="209">
        <v>1</v>
      </c>
      <c r="B68" s="744" t="s">
        <v>536</v>
      </c>
      <c r="C68" s="745"/>
      <c r="D68" s="745"/>
      <c r="E68" s="745"/>
      <c r="F68" s="745"/>
      <c r="G68" s="745"/>
      <c r="H68" s="745"/>
      <c r="I68" s="745"/>
      <c r="J68" s="745"/>
      <c r="K68" s="745"/>
      <c r="L68" s="745"/>
      <c r="M68" s="745"/>
      <c r="N68" s="745"/>
      <c r="O68" s="745"/>
      <c r="P68" s="746"/>
      <c r="Q68" s="1020">
        <v>960</v>
      </c>
      <c r="R68" s="1017"/>
      <c r="S68" s="1017"/>
      <c r="T68" s="1017"/>
      <c r="U68" s="1017"/>
      <c r="V68" s="1017">
        <v>858</v>
      </c>
      <c r="W68" s="1017"/>
      <c r="X68" s="1017"/>
      <c r="Y68" s="1017"/>
      <c r="Z68" s="1017"/>
      <c r="AA68" s="1017">
        <v>102</v>
      </c>
      <c r="AB68" s="1017"/>
      <c r="AC68" s="1017"/>
      <c r="AD68" s="1017"/>
      <c r="AE68" s="1017"/>
      <c r="AF68" s="1017">
        <v>102</v>
      </c>
      <c r="AG68" s="1017"/>
      <c r="AH68" s="1017"/>
      <c r="AI68" s="1017"/>
      <c r="AJ68" s="1017"/>
      <c r="AK68" s="1017" t="s">
        <v>563</v>
      </c>
      <c r="AL68" s="1017"/>
      <c r="AM68" s="1017"/>
      <c r="AN68" s="1017"/>
      <c r="AO68" s="1017"/>
      <c r="AP68" s="1017" t="s">
        <v>563</v>
      </c>
      <c r="AQ68" s="1017"/>
      <c r="AR68" s="1017"/>
      <c r="AS68" s="1017"/>
      <c r="AT68" s="1017"/>
      <c r="AU68" s="1017" t="s">
        <v>562</v>
      </c>
      <c r="AV68" s="1017"/>
      <c r="AW68" s="1017"/>
      <c r="AX68" s="1017"/>
      <c r="AY68" s="1017"/>
      <c r="AZ68" s="1018"/>
      <c r="BA68" s="1018"/>
      <c r="BB68" s="1018"/>
      <c r="BC68" s="1018"/>
      <c r="BD68" s="1019"/>
      <c r="BE68" s="216"/>
      <c r="BF68" s="216"/>
      <c r="BG68" s="216"/>
      <c r="BH68" s="216"/>
      <c r="BI68" s="216"/>
      <c r="BJ68" s="216"/>
      <c r="BK68" s="216"/>
      <c r="BL68" s="216"/>
      <c r="BM68" s="216"/>
      <c r="BN68" s="216"/>
      <c r="BO68" s="216"/>
      <c r="BP68" s="216"/>
      <c r="BQ68" s="213">
        <v>62</v>
      </c>
      <c r="BR68" s="218"/>
      <c r="BS68" s="750"/>
      <c r="BT68" s="751"/>
      <c r="BU68" s="751"/>
      <c r="BV68" s="751"/>
      <c r="BW68" s="751"/>
      <c r="BX68" s="751"/>
      <c r="BY68" s="751"/>
      <c r="BZ68" s="751"/>
      <c r="CA68" s="751"/>
      <c r="CB68" s="751"/>
      <c r="CC68" s="751"/>
      <c r="CD68" s="751"/>
      <c r="CE68" s="751"/>
      <c r="CF68" s="751"/>
      <c r="CG68" s="752"/>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5"/>
      <c r="DW68" s="986"/>
      <c r="DX68" s="986"/>
      <c r="DY68" s="986"/>
      <c r="DZ68" s="987"/>
      <c r="EA68" s="197"/>
    </row>
    <row r="69" spans="1:131" s="198" customFormat="1" ht="26.25" customHeight="1">
      <c r="A69" s="212">
        <v>2</v>
      </c>
      <c r="B69" s="741" t="s">
        <v>537</v>
      </c>
      <c r="C69" s="742"/>
      <c r="D69" s="742"/>
      <c r="E69" s="742"/>
      <c r="F69" s="742"/>
      <c r="G69" s="742"/>
      <c r="H69" s="742"/>
      <c r="I69" s="742"/>
      <c r="J69" s="742"/>
      <c r="K69" s="742"/>
      <c r="L69" s="742"/>
      <c r="M69" s="742"/>
      <c r="N69" s="742"/>
      <c r="O69" s="742"/>
      <c r="P69" s="743"/>
      <c r="Q69" s="1012">
        <v>34</v>
      </c>
      <c r="R69" s="747"/>
      <c r="S69" s="747"/>
      <c r="T69" s="747"/>
      <c r="U69" s="747"/>
      <c r="V69" s="747">
        <v>5</v>
      </c>
      <c r="W69" s="747"/>
      <c r="X69" s="747"/>
      <c r="Y69" s="747"/>
      <c r="Z69" s="747"/>
      <c r="AA69" s="747">
        <v>29</v>
      </c>
      <c r="AB69" s="747"/>
      <c r="AC69" s="747"/>
      <c r="AD69" s="747"/>
      <c r="AE69" s="747"/>
      <c r="AF69" s="747">
        <v>29</v>
      </c>
      <c r="AG69" s="747"/>
      <c r="AH69" s="747"/>
      <c r="AI69" s="747"/>
      <c r="AJ69" s="747"/>
      <c r="AK69" s="747" t="s">
        <v>563</v>
      </c>
      <c r="AL69" s="747"/>
      <c r="AM69" s="747"/>
      <c r="AN69" s="747"/>
      <c r="AO69" s="747"/>
      <c r="AP69" s="747" t="s">
        <v>563</v>
      </c>
      <c r="AQ69" s="747"/>
      <c r="AR69" s="747"/>
      <c r="AS69" s="747"/>
      <c r="AT69" s="747"/>
      <c r="AU69" s="747" t="s">
        <v>563</v>
      </c>
      <c r="AV69" s="747"/>
      <c r="AW69" s="747"/>
      <c r="AX69" s="747"/>
      <c r="AY69" s="747"/>
      <c r="AZ69" s="748"/>
      <c r="BA69" s="748"/>
      <c r="BB69" s="748"/>
      <c r="BC69" s="748"/>
      <c r="BD69" s="749"/>
      <c r="BE69" s="216"/>
      <c r="BF69" s="216"/>
      <c r="BG69" s="216"/>
      <c r="BH69" s="216"/>
      <c r="BI69" s="216"/>
      <c r="BJ69" s="216"/>
      <c r="BK69" s="216"/>
      <c r="BL69" s="216"/>
      <c r="BM69" s="216"/>
      <c r="BN69" s="216"/>
      <c r="BO69" s="216"/>
      <c r="BP69" s="216"/>
      <c r="BQ69" s="213">
        <v>63</v>
      </c>
      <c r="BR69" s="218"/>
      <c r="BS69" s="750"/>
      <c r="BT69" s="751"/>
      <c r="BU69" s="751"/>
      <c r="BV69" s="751"/>
      <c r="BW69" s="751"/>
      <c r="BX69" s="751"/>
      <c r="BY69" s="751"/>
      <c r="BZ69" s="751"/>
      <c r="CA69" s="751"/>
      <c r="CB69" s="751"/>
      <c r="CC69" s="751"/>
      <c r="CD69" s="751"/>
      <c r="CE69" s="751"/>
      <c r="CF69" s="751"/>
      <c r="CG69" s="752"/>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5"/>
      <c r="DW69" s="986"/>
      <c r="DX69" s="986"/>
      <c r="DY69" s="986"/>
      <c r="DZ69" s="987"/>
      <c r="EA69" s="197"/>
    </row>
    <row r="70" spans="1:131" s="198" customFormat="1" ht="26.25" customHeight="1">
      <c r="A70" s="212">
        <v>3</v>
      </c>
      <c r="B70" s="741" t="s">
        <v>538</v>
      </c>
      <c r="C70" s="742"/>
      <c r="D70" s="742"/>
      <c r="E70" s="742"/>
      <c r="F70" s="742"/>
      <c r="G70" s="742"/>
      <c r="H70" s="742"/>
      <c r="I70" s="742"/>
      <c r="J70" s="742"/>
      <c r="K70" s="742"/>
      <c r="L70" s="742"/>
      <c r="M70" s="742"/>
      <c r="N70" s="742"/>
      <c r="O70" s="742"/>
      <c r="P70" s="743"/>
      <c r="Q70" s="1013">
        <v>494</v>
      </c>
      <c r="R70" s="1014"/>
      <c r="S70" s="1014"/>
      <c r="T70" s="1014"/>
      <c r="U70" s="1015"/>
      <c r="V70" s="1016">
        <v>423</v>
      </c>
      <c r="W70" s="1014"/>
      <c r="X70" s="1014"/>
      <c r="Y70" s="1014"/>
      <c r="Z70" s="1015"/>
      <c r="AA70" s="1016">
        <v>71</v>
      </c>
      <c r="AB70" s="1014"/>
      <c r="AC70" s="1014"/>
      <c r="AD70" s="1014"/>
      <c r="AE70" s="1015"/>
      <c r="AF70" s="1016">
        <v>71</v>
      </c>
      <c r="AG70" s="1014"/>
      <c r="AH70" s="1014"/>
      <c r="AI70" s="1014"/>
      <c r="AJ70" s="1015"/>
      <c r="AK70" s="1016" t="s">
        <v>534</v>
      </c>
      <c r="AL70" s="1014"/>
      <c r="AM70" s="1014"/>
      <c r="AN70" s="1014"/>
      <c r="AO70" s="1015"/>
      <c r="AP70" s="1016">
        <v>1104</v>
      </c>
      <c r="AQ70" s="1014"/>
      <c r="AR70" s="1014"/>
      <c r="AS70" s="1014"/>
      <c r="AT70" s="1015"/>
      <c r="AU70" s="1016" t="s">
        <v>534</v>
      </c>
      <c r="AV70" s="1014"/>
      <c r="AW70" s="1014"/>
      <c r="AX70" s="1014"/>
      <c r="AY70" s="1015"/>
      <c r="AZ70" s="748"/>
      <c r="BA70" s="748"/>
      <c r="BB70" s="748"/>
      <c r="BC70" s="748"/>
      <c r="BD70" s="749"/>
      <c r="BE70" s="216"/>
      <c r="BF70" s="216"/>
      <c r="BG70" s="216"/>
      <c r="BH70" s="216"/>
      <c r="BI70" s="216"/>
      <c r="BJ70" s="216"/>
      <c r="BK70" s="216"/>
      <c r="BL70" s="216"/>
      <c r="BM70" s="216"/>
      <c r="BN70" s="216"/>
      <c r="BO70" s="216"/>
      <c r="BP70" s="216"/>
      <c r="BQ70" s="213">
        <v>64</v>
      </c>
      <c r="BR70" s="218"/>
      <c r="BS70" s="750"/>
      <c r="BT70" s="751"/>
      <c r="BU70" s="751"/>
      <c r="BV70" s="751"/>
      <c r="BW70" s="751"/>
      <c r="BX70" s="751"/>
      <c r="BY70" s="751"/>
      <c r="BZ70" s="751"/>
      <c r="CA70" s="751"/>
      <c r="CB70" s="751"/>
      <c r="CC70" s="751"/>
      <c r="CD70" s="751"/>
      <c r="CE70" s="751"/>
      <c r="CF70" s="751"/>
      <c r="CG70" s="752"/>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5"/>
      <c r="DW70" s="986"/>
      <c r="DX70" s="986"/>
      <c r="DY70" s="986"/>
      <c r="DZ70" s="987"/>
      <c r="EA70" s="197"/>
    </row>
    <row r="71" spans="1:131" s="198" customFormat="1" ht="26.25" customHeight="1">
      <c r="A71" s="212">
        <v>4</v>
      </c>
      <c r="B71" s="741" t="s">
        <v>539</v>
      </c>
      <c r="C71" s="742"/>
      <c r="D71" s="742"/>
      <c r="E71" s="742"/>
      <c r="F71" s="742"/>
      <c r="G71" s="742"/>
      <c r="H71" s="742"/>
      <c r="I71" s="742"/>
      <c r="J71" s="742"/>
      <c r="K71" s="742"/>
      <c r="L71" s="742"/>
      <c r="M71" s="742"/>
      <c r="N71" s="742"/>
      <c r="O71" s="742"/>
      <c r="P71" s="743"/>
      <c r="Q71" s="1013">
        <v>244</v>
      </c>
      <c r="R71" s="1014"/>
      <c r="S71" s="1014"/>
      <c r="T71" s="1014"/>
      <c r="U71" s="1015"/>
      <c r="V71" s="1016">
        <v>229</v>
      </c>
      <c r="W71" s="1014"/>
      <c r="X71" s="1014"/>
      <c r="Y71" s="1014"/>
      <c r="Z71" s="1015"/>
      <c r="AA71" s="1016">
        <v>15</v>
      </c>
      <c r="AB71" s="1014"/>
      <c r="AC71" s="1014"/>
      <c r="AD71" s="1014"/>
      <c r="AE71" s="1015"/>
      <c r="AF71" s="1016">
        <v>15</v>
      </c>
      <c r="AG71" s="1014"/>
      <c r="AH71" s="1014"/>
      <c r="AI71" s="1014"/>
      <c r="AJ71" s="1015"/>
      <c r="AK71" s="1016" t="s">
        <v>534</v>
      </c>
      <c r="AL71" s="1014"/>
      <c r="AM71" s="1014"/>
      <c r="AN71" s="1014"/>
      <c r="AO71" s="1015"/>
      <c r="AP71" s="1016" t="s">
        <v>534</v>
      </c>
      <c r="AQ71" s="1014"/>
      <c r="AR71" s="1014"/>
      <c r="AS71" s="1014"/>
      <c r="AT71" s="1015"/>
      <c r="AU71" s="1016" t="s">
        <v>534</v>
      </c>
      <c r="AV71" s="1014"/>
      <c r="AW71" s="1014"/>
      <c r="AX71" s="1014"/>
      <c r="AY71" s="1015"/>
      <c r="AZ71" s="748"/>
      <c r="BA71" s="748"/>
      <c r="BB71" s="748"/>
      <c r="BC71" s="748"/>
      <c r="BD71" s="749"/>
      <c r="BE71" s="216"/>
      <c r="BF71" s="216"/>
      <c r="BG71" s="216"/>
      <c r="BH71" s="216"/>
      <c r="BI71" s="216"/>
      <c r="BJ71" s="216"/>
      <c r="BK71" s="216"/>
      <c r="BL71" s="216"/>
      <c r="BM71" s="216"/>
      <c r="BN71" s="216"/>
      <c r="BO71" s="216"/>
      <c r="BP71" s="216"/>
      <c r="BQ71" s="213">
        <v>65</v>
      </c>
      <c r="BR71" s="218"/>
      <c r="BS71" s="750"/>
      <c r="BT71" s="751"/>
      <c r="BU71" s="751"/>
      <c r="BV71" s="751"/>
      <c r="BW71" s="751"/>
      <c r="BX71" s="751"/>
      <c r="BY71" s="751"/>
      <c r="BZ71" s="751"/>
      <c r="CA71" s="751"/>
      <c r="CB71" s="751"/>
      <c r="CC71" s="751"/>
      <c r="CD71" s="751"/>
      <c r="CE71" s="751"/>
      <c r="CF71" s="751"/>
      <c r="CG71" s="752"/>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5"/>
      <c r="DW71" s="986"/>
      <c r="DX71" s="986"/>
      <c r="DY71" s="986"/>
      <c r="DZ71" s="987"/>
      <c r="EA71" s="197"/>
    </row>
    <row r="72" spans="1:131" s="198" customFormat="1" ht="26.25" customHeight="1">
      <c r="A72" s="212">
        <v>5</v>
      </c>
      <c r="B72" s="741" t="s">
        <v>540</v>
      </c>
      <c r="C72" s="742"/>
      <c r="D72" s="742"/>
      <c r="E72" s="742"/>
      <c r="F72" s="742"/>
      <c r="G72" s="742"/>
      <c r="H72" s="742"/>
      <c r="I72" s="742"/>
      <c r="J72" s="742"/>
      <c r="K72" s="742"/>
      <c r="L72" s="742"/>
      <c r="M72" s="742"/>
      <c r="N72" s="742"/>
      <c r="O72" s="742"/>
      <c r="P72" s="743"/>
      <c r="Q72" s="1013">
        <v>147</v>
      </c>
      <c r="R72" s="1014"/>
      <c r="S72" s="1014"/>
      <c r="T72" s="1014"/>
      <c r="U72" s="1015"/>
      <c r="V72" s="1016">
        <v>135</v>
      </c>
      <c r="W72" s="1014"/>
      <c r="X72" s="1014"/>
      <c r="Y72" s="1014"/>
      <c r="Z72" s="1015"/>
      <c r="AA72" s="1016">
        <v>12</v>
      </c>
      <c r="AB72" s="1014"/>
      <c r="AC72" s="1014"/>
      <c r="AD72" s="1014"/>
      <c r="AE72" s="1015"/>
      <c r="AF72" s="1016">
        <v>12</v>
      </c>
      <c r="AG72" s="1014"/>
      <c r="AH72" s="1014"/>
      <c r="AI72" s="1014"/>
      <c r="AJ72" s="1015"/>
      <c r="AK72" s="1016" t="s">
        <v>534</v>
      </c>
      <c r="AL72" s="1014"/>
      <c r="AM72" s="1014"/>
      <c r="AN72" s="1014"/>
      <c r="AO72" s="1015"/>
      <c r="AP72" s="1016" t="s">
        <v>534</v>
      </c>
      <c r="AQ72" s="1014"/>
      <c r="AR72" s="1014"/>
      <c r="AS72" s="1014"/>
      <c r="AT72" s="1015"/>
      <c r="AU72" s="1016" t="s">
        <v>534</v>
      </c>
      <c r="AV72" s="1014"/>
      <c r="AW72" s="1014"/>
      <c r="AX72" s="1014"/>
      <c r="AY72" s="1015"/>
      <c r="AZ72" s="748"/>
      <c r="BA72" s="748"/>
      <c r="BB72" s="748"/>
      <c r="BC72" s="748"/>
      <c r="BD72" s="749"/>
      <c r="BE72" s="216"/>
      <c r="BF72" s="216"/>
      <c r="BG72" s="216"/>
      <c r="BH72" s="216"/>
      <c r="BI72" s="216"/>
      <c r="BJ72" s="216"/>
      <c r="BK72" s="216"/>
      <c r="BL72" s="216"/>
      <c r="BM72" s="216"/>
      <c r="BN72" s="216"/>
      <c r="BO72" s="216"/>
      <c r="BP72" s="216"/>
      <c r="BQ72" s="213">
        <v>66</v>
      </c>
      <c r="BR72" s="218"/>
      <c r="BS72" s="750"/>
      <c r="BT72" s="751"/>
      <c r="BU72" s="751"/>
      <c r="BV72" s="751"/>
      <c r="BW72" s="751"/>
      <c r="BX72" s="751"/>
      <c r="BY72" s="751"/>
      <c r="BZ72" s="751"/>
      <c r="CA72" s="751"/>
      <c r="CB72" s="751"/>
      <c r="CC72" s="751"/>
      <c r="CD72" s="751"/>
      <c r="CE72" s="751"/>
      <c r="CF72" s="751"/>
      <c r="CG72" s="752"/>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5"/>
      <c r="DW72" s="986"/>
      <c r="DX72" s="986"/>
      <c r="DY72" s="986"/>
      <c r="DZ72" s="987"/>
      <c r="EA72" s="197"/>
    </row>
    <row r="73" spans="1:131" s="198" customFormat="1" ht="26.25" customHeight="1">
      <c r="A73" s="212">
        <v>6</v>
      </c>
      <c r="B73" s="741" t="s">
        <v>541</v>
      </c>
      <c r="C73" s="742"/>
      <c r="D73" s="742"/>
      <c r="E73" s="742"/>
      <c r="F73" s="742"/>
      <c r="G73" s="742"/>
      <c r="H73" s="742"/>
      <c r="I73" s="742"/>
      <c r="J73" s="742"/>
      <c r="K73" s="742"/>
      <c r="L73" s="742"/>
      <c r="M73" s="742"/>
      <c r="N73" s="742"/>
      <c r="O73" s="742"/>
      <c r="P73" s="743"/>
      <c r="Q73" s="1013">
        <v>14072</v>
      </c>
      <c r="R73" s="1014"/>
      <c r="S73" s="1014"/>
      <c r="T73" s="1014"/>
      <c r="U73" s="1015"/>
      <c r="V73" s="1016">
        <v>13839</v>
      </c>
      <c r="W73" s="1014"/>
      <c r="X73" s="1014"/>
      <c r="Y73" s="1014"/>
      <c r="Z73" s="1015"/>
      <c r="AA73" s="1016">
        <v>233</v>
      </c>
      <c r="AB73" s="1014"/>
      <c r="AC73" s="1014"/>
      <c r="AD73" s="1014"/>
      <c r="AE73" s="1015"/>
      <c r="AF73" s="1016">
        <v>233</v>
      </c>
      <c r="AG73" s="1014"/>
      <c r="AH73" s="1014"/>
      <c r="AI73" s="1014"/>
      <c r="AJ73" s="1015"/>
      <c r="AK73" s="1016" t="s">
        <v>534</v>
      </c>
      <c r="AL73" s="1014"/>
      <c r="AM73" s="1014"/>
      <c r="AN73" s="1014"/>
      <c r="AO73" s="1015"/>
      <c r="AP73" s="1016" t="s">
        <v>534</v>
      </c>
      <c r="AQ73" s="1014"/>
      <c r="AR73" s="1014"/>
      <c r="AS73" s="1014"/>
      <c r="AT73" s="1015"/>
      <c r="AU73" s="1016" t="s">
        <v>534</v>
      </c>
      <c r="AV73" s="1014"/>
      <c r="AW73" s="1014"/>
      <c r="AX73" s="1014"/>
      <c r="AY73" s="1015"/>
      <c r="AZ73" s="748"/>
      <c r="BA73" s="748"/>
      <c r="BB73" s="748"/>
      <c r="BC73" s="748"/>
      <c r="BD73" s="749"/>
      <c r="BE73" s="216"/>
      <c r="BF73" s="216"/>
      <c r="BG73" s="216"/>
      <c r="BH73" s="216"/>
      <c r="BI73" s="216"/>
      <c r="BJ73" s="216"/>
      <c r="BK73" s="216"/>
      <c r="BL73" s="216"/>
      <c r="BM73" s="216"/>
      <c r="BN73" s="216"/>
      <c r="BO73" s="216"/>
      <c r="BP73" s="216"/>
      <c r="BQ73" s="213">
        <v>67</v>
      </c>
      <c r="BR73" s="218"/>
      <c r="BS73" s="750"/>
      <c r="BT73" s="751"/>
      <c r="BU73" s="751"/>
      <c r="BV73" s="751"/>
      <c r="BW73" s="751"/>
      <c r="BX73" s="751"/>
      <c r="BY73" s="751"/>
      <c r="BZ73" s="751"/>
      <c r="CA73" s="751"/>
      <c r="CB73" s="751"/>
      <c r="CC73" s="751"/>
      <c r="CD73" s="751"/>
      <c r="CE73" s="751"/>
      <c r="CF73" s="751"/>
      <c r="CG73" s="752"/>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5"/>
      <c r="DW73" s="986"/>
      <c r="DX73" s="986"/>
      <c r="DY73" s="986"/>
      <c r="DZ73" s="987"/>
      <c r="EA73" s="197"/>
    </row>
    <row r="74" spans="1:131" s="198" customFormat="1" ht="26.25" customHeight="1">
      <c r="A74" s="212">
        <v>7</v>
      </c>
      <c r="B74" s="741" t="s">
        <v>542</v>
      </c>
      <c r="C74" s="742"/>
      <c r="D74" s="742"/>
      <c r="E74" s="742"/>
      <c r="F74" s="742"/>
      <c r="G74" s="742"/>
      <c r="H74" s="742"/>
      <c r="I74" s="742"/>
      <c r="J74" s="742"/>
      <c r="K74" s="742"/>
      <c r="L74" s="742"/>
      <c r="M74" s="742"/>
      <c r="N74" s="742"/>
      <c r="O74" s="742"/>
      <c r="P74" s="743"/>
      <c r="Q74" s="1013">
        <v>124</v>
      </c>
      <c r="R74" s="1014"/>
      <c r="S74" s="1014"/>
      <c r="T74" s="1014"/>
      <c r="U74" s="1015"/>
      <c r="V74" s="1016">
        <v>107</v>
      </c>
      <c r="W74" s="1014"/>
      <c r="X74" s="1014"/>
      <c r="Y74" s="1014"/>
      <c r="Z74" s="1015"/>
      <c r="AA74" s="1016">
        <v>17</v>
      </c>
      <c r="AB74" s="1014"/>
      <c r="AC74" s="1014"/>
      <c r="AD74" s="1014"/>
      <c r="AE74" s="1015"/>
      <c r="AF74" s="1016">
        <v>17</v>
      </c>
      <c r="AG74" s="1014"/>
      <c r="AH74" s="1014"/>
      <c r="AI74" s="1014"/>
      <c r="AJ74" s="1015"/>
      <c r="AK74" s="1016" t="s">
        <v>534</v>
      </c>
      <c r="AL74" s="1014"/>
      <c r="AM74" s="1014"/>
      <c r="AN74" s="1014"/>
      <c r="AO74" s="1015"/>
      <c r="AP74" s="1016" t="s">
        <v>534</v>
      </c>
      <c r="AQ74" s="1014"/>
      <c r="AR74" s="1014"/>
      <c r="AS74" s="1014"/>
      <c r="AT74" s="1015"/>
      <c r="AU74" s="1016" t="s">
        <v>534</v>
      </c>
      <c r="AV74" s="1014"/>
      <c r="AW74" s="1014"/>
      <c r="AX74" s="1014"/>
      <c r="AY74" s="1015"/>
      <c r="AZ74" s="748"/>
      <c r="BA74" s="748"/>
      <c r="BB74" s="748"/>
      <c r="BC74" s="748"/>
      <c r="BD74" s="749"/>
      <c r="BE74" s="216"/>
      <c r="BF74" s="216"/>
      <c r="BG74" s="216"/>
      <c r="BH74" s="216"/>
      <c r="BI74" s="216"/>
      <c r="BJ74" s="216"/>
      <c r="BK74" s="216"/>
      <c r="BL74" s="216"/>
      <c r="BM74" s="216"/>
      <c r="BN74" s="216"/>
      <c r="BO74" s="216"/>
      <c r="BP74" s="216"/>
      <c r="BQ74" s="213">
        <v>68</v>
      </c>
      <c r="BR74" s="218"/>
      <c r="BS74" s="750"/>
      <c r="BT74" s="751"/>
      <c r="BU74" s="751"/>
      <c r="BV74" s="751"/>
      <c r="BW74" s="751"/>
      <c r="BX74" s="751"/>
      <c r="BY74" s="751"/>
      <c r="BZ74" s="751"/>
      <c r="CA74" s="751"/>
      <c r="CB74" s="751"/>
      <c r="CC74" s="751"/>
      <c r="CD74" s="751"/>
      <c r="CE74" s="751"/>
      <c r="CF74" s="751"/>
      <c r="CG74" s="752"/>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5"/>
      <c r="DW74" s="986"/>
      <c r="DX74" s="986"/>
      <c r="DY74" s="986"/>
      <c r="DZ74" s="987"/>
      <c r="EA74" s="197"/>
    </row>
    <row r="75" spans="1:131" s="198" customFormat="1" ht="26.25" customHeight="1">
      <c r="A75" s="212">
        <v>8</v>
      </c>
      <c r="B75" s="741" t="s">
        <v>543</v>
      </c>
      <c r="C75" s="742"/>
      <c r="D75" s="742"/>
      <c r="E75" s="742"/>
      <c r="F75" s="742"/>
      <c r="G75" s="742"/>
      <c r="H75" s="742"/>
      <c r="I75" s="742"/>
      <c r="J75" s="742"/>
      <c r="K75" s="742"/>
      <c r="L75" s="742"/>
      <c r="M75" s="742"/>
      <c r="N75" s="742"/>
      <c r="O75" s="742"/>
      <c r="P75" s="743"/>
      <c r="Q75" s="1013">
        <v>18</v>
      </c>
      <c r="R75" s="1014"/>
      <c r="S75" s="1014"/>
      <c r="T75" s="1014"/>
      <c r="U75" s="1015"/>
      <c r="V75" s="1016">
        <v>12</v>
      </c>
      <c r="W75" s="1014"/>
      <c r="X75" s="1014"/>
      <c r="Y75" s="1014"/>
      <c r="Z75" s="1015"/>
      <c r="AA75" s="1016">
        <v>6</v>
      </c>
      <c r="AB75" s="1014"/>
      <c r="AC75" s="1014"/>
      <c r="AD75" s="1014"/>
      <c r="AE75" s="1015"/>
      <c r="AF75" s="1016">
        <v>6</v>
      </c>
      <c r="AG75" s="1014"/>
      <c r="AH75" s="1014"/>
      <c r="AI75" s="1014"/>
      <c r="AJ75" s="1015"/>
      <c r="AK75" s="1016" t="s">
        <v>534</v>
      </c>
      <c r="AL75" s="1014"/>
      <c r="AM75" s="1014"/>
      <c r="AN75" s="1014"/>
      <c r="AO75" s="1015"/>
      <c r="AP75" s="1016" t="s">
        <v>534</v>
      </c>
      <c r="AQ75" s="1014"/>
      <c r="AR75" s="1014"/>
      <c r="AS75" s="1014"/>
      <c r="AT75" s="1015"/>
      <c r="AU75" s="1016" t="s">
        <v>534</v>
      </c>
      <c r="AV75" s="1014"/>
      <c r="AW75" s="1014"/>
      <c r="AX75" s="1014"/>
      <c r="AY75" s="1015"/>
      <c r="AZ75" s="748"/>
      <c r="BA75" s="748"/>
      <c r="BB75" s="748"/>
      <c r="BC75" s="748"/>
      <c r="BD75" s="749"/>
      <c r="BE75" s="216"/>
      <c r="BF75" s="216"/>
      <c r="BG75" s="216"/>
      <c r="BH75" s="216"/>
      <c r="BI75" s="216"/>
      <c r="BJ75" s="216"/>
      <c r="BK75" s="216"/>
      <c r="BL75" s="216"/>
      <c r="BM75" s="216"/>
      <c r="BN75" s="216"/>
      <c r="BO75" s="216"/>
      <c r="BP75" s="216"/>
      <c r="BQ75" s="213">
        <v>69</v>
      </c>
      <c r="BR75" s="218"/>
      <c r="BS75" s="750"/>
      <c r="BT75" s="751"/>
      <c r="BU75" s="751"/>
      <c r="BV75" s="751"/>
      <c r="BW75" s="751"/>
      <c r="BX75" s="751"/>
      <c r="BY75" s="751"/>
      <c r="BZ75" s="751"/>
      <c r="CA75" s="751"/>
      <c r="CB75" s="751"/>
      <c r="CC75" s="751"/>
      <c r="CD75" s="751"/>
      <c r="CE75" s="751"/>
      <c r="CF75" s="751"/>
      <c r="CG75" s="752"/>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5"/>
      <c r="DW75" s="986"/>
      <c r="DX75" s="986"/>
      <c r="DY75" s="986"/>
      <c r="DZ75" s="987"/>
      <c r="EA75" s="197"/>
    </row>
    <row r="76" spans="1:131" s="198" customFormat="1" ht="26.25" customHeight="1">
      <c r="A76" s="212">
        <v>9</v>
      </c>
      <c r="B76" s="741" t="s">
        <v>544</v>
      </c>
      <c r="C76" s="742"/>
      <c r="D76" s="742"/>
      <c r="E76" s="742"/>
      <c r="F76" s="742"/>
      <c r="G76" s="742"/>
      <c r="H76" s="742"/>
      <c r="I76" s="742"/>
      <c r="J76" s="742"/>
      <c r="K76" s="742"/>
      <c r="L76" s="742"/>
      <c r="M76" s="742"/>
      <c r="N76" s="742"/>
      <c r="O76" s="742"/>
      <c r="P76" s="743"/>
      <c r="Q76" s="1013">
        <v>137</v>
      </c>
      <c r="R76" s="1014"/>
      <c r="S76" s="1014"/>
      <c r="T76" s="1014"/>
      <c r="U76" s="1015"/>
      <c r="V76" s="1016">
        <v>133</v>
      </c>
      <c r="W76" s="1014"/>
      <c r="X76" s="1014"/>
      <c r="Y76" s="1014"/>
      <c r="Z76" s="1015"/>
      <c r="AA76" s="1016">
        <v>4</v>
      </c>
      <c r="AB76" s="1014"/>
      <c r="AC76" s="1014"/>
      <c r="AD76" s="1014"/>
      <c r="AE76" s="1015"/>
      <c r="AF76" s="1016">
        <v>4</v>
      </c>
      <c r="AG76" s="1014"/>
      <c r="AH76" s="1014"/>
      <c r="AI76" s="1014"/>
      <c r="AJ76" s="1015"/>
      <c r="AK76" s="1016" t="s">
        <v>534</v>
      </c>
      <c r="AL76" s="1014"/>
      <c r="AM76" s="1014"/>
      <c r="AN76" s="1014"/>
      <c r="AO76" s="1015"/>
      <c r="AP76" s="1016" t="s">
        <v>534</v>
      </c>
      <c r="AQ76" s="1014"/>
      <c r="AR76" s="1014"/>
      <c r="AS76" s="1014"/>
      <c r="AT76" s="1015"/>
      <c r="AU76" s="1016" t="s">
        <v>534</v>
      </c>
      <c r="AV76" s="1014"/>
      <c r="AW76" s="1014"/>
      <c r="AX76" s="1014"/>
      <c r="AY76" s="1015"/>
      <c r="AZ76" s="748"/>
      <c r="BA76" s="748"/>
      <c r="BB76" s="748"/>
      <c r="BC76" s="748"/>
      <c r="BD76" s="749"/>
      <c r="BE76" s="216"/>
      <c r="BF76" s="216"/>
      <c r="BG76" s="216"/>
      <c r="BH76" s="216"/>
      <c r="BI76" s="216"/>
      <c r="BJ76" s="216"/>
      <c r="BK76" s="216"/>
      <c r="BL76" s="216"/>
      <c r="BM76" s="216"/>
      <c r="BN76" s="216"/>
      <c r="BO76" s="216"/>
      <c r="BP76" s="216"/>
      <c r="BQ76" s="213">
        <v>70</v>
      </c>
      <c r="BR76" s="218"/>
      <c r="BS76" s="750"/>
      <c r="BT76" s="751"/>
      <c r="BU76" s="751"/>
      <c r="BV76" s="751"/>
      <c r="BW76" s="751"/>
      <c r="BX76" s="751"/>
      <c r="BY76" s="751"/>
      <c r="BZ76" s="751"/>
      <c r="CA76" s="751"/>
      <c r="CB76" s="751"/>
      <c r="CC76" s="751"/>
      <c r="CD76" s="751"/>
      <c r="CE76" s="751"/>
      <c r="CF76" s="751"/>
      <c r="CG76" s="752"/>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5"/>
      <c r="DW76" s="986"/>
      <c r="DX76" s="986"/>
      <c r="DY76" s="986"/>
      <c r="DZ76" s="987"/>
      <c r="EA76" s="197"/>
    </row>
    <row r="77" spans="1:131" s="198" customFormat="1" ht="26.25" customHeight="1">
      <c r="A77" s="212">
        <v>10</v>
      </c>
      <c r="B77" s="741" t="s">
        <v>545</v>
      </c>
      <c r="C77" s="742"/>
      <c r="D77" s="742"/>
      <c r="E77" s="742"/>
      <c r="F77" s="742"/>
      <c r="G77" s="742"/>
      <c r="H77" s="742"/>
      <c r="I77" s="742"/>
      <c r="J77" s="742"/>
      <c r="K77" s="742"/>
      <c r="L77" s="742"/>
      <c r="M77" s="742"/>
      <c r="N77" s="742"/>
      <c r="O77" s="742"/>
      <c r="P77" s="743"/>
      <c r="Q77" s="1013">
        <v>147043</v>
      </c>
      <c r="R77" s="1014"/>
      <c r="S77" s="1014"/>
      <c r="T77" s="1014"/>
      <c r="U77" s="1015"/>
      <c r="V77" s="1016">
        <v>146359</v>
      </c>
      <c r="W77" s="1014"/>
      <c r="X77" s="1014"/>
      <c r="Y77" s="1014"/>
      <c r="Z77" s="1015"/>
      <c r="AA77" s="1016">
        <v>684</v>
      </c>
      <c r="AB77" s="1014"/>
      <c r="AC77" s="1014"/>
      <c r="AD77" s="1014"/>
      <c r="AE77" s="1015"/>
      <c r="AF77" s="1016">
        <v>684</v>
      </c>
      <c r="AG77" s="1014"/>
      <c r="AH77" s="1014"/>
      <c r="AI77" s="1014"/>
      <c r="AJ77" s="1015"/>
      <c r="AK77" s="1016" t="s">
        <v>534</v>
      </c>
      <c r="AL77" s="1014"/>
      <c r="AM77" s="1014"/>
      <c r="AN77" s="1014"/>
      <c r="AO77" s="1015"/>
      <c r="AP77" s="1016" t="s">
        <v>534</v>
      </c>
      <c r="AQ77" s="1014"/>
      <c r="AR77" s="1014"/>
      <c r="AS77" s="1014"/>
      <c r="AT77" s="1015"/>
      <c r="AU77" s="1016" t="s">
        <v>534</v>
      </c>
      <c r="AV77" s="1014"/>
      <c r="AW77" s="1014"/>
      <c r="AX77" s="1014"/>
      <c r="AY77" s="1015"/>
      <c r="AZ77" s="748"/>
      <c r="BA77" s="748"/>
      <c r="BB77" s="748"/>
      <c r="BC77" s="748"/>
      <c r="BD77" s="749"/>
      <c r="BE77" s="216"/>
      <c r="BF77" s="216"/>
      <c r="BG77" s="216"/>
      <c r="BH77" s="216"/>
      <c r="BI77" s="216"/>
      <c r="BJ77" s="216"/>
      <c r="BK77" s="216"/>
      <c r="BL77" s="216"/>
      <c r="BM77" s="216"/>
      <c r="BN77" s="216"/>
      <c r="BO77" s="216"/>
      <c r="BP77" s="216"/>
      <c r="BQ77" s="213">
        <v>71</v>
      </c>
      <c r="BR77" s="218"/>
      <c r="BS77" s="750"/>
      <c r="BT77" s="751"/>
      <c r="BU77" s="751"/>
      <c r="BV77" s="751"/>
      <c r="BW77" s="751"/>
      <c r="BX77" s="751"/>
      <c r="BY77" s="751"/>
      <c r="BZ77" s="751"/>
      <c r="CA77" s="751"/>
      <c r="CB77" s="751"/>
      <c r="CC77" s="751"/>
      <c r="CD77" s="751"/>
      <c r="CE77" s="751"/>
      <c r="CF77" s="751"/>
      <c r="CG77" s="752"/>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5"/>
      <c r="DW77" s="986"/>
      <c r="DX77" s="986"/>
      <c r="DY77" s="986"/>
      <c r="DZ77" s="987"/>
      <c r="EA77" s="197"/>
    </row>
    <row r="78" spans="1:131" s="198" customFormat="1" ht="26.25" customHeight="1">
      <c r="A78" s="212">
        <v>11</v>
      </c>
      <c r="B78" s="741" t="s">
        <v>546</v>
      </c>
      <c r="C78" s="742"/>
      <c r="D78" s="742"/>
      <c r="E78" s="742"/>
      <c r="F78" s="742"/>
      <c r="G78" s="742"/>
      <c r="H78" s="742"/>
      <c r="I78" s="742"/>
      <c r="J78" s="742"/>
      <c r="K78" s="742"/>
      <c r="L78" s="742"/>
      <c r="M78" s="742"/>
      <c r="N78" s="742"/>
      <c r="O78" s="742"/>
      <c r="P78" s="743"/>
      <c r="Q78" s="1013">
        <v>244</v>
      </c>
      <c r="R78" s="1014"/>
      <c r="S78" s="1014"/>
      <c r="T78" s="1014"/>
      <c r="U78" s="1015"/>
      <c r="V78" s="1016">
        <v>210</v>
      </c>
      <c r="W78" s="1014"/>
      <c r="X78" s="1014"/>
      <c r="Y78" s="1014"/>
      <c r="Z78" s="1015"/>
      <c r="AA78" s="1016">
        <v>34</v>
      </c>
      <c r="AB78" s="1014"/>
      <c r="AC78" s="1014"/>
      <c r="AD78" s="1014"/>
      <c r="AE78" s="1015"/>
      <c r="AF78" s="1016">
        <v>34</v>
      </c>
      <c r="AG78" s="1014"/>
      <c r="AH78" s="1014"/>
      <c r="AI78" s="1014"/>
      <c r="AJ78" s="1015"/>
      <c r="AK78" s="1016" t="s">
        <v>534</v>
      </c>
      <c r="AL78" s="1014"/>
      <c r="AM78" s="1014"/>
      <c r="AN78" s="1014"/>
      <c r="AO78" s="1015"/>
      <c r="AP78" s="1016" t="s">
        <v>534</v>
      </c>
      <c r="AQ78" s="1014"/>
      <c r="AR78" s="1014"/>
      <c r="AS78" s="1014"/>
      <c r="AT78" s="1015"/>
      <c r="AU78" s="1016" t="s">
        <v>534</v>
      </c>
      <c r="AV78" s="1014"/>
      <c r="AW78" s="1014"/>
      <c r="AX78" s="1014"/>
      <c r="AY78" s="1015"/>
      <c r="AZ78" s="748"/>
      <c r="BA78" s="748"/>
      <c r="BB78" s="748"/>
      <c r="BC78" s="748"/>
      <c r="BD78" s="749"/>
      <c r="BE78" s="216"/>
      <c r="BF78" s="216"/>
      <c r="BG78" s="216"/>
      <c r="BH78" s="216"/>
      <c r="BI78" s="216"/>
      <c r="BJ78" s="219"/>
      <c r="BK78" s="219"/>
      <c r="BL78" s="219"/>
      <c r="BM78" s="219"/>
      <c r="BN78" s="219"/>
      <c r="BO78" s="216"/>
      <c r="BP78" s="216"/>
      <c r="BQ78" s="213">
        <v>72</v>
      </c>
      <c r="BR78" s="218"/>
      <c r="BS78" s="750"/>
      <c r="BT78" s="751"/>
      <c r="BU78" s="751"/>
      <c r="BV78" s="751"/>
      <c r="BW78" s="751"/>
      <c r="BX78" s="751"/>
      <c r="BY78" s="751"/>
      <c r="BZ78" s="751"/>
      <c r="CA78" s="751"/>
      <c r="CB78" s="751"/>
      <c r="CC78" s="751"/>
      <c r="CD78" s="751"/>
      <c r="CE78" s="751"/>
      <c r="CF78" s="751"/>
      <c r="CG78" s="752"/>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5"/>
      <c r="DW78" s="986"/>
      <c r="DX78" s="986"/>
      <c r="DY78" s="986"/>
      <c r="DZ78" s="987"/>
      <c r="EA78" s="197"/>
    </row>
    <row r="79" spans="1:131" s="198" customFormat="1" ht="26.25" customHeight="1">
      <c r="A79" s="212">
        <v>12</v>
      </c>
      <c r="B79" s="741" t="s">
        <v>547</v>
      </c>
      <c r="C79" s="742"/>
      <c r="D79" s="742"/>
      <c r="E79" s="742"/>
      <c r="F79" s="742"/>
      <c r="G79" s="742"/>
      <c r="H79" s="742"/>
      <c r="I79" s="742"/>
      <c r="J79" s="742"/>
      <c r="K79" s="742"/>
      <c r="L79" s="742"/>
      <c r="M79" s="742"/>
      <c r="N79" s="742"/>
      <c r="O79" s="742"/>
      <c r="P79" s="743"/>
      <c r="Q79" s="1013">
        <v>9019</v>
      </c>
      <c r="R79" s="1014"/>
      <c r="S79" s="1014"/>
      <c r="T79" s="1014"/>
      <c r="U79" s="1015"/>
      <c r="V79" s="1016">
        <v>7918</v>
      </c>
      <c r="W79" s="1014"/>
      <c r="X79" s="1014"/>
      <c r="Y79" s="1014"/>
      <c r="Z79" s="1015"/>
      <c r="AA79" s="1016">
        <v>1101</v>
      </c>
      <c r="AB79" s="1014"/>
      <c r="AC79" s="1014"/>
      <c r="AD79" s="1014"/>
      <c r="AE79" s="1015"/>
      <c r="AF79" s="1016">
        <v>1101</v>
      </c>
      <c r="AG79" s="1014"/>
      <c r="AH79" s="1014"/>
      <c r="AI79" s="1014"/>
      <c r="AJ79" s="1015"/>
      <c r="AK79" s="1016" t="s">
        <v>534</v>
      </c>
      <c r="AL79" s="1014"/>
      <c r="AM79" s="1014"/>
      <c r="AN79" s="1014"/>
      <c r="AO79" s="1015"/>
      <c r="AP79" s="1016" t="s">
        <v>534</v>
      </c>
      <c r="AQ79" s="1014"/>
      <c r="AR79" s="1014"/>
      <c r="AS79" s="1014"/>
      <c r="AT79" s="1015"/>
      <c r="AU79" s="1016" t="s">
        <v>534</v>
      </c>
      <c r="AV79" s="1014"/>
      <c r="AW79" s="1014"/>
      <c r="AX79" s="1014"/>
      <c r="AY79" s="1015"/>
      <c r="AZ79" s="748"/>
      <c r="BA79" s="748"/>
      <c r="BB79" s="748"/>
      <c r="BC79" s="748"/>
      <c r="BD79" s="749"/>
      <c r="BE79" s="216"/>
      <c r="BF79" s="216"/>
      <c r="BG79" s="216"/>
      <c r="BH79" s="216"/>
      <c r="BI79" s="216"/>
      <c r="BJ79" s="219"/>
      <c r="BK79" s="219"/>
      <c r="BL79" s="219"/>
      <c r="BM79" s="219"/>
      <c r="BN79" s="219"/>
      <c r="BO79" s="216"/>
      <c r="BP79" s="216"/>
      <c r="BQ79" s="213">
        <v>73</v>
      </c>
      <c r="BR79" s="218"/>
      <c r="BS79" s="750"/>
      <c r="BT79" s="751"/>
      <c r="BU79" s="751"/>
      <c r="BV79" s="751"/>
      <c r="BW79" s="751"/>
      <c r="BX79" s="751"/>
      <c r="BY79" s="751"/>
      <c r="BZ79" s="751"/>
      <c r="CA79" s="751"/>
      <c r="CB79" s="751"/>
      <c r="CC79" s="751"/>
      <c r="CD79" s="751"/>
      <c r="CE79" s="751"/>
      <c r="CF79" s="751"/>
      <c r="CG79" s="752"/>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5"/>
      <c r="DW79" s="986"/>
      <c r="DX79" s="986"/>
      <c r="DY79" s="986"/>
      <c r="DZ79" s="987"/>
      <c r="EA79" s="197"/>
    </row>
    <row r="80" spans="1:131" s="198" customFormat="1" ht="26.25" customHeight="1">
      <c r="A80" s="212">
        <v>13</v>
      </c>
      <c r="B80" s="741" t="s">
        <v>548</v>
      </c>
      <c r="C80" s="742"/>
      <c r="D80" s="742"/>
      <c r="E80" s="742"/>
      <c r="F80" s="742"/>
      <c r="G80" s="742"/>
      <c r="H80" s="742"/>
      <c r="I80" s="742"/>
      <c r="J80" s="742"/>
      <c r="K80" s="742"/>
      <c r="L80" s="742"/>
      <c r="M80" s="742"/>
      <c r="N80" s="742"/>
      <c r="O80" s="742"/>
      <c r="P80" s="743"/>
      <c r="Q80" s="1012">
        <v>2963</v>
      </c>
      <c r="R80" s="747"/>
      <c r="S80" s="747"/>
      <c r="T80" s="747"/>
      <c r="U80" s="747"/>
      <c r="V80" s="747">
        <v>2917</v>
      </c>
      <c r="W80" s="747"/>
      <c r="X80" s="747"/>
      <c r="Y80" s="747"/>
      <c r="Z80" s="747"/>
      <c r="AA80" s="747">
        <v>46</v>
      </c>
      <c r="AB80" s="747"/>
      <c r="AC80" s="747"/>
      <c r="AD80" s="747"/>
      <c r="AE80" s="747"/>
      <c r="AF80" s="747">
        <v>46</v>
      </c>
      <c r="AG80" s="747"/>
      <c r="AH80" s="747"/>
      <c r="AI80" s="747"/>
      <c r="AJ80" s="747"/>
      <c r="AK80" s="747" t="s">
        <v>534</v>
      </c>
      <c r="AL80" s="747"/>
      <c r="AM80" s="747"/>
      <c r="AN80" s="747"/>
      <c r="AO80" s="747"/>
      <c r="AP80" s="747">
        <v>1814</v>
      </c>
      <c r="AQ80" s="747"/>
      <c r="AR80" s="747"/>
      <c r="AS80" s="747"/>
      <c r="AT80" s="747"/>
      <c r="AU80" s="747">
        <v>939</v>
      </c>
      <c r="AV80" s="747"/>
      <c r="AW80" s="747"/>
      <c r="AX80" s="747"/>
      <c r="AY80" s="747"/>
      <c r="AZ80" s="748"/>
      <c r="BA80" s="748"/>
      <c r="BB80" s="748"/>
      <c r="BC80" s="748"/>
      <c r="BD80" s="749"/>
      <c r="BE80" s="216"/>
      <c r="BF80" s="216"/>
      <c r="BG80" s="216"/>
      <c r="BH80" s="216"/>
      <c r="BI80" s="216"/>
      <c r="BJ80" s="216"/>
      <c r="BK80" s="216"/>
      <c r="BL80" s="216"/>
      <c r="BM80" s="216"/>
      <c r="BN80" s="216"/>
      <c r="BO80" s="216"/>
      <c r="BP80" s="216"/>
      <c r="BQ80" s="213">
        <v>74</v>
      </c>
      <c r="BR80" s="218"/>
      <c r="BS80" s="750"/>
      <c r="BT80" s="751"/>
      <c r="BU80" s="751"/>
      <c r="BV80" s="751"/>
      <c r="BW80" s="751"/>
      <c r="BX80" s="751"/>
      <c r="BY80" s="751"/>
      <c r="BZ80" s="751"/>
      <c r="CA80" s="751"/>
      <c r="CB80" s="751"/>
      <c r="CC80" s="751"/>
      <c r="CD80" s="751"/>
      <c r="CE80" s="751"/>
      <c r="CF80" s="751"/>
      <c r="CG80" s="752"/>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5"/>
      <c r="DW80" s="986"/>
      <c r="DX80" s="986"/>
      <c r="DY80" s="986"/>
      <c r="DZ80" s="987"/>
      <c r="EA80" s="197"/>
    </row>
    <row r="81" spans="1:131" s="198" customFormat="1" ht="26.25" customHeight="1">
      <c r="A81" s="212">
        <v>14</v>
      </c>
      <c r="B81" s="741"/>
      <c r="C81" s="742"/>
      <c r="D81" s="742"/>
      <c r="E81" s="742"/>
      <c r="F81" s="742"/>
      <c r="G81" s="742"/>
      <c r="H81" s="742"/>
      <c r="I81" s="742"/>
      <c r="J81" s="742"/>
      <c r="K81" s="742"/>
      <c r="L81" s="742"/>
      <c r="M81" s="742"/>
      <c r="N81" s="742"/>
      <c r="O81" s="742"/>
      <c r="P81" s="743"/>
      <c r="Q81" s="1012"/>
      <c r="R81" s="747"/>
      <c r="S81" s="747"/>
      <c r="T81" s="747"/>
      <c r="U81" s="747"/>
      <c r="V81" s="747"/>
      <c r="W81" s="747"/>
      <c r="X81" s="747"/>
      <c r="Y81" s="747"/>
      <c r="Z81" s="747"/>
      <c r="AA81" s="747"/>
      <c r="AB81" s="747"/>
      <c r="AC81" s="747"/>
      <c r="AD81" s="747"/>
      <c r="AE81" s="747"/>
      <c r="AF81" s="747"/>
      <c r="AG81" s="747"/>
      <c r="AH81" s="747"/>
      <c r="AI81" s="747"/>
      <c r="AJ81" s="747"/>
      <c r="AK81" s="747"/>
      <c r="AL81" s="747"/>
      <c r="AM81" s="747"/>
      <c r="AN81" s="747"/>
      <c r="AO81" s="747"/>
      <c r="AP81" s="747"/>
      <c r="AQ81" s="747"/>
      <c r="AR81" s="747"/>
      <c r="AS81" s="747"/>
      <c r="AT81" s="747"/>
      <c r="AU81" s="747"/>
      <c r="AV81" s="747"/>
      <c r="AW81" s="747"/>
      <c r="AX81" s="747"/>
      <c r="AY81" s="747"/>
      <c r="AZ81" s="748"/>
      <c r="BA81" s="748"/>
      <c r="BB81" s="748"/>
      <c r="BC81" s="748"/>
      <c r="BD81" s="749"/>
      <c r="BE81" s="216"/>
      <c r="BF81" s="216"/>
      <c r="BG81" s="216"/>
      <c r="BH81" s="216"/>
      <c r="BI81" s="216"/>
      <c r="BJ81" s="216"/>
      <c r="BK81" s="216"/>
      <c r="BL81" s="216"/>
      <c r="BM81" s="216"/>
      <c r="BN81" s="216"/>
      <c r="BO81" s="216"/>
      <c r="BP81" s="216"/>
      <c r="BQ81" s="213">
        <v>75</v>
      </c>
      <c r="BR81" s="218"/>
      <c r="BS81" s="750"/>
      <c r="BT81" s="751"/>
      <c r="BU81" s="751"/>
      <c r="BV81" s="751"/>
      <c r="BW81" s="751"/>
      <c r="BX81" s="751"/>
      <c r="BY81" s="751"/>
      <c r="BZ81" s="751"/>
      <c r="CA81" s="751"/>
      <c r="CB81" s="751"/>
      <c r="CC81" s="751"/>
      <c r="CD81" s="751"/>
      <c r="CE81" s="751"/>
      <c r="CF81" s="751"/>
      <c r="CG81" s="752"/>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5"/>
      <c r="DW81" s="986"/>
      <c r="DX81" s="986"/>
      <c r="DY81" s="986"/>
      <c r="DZ81" s="987"/>
      <c r="EA81" s="197"/>
    </row>
    <row r="82" spans="1:131" s="198" customFormat="1" ht="26.25" customHeight="1">
      <c r="A82" s="212">
        <v>15</v>
      </c>
      <c r="B82" s="741"/>
      <c r="C82" s="742"/>
      <c r="D82" s="742"/>
      <c r="E82" s="742"/>
      <c r="F82" s="742"/>
      <c r="G82" s="742"/>
      <c r="H82" s="742"/>
      <c r="I82" s="742"/>
      <c r="J82" s="742"/>
      <c r="K82" s="742"/>
      <c r="L82" s="742"/>
      <c r="M82" s="742"/>
      <c r="N82" s="742"/>
      <c r="O82" s="742"/>
      <c r="P82" s="743"/>
      <c r="Q82" s="1012"/>
      <c r="R82" s="747"/>
      <c r="S82" s="747"/>
      <c r="T82" s="747"/>
      <c r="U82" s="747"/>
      <c r="V82" s="747"/>
      <c r="W82" s="747"/>
      <c r="X82" s="747"/>
      <c r="Y82" s="747"/>
      <c r="Z82" s="747"/>
      <c r="AA82" s="747"/>
      <c r="AB82" s="747"/>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47"/>
      <c r="AY82" s="747"/>
      <c r="AZ82" s="748"/>
      <c r="BA82" s="748"/>
      <c r="BB82" s="748"/>
      <c r="BC82" s="748"/>
      <c r="BD82" s="749"/>
      <c r="BE82" s="216"/>
      <c r="BF82" s="216"/>
      <c r="BG82" s="216"/>
      <c r="BH82" s="216"/>
      <c r="BI82" s="216"/>
      <c r="BJ82" s="216"/>
      <c r="BK82" s="216"/>
      <c r="BL82" s="216"/>
      <c r="BM82" s="216"/>
      <c r="BN82" s="216"/>
      <c r="BO82" s="216"/>
      <c r="BP82" s="216"/>
      <c r="BQ82" s="213">
        <v>76</v>
      </c>
      <c r="BR82" s="218"/>
      <c r="BS82" s="750"/>
      <c r="BT82" s="751"/>
      <c r="BU82" s="751"/>
      <c r="BV82" s="751"/>
      <c r="BW82" s="751"/>
      <c r="BX82" s="751"/>
      <c r="BY82" s="751"/>
      <c r="BZ82" s="751"/>
      <c r="CA82" s="751"/>
      <c r="CB82" s="751"/>
      <c r="CC82" s="751"/>
      <c r="CD82" s="751"/>
      <c r="CE82" s="751"/>
      <c r="CF82" s="751"/>
      <c r="CG82" s="752"/>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5"/>
      <c r="DW82" s="986"/>
      <c r="DX82" s="986"/>
      <c r="DY82" s="986"/>
      <c r="DZ82" s="987"/>
      <c r="EA82" s="197"/>
    </row>
    <row r="83" spans="1:131" s="198" customFormat="1" ht="26.25" customHeight="1">
      <c r="A83" s="212">
        <v>16</v>
      </c>
      <c r="B83" s="741"/>
      <c r="C83" s="742"/>
      <c r="D83" s="742"/>
      <c r="E83" s="742"/>
      <c r="F83" s="742"/>
      <c r="G83" s="742"/>
      <c r="H83" s="742"/>
      <c r="I83" s="742"/>
      <c r="J83" s="742"/>
      <c r="K83" s="742"/>
      <c r="L83" s="742"/>
      <c r="M83" s="742"/>
      <c r="N83" s="742"/>
      <c r="O83" s="742"/>
      <c r="P83" s="743"/>
      <c r="Q83" s="1012"/>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8"/>
      <c r="BA83" s="748"/>
      <c r="BB83" s="748"/>
      <c r="BC83" s="748"/>
      <c r="BD83" s="749"/>
      <c r="BE83" s="216"/>
      <c r="BF83" s="216"/>
      <c r="BG83" s="216"/>
      <c r="BH83" s="216"/>
      <c r="BI83" s="216"/>
      <c r="BJ83" s="216"/>
      <c r="BK83" s="216"/>
      <c r="BL83" s="216"/>
      <c r="BM83" s="216"/>
      <c r="BN83" s="216"/>
      <c r="BO83" s="216"/>
      <c r="BP83" s="216"/>
      <c r="BQ83" s="213">
        <v>77</v>
      </c>
      <c r="BR83" s="218"/>
      <c r="BS83" s="750"/>
      <c r="BT83" s="751"/>
      <c r="BU83" s="751"/>
      <c r="BV83" s="751"/>
      <c r="BW83" s="751"/>
      <c r="BX83" s="751"/>
      <c r="BY83" s="751"/>
      <c r="BZ83" s="751"/>
      <c r="CA83" s="751"/>
      <c r="CB83" s="751"/>
      <c r="CC83" s="751"/>
      <c r="CD83" s="751"/>
      <c r="CE83" s="751"/>
      <c r="CF83" s="751"/>
      <c r="CG83" s="752"/>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5"/>
      <c r="DW83" s="986"/>
      <c r="DX83" s="986"/>
      <c r="DY83" s="986"/>
      <c r="DZ83" s="987"/>
      <c r="EA83" s="197"/>
    </row>
    <row r="84" spans="1:131" s="198" customFormat="1" ht="26.25" customHeight="1">
      <c r="A84" s="212">
        <v>17</v>
      </c>
      <c r="B84" s="741"/>
      <c r="C84" s="742"/>
      <c r="D84" s="742"/>
      <c r="E84" s="742"/>
      <c r="F84" s="742"/>
      <c r="G84" s="742"/>
      <c r="H84" s="742"/>
      <c r="I84" s="742"/>
      <c r="J84" s="742"/>
      <c r="K84" s="742"/>
      <c r="L84" s="742"/>
      <c r="M84" s="742"/>
      <c r="N84" s="742"/>
      <c r="O84" s="742"/>
      <c r="P84" s="743"/>
      <c r="Q84" s="1012"/>
      <c r="R84" s="747"/>
      <c r="S84" s="747"/>
      <c r="T84" s="747"/>
      <c r="U84" s="747"/>
      <c r="V84" s="747"/>
      <c r="W84" s="747"/>
      <c r="X84" s="747"/>
      <c r="Y84" s="747"/>
      <c r="Z84" s="747"/>
      <c r="AA84" s="747"/>
      <c r="AB84" s="747"/>
      <c r="AC84" s="747"/>
      <c r="AD84" s="747"/>
      <c r="AE84" s="747"/>
      <c r="AF84" s="747"/>
      <c r="AG84" s="747"/>
      <c r="AH84" s="747"/>
      <c r="AI84" s="747"/>
      <c r="AJ84" s="747"/>
      <c r="AK84" s="747"/>
      <c r="AL84" s="747"/>
      <c r="AM84" s="747"/>
      <c r="AN84" s="747"/>
      <c r="AO84" s="747"/>
      <c r="AP84" s="747"/>
      <c r="AQ84" s="747"/>
      <c r="AR84" s="747"/>
      <c r="AS84" s="747"/>
      <c r="AT84" s="747"/>
      <c r="AU84" s="747"/>
      <c r="AV84" s="747"/>
      <c r="AW84" s="747"/>
      <c r="AX84" s="747"/>
      <c r="AY84" s="747"/>
      <c r="AZ84" s="748"/>
      <c r="BA84" s="748"/>
      <c r="BB84" s="748"/>
      <c r="BC84" s="748"/>
      <c r="BD84" s="749"/>
      <c r="BE84" s="216"/>
      <c r="BF84" s="216"/>
      <c r="BG84" s="216"/>
      <c r="BH84" s="216"/>
      <c r="BI84" s="216"/>
      <c r="BJ84" s="216"/>
      <c r="BK84" s="216"/>
      <c r="BL84" s="216"/>
      <c r="BM84" s="216"/>
      <c r="BN84" s="216"/>
      <c r="BO84" s="216"/>
      <c r="BP84" s="216"/>
      <c r="BQ84" s="213">
        <v>78</v>
      </c>
      <c r="BR84" s="218"/>
      <c r="BS84" s="750"/>
      <c r="BT84" s="751"/>
      <c r="BU84" s="751"/>
      <c r="BV84" s="751"/>
      <c r="BW84" s="751"/>
      <c r="BX84" s="751"/>
      <c r="BY84" s="751"/>
      <c r="BZ84" s="751"/>
      <c r="CA84" s="751"/>
      <c r="CB84" s="751"/>
      <c r="CC84" s="751"/>
      <c r="CD84" s="751"/>
      <c r="CE84" s="751"/>
      <c r="CF84" s="751"/>
      <c r="CG84" s="752"/>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5"/>
      <c r="DW84" s="986"/>
      <c r="DX84" s="986"/>
      <c r="DY84" s="986"/>
      <c r="DZ84" s="987"/>
      <c r="EA84" s="197"/>
    </row>
    <row r="85" spans="1:131" s="198" customFormat="1" ht="26.25" customHeight="1">
      <c r="A85" s="212">
        <v>18</v>
      </c>
      <c r="B85" s="741"/>
      <c r="C85" s="742"/>
      <c r="D85" s="742"/>
      <c r="E85" s="742"/>
      <c r="F85" s="742"/>
      <c r="G85" s="742"/>
      <c r="H85" s="742"/>
      <c r="I85" s="742"/>
      <c r="J85" s="742"/>
      <c r="K85" s="742"/>
      <c r="L85" s="742"/>
      <c r="M85" s="742"/>
      <c r="N85" s="742"/>
      <c r="O85" s="742"/>
      <c r="P85" s="743"/>
      <c r="Q85" s="1012"/>
      <c r="R85" s="747"/>
      <c r="S85" s="747"/>
      <c r="T85" s="747"/>
      <c r="U85" s="747"/>
      <c r="V85" s="747"/>
      <c r="W85" s="747"/>
      <c r="X85" s="747"/>
      <c r="Y85" s="747"/>
      <c r="Z85" s="747"/>
      <c r="AA85" s="747"/>
      <c r="AB85" s="747"/>
      <c r="AC85" s="747"/>
      <c r="AD85" s="747"/>
      <c r="AE85" s="747"/>
      <c r="AF85" s="747"/>
      <c r="AG85" s="747"/>
      <c r="AH85" s="747"/>
      <c r="AI85" s="747"/>
      <c r="AJ85" s="747"/>
      <c r="AK85" s="747"/>
      <c r="AL85" s="747"/>
      <c r="AM85" s="747"/>
      <c r="AN85" s="747"/>
      <c r="AO85" s="747"/>
      <c r="AP85" s="747"/>
      <c r="AQ85" s="747"/>
      <c r="AR85" s="747"/>
      <c r="AS85" s="747"/>
      <c r="AT85" s="747"/>
      <c r="AU85" s="747"/>
      <c r="AV85" s="747"/>
      <c r="AW85" s="747"/>
      <c r="AX85" s="747"/>
      <c r="AY85" s="747"/>
      <c r="AZ85" s="748"/>
      <c r="BA85" s="748"/>
      <c r="BB85" s="748"/>
      <c r="BC85" s="748"/>
      <c r="BD85" s="749"/>
      <c r="BE85" s="216"/>
      <c r="BF85" s="216"/>
      <c r="BG85" s="216"/>
      <c r="BH85" s="216"/>
      <c r="BI85" s="216"/>
      <c r="BJ85" s="216"/>
      <c r="BK85" s="216"/>
      <c r="BL85" s="216"/>
      <c r="BM85" s="216"/>
      <c r="BN85" s="216"/>
      <c r="BO85" s="216"/>
      <c r="BP85" s="216"/>
      <c r="BQ85" s="213">
        <v>79</v>
      </c>
      <c r="BR85" s="218"/>
      <c r="BS85" s="750"/>
      <c r="BT85" s="751"/>
      <c r="BU85" s="751"/>
      <c r="BV85" s="751"/>
      <c r="BW85" s="751"/>
      <c r="BX85" s="751"/>
      <c r="BY85" s="751"/>
      <c r="BZ85" s="751"/>
      <c r="CA85" s="751"/>
      <c r="CB85" s="751"/>
      <c r="CC85" s="751"/>
      <c r="CD85" s="751"/>
      <c r="CE85" s="751"/>
      <c r="CF85" s="751"/>
      <c r="CG85" s="752"/>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5"/>
      <c r="DW85" s="986"/>
      <c r="DX85" s="986"/>
      <c r="DY85" s="986"/>
      <c r="DZ85" s="987"/>
      <c r="EA85" s="197"/>
    </row>
    <row r="86" spans="1:131" s="198" customFormat="1" ht="26.25" customHeight="1">
      <c r="A86" s="212">
        <v>19</v>
      </c>
      <c r="B86" s="741"/>
      <c r="C86" s="742"/>
      <c r="D86" s="742"/>
      <c r="E86" s="742"/>
      <c r="F86" s="742"/>
      <c r="G86" s="742"/>
      <c r="H86" s="742"/>
      <c r="I86" s="742"/>
      <c r="J86" s="742"/>
      <c r="K86" s="742"/>
      <c r="L86" s="742"/>
      <c r="M86" s="742"/>
      <c r="N86" s="742"/>
      <c r="O86" s="742"/>
      <c r="P86" s="743"/>
      <c r="Q86" s="1012"/>
      <c r="R86" s="747"/>
      <c r="S86" s="747"/>
      <c r="T86" s="747"/>
      <c r="U86" s="747"/>
      <c r="V86" s="747"/>
      <c r="W86" s="747"/>
      <c r="X86" s="747"/>
      <c r="Y86" s="747"/>
      <c r="Z86" s="747"/>
      <c r="AA86" s="747"/>
      <c r="AB86" s="747"/>
      <c r="AC86" s="747"/>
      <c r="AD86" s="747"/>
      <c r="AE86" s="747"/>
      <c r="AF86" s="747"/>
      <c r="AG86" s="747"/>
      <c r="AH86" s="747"/>
      <c r="AI86" s="747"/>
      <c r="AJ86" s="747"/>
      <c r="AK86" s="747"/>
      <c r="AL86" s="747"/>
      <c r="AM86" s="747"/>
      <c r="AN86" s="747"/>
      <c r="AO86" s="747"/>
      <c r="AP86" s="747"/>
      <c r="AQ86" s="747"/>
      <c r="AR86" s="747"/>
      <c r="AS86" s="747"/>
      <c r="AT86" s="747"/>
      <c r="AU86" s="747"/>
      <c r="AV86" s="747"/>
      <c r="AW86" s="747"/>
      <c r="AX86" s="747"/>
      <c r="AY86" s="747"/>
      <c r="AZ86" s="748"/>
      <c r="BA86" s="748"/>
      <c r="BB86" s="748"/>
      <c r="BC86" s="748"/>
      <c r="BD86" s="749"/>
      <c r="BE86" s="216"/>
      <c r="BF86" s="216"/>
      <c r="BG86" s="216"/>
      <c r="BH86" s="216"/>
      <c r="BI86" s="216"/>
      <c r="BJ86" s="216"/>
      <c r="BK86" s="216"/>
      <c r="BL86" s="216"/>
      <c r="BM86" s="216"/>
      <c r="BN86" s="216"/>
      <c r="BO86" s="216"/>
      <c r="BP86" s="216"/>
      <c r="BQ86" s="213">
        <v>80</v>
      </c>
      <c r="BR86" s="218"/>
      <c r="BS86" s="750"/>
      <c r="BT86" s="751"/>
      <c r="BU86" s="751"/>
      <c r="BV86" s="751"/>
      <c r="BW86" s="751"/>
      <c r="BX86" s="751"/>
      <c r="BY86" s="751"/>
      <c r="BZ86" s="751"/>
      <c r="CA86" s="751"/>
      <c r="CB86" s="751"/>
      <c r="CC86" s="751"/>
      <c r="CD86" s="751"/>
      <c r="CE86" s="751"/>
      <c r="CF86" s="751"/>
      <c r="CG86" s="752"/>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5"/>
      <c r="DW86" s="986"/>
      <c r="DX86" s="986"/>
      <c r="DY86" s="986"/>
      <c r="DZ86" s="987"/>
      <c r="EA86" s="197"/>
    </row>
    <row r="87" spans="1:131" s="198" customFormat="1" ht="26.25" customHeight="1">
      <c r="A87" s="220">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16"/>
      <c r="BF87" s="216"/>
      <c r="BG87" s="216"/>
      <c r="BH87" s="216"/>
      <c r="BI87" s="216"/>
      <c r="BJ87" s="216"/>
      <c r="BK87" s="216"/>
      <c r="BL87" s="216"/>
      <c r="BM87" s="216"/>
      <c r="BN87" s="216"/>
      <c r="BO87" s="216"/>
      <c r="BP87" s="216"/>
      <c r="BQ87" s="213">
        <v>81</v>
      </c>
      <c r="BR87" s="218"/>
      <c r="BS87" s="750"/>
      <c r="BT87" s="751"/>
      <c r="BU87" s="751"/>
      <c r="BV87" s="751"/>
      <c r="BW87" s="751"/>
      <c r="BX87" s="751"/>
      <c r="BY87" s="751"/>
      <c r="BZ87" s="751"/>
      <c r="CA87" s="751"/>
      <c r="CB87" s="751"/>
      <c r="CC87" s="751"/>
      <c r="CD87" s="751"/>
      <c r="CE87" s="751"/>
      <c r="CF87" s="751"/>
      <c r="CG87" s="752"/>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5"/>
      <c r="DW87" s="986"/>
      <c r="DX87" s="986"/>
      <c r="DY87" s="986"/>
      <c r="DZ87" s="987"/>
      <c r="EA87" s="197"/>
    </row>
    <row r="88" spans="1:131" s="198" customFormat="1" ht="26.25" customHeight="1" thickBot="1">
      <c r="A88" s="215" t="s">
        <v>367</v>
      </c>
      <c r="B88" s="988" t="s">
        <v>396</v>
      </c>
      <c r="C88" s="989"/>
      <c r="D88" s="989"/>
      <c r="E88" s="989"/>
      <c r="F88" s="989"/>
      <c r="G88" s="989"/>
      <c r="H88" s="989"/>
      <c r="I88" s="989"/>
      <c r="J88" s="989"/>
      <c r="K88" s="989"/>
      <c r="L88" s="989"/>
      <c r="M88" s="989"/>
      <c r="N88" s="989"/>
      <c r="O88" s="989"/>
      <c r="P88" s="990"/>
      <c r="Q88" s="1003"/>
      <c r="R88" s="1004"/>
      <c r="S88" s="1004"/>
      <c r="T88" s="1004"/>
      <c r="U88" s="1004"/>
      <c r="V88" s="1004"/>
      <c r="W88" s="1004"/>
      <c r="X88" s="1004"/>
      <c r="Y88" s="1004"/>
      <c r="Z88" s="1004"/>
      <c r="AA88" s="1004"/>
      <c r="AB88" s="1004"/>
      <c r="AC88" s="1004"/>
      <c r="AD88" s="1004"/>
      <c r="AE88" s="1004"/>
      <c r="AF88" s="1000">
        <v>2354</v>
      </c>
      <c r="AG88" s="1000"/>
      <c r="AH88" s="1000"/>
      <c r="AI88" s="1000"/>
      <c r="AJ88" s="1000"/>
      <c r="AK88" s="1004"/>
      <c r="AL88" s="1004"/>
      <c r="AM88" s="1004"/>
      <c r="AN88" s="1004"/>
      <c r="AO88" s="1004"/>
      <c r="AP88" s="1000">
        <v>2918</v>
      </c>
      <c r="AQ88" s="1000"/>
      <c r="AR88" s="1000"/>
      <c r="AS88" s="1000"/>
      <c r="AT88" s="1000"/>
      <c r="AU88" s="1000">
        <v>939</v>
      </c>
      <c r="AV88" s="1000"/>
      <c r="AW88" s="1000"/>
      <c r="AX88" s="1000"/>
      <c r="AY88" s="1000"/>
      <c r="AZ88" s="1001"/>
      <c r="BA88" s="1001"/>
      <c r="BB88" s="1001"/>
      <c r="BC88" s="1001"/>
      <c r="BD88" s="1002"/>
      <c r="BE88" s="216"/>
      <c r="BF88" s="216"/>
      <c r="BG88" s="216"/>
      <c r="BH88" s="216"/>
      <c r="BI88" s="216"/>
      <c r="BJ88" s="216"/>
      <c r="BK88" s="216"/>
      <c r="BL88" s="216"/>
      <c r="BM88" s="216"/>
      <c r="BN88" s="216"/>
      <c r="BO88" s="216"/>
      <c r="BP88" s="216"/>
      <c r="BQ88" s="213">
        <v>82</v>
      </c>
      <c r="BR88" s="218"/>
      <c r="BS88" s="750"/>
      <c r="BT88" s="751"/>
      <c r="BU88" s="751"/>
      <c r="BV88" s="751"/>
      <c r="BW88" s="751"/>
      <c r="BX88" s="751"/>
      <c r="BY88" s="751"/>
      <c r="BZ88" s="751"/>
      <c r="CA88" s="751"/>
      <c r="CB88" s="751"/>
      <c r="CC88" s="751"/>
      <c r="CD88" s="751"/>
      <c r="CE88" s="751"/>
      <c r="CF88" s="751"/>
      <c r="CG88" s="752"/>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5"/>
      <c r="DW88" s="986"/>
      <c r="DX88" s="986"/>
      <c r="DY88" s="986"/>
      <c r="DZ88" s="98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750"/>
      <c r="BT89" s="751"/>
      <c r="BU89" s="751"/>
      <c r="BV89" s="751"/>
      <c r="BW89" s="751"/>
      <c r="BX89" s="751"/>
      <c r="BY89" s="751"/>
      <c r="BZ89" s="751"/>
      <c r="CA89" s="751"/>
      <c r="CB89" s="751"/>
      <c r="CC89" s="751"/>
      <c r="CD89" s="751"/>
      <c r="CE89" s="751"/>
      <c r="CF89" s="751"/>
      <c r="CG89" s="752"/>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5"/>
      <c r="DW89" s="986"/>
      <c r="DX89" s="986"/>
      <c r="DY89" s="986"/>
      <c r="DZ89" s="98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750"/>
      <c r="BT90" s="751"/>
      <c r="BU90" s="751"/>
      <c r="BV90" s="751"/>
      <c r="BW90" s="751"/>
      <c r="BX90" s="751"/>
      <c r="BY90" s="751"/>
      <c r="BZ90" s="751"/>
      <c r="CA90" s="751"/>
      <c r="CB90" s="751"/>
      <c r="CC90" s="751"/>
      <c r="CD90" s="751"/>
      <c r="CE90" s="751"/>
      <c r="CF90" s="751"/>
      <c r="CG90" s="752"/>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5"/>
      <c r="DW90" s="986"/>
      <c r="DX90" s="986"/>
      <c r="DY90" s="986"/>
      <c r="DZ90" s="98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750"/>
      <c r="BT91" s="751"/>
      <c r="BU91" s="751"/>
      <c r="BV91" s="751"/>
      <c r="BW91" s="751"/>
      <c r="BX91" s="751"/>
      <c r="BY91" s="751"/>
      <c r="BZ91" s="751"/>
      <c r="CA91" s="751"/>
      <c r="CB91" s="751"/>
      <c r="CC91" s="751"/>
      <c r="CD91" s="751"/>
      <c r="CE91" s="751"/>
      <c r="CF91" s="751"/>
      <c r="CG91" s="752"/>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5"/>
      <c r="DW91" s="986"/>
      <c r="DX91" s="986"/>
      <c r="DY91" s="986"/>
      <c r="DZ91" s="98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750"/>
      <c r="BT92" s="751"/>
      <c r="BU92" s="751"/>
      <c r="BV92" s="751"/>
      <c r="BW92" s="751"/>
      <c r="BX92" s="751"/>
      <c r="BY92" s="751"/>
      <c r="BZ92" s="751"/>
      <c r="CA92" s="751"/>
      <c r="CB92" s="751"/>
      <c r="CC92" s="751"/>
      <c r="CD92" s="751"/>
      <c r="CE92" s="751"/>
      <c r="CF92" s="751"/>
      <c r="CG92" s="752"/>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5"/>
      <c r="DW92" s="986"/>
      <c r="DX92" s="986"/>
      <c r="DY92" s="986"/>
      <c r="DZ92" s="98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750"/>
      <c r="BT93" s="751"/>
      <c r="BU93" s="751"/>
      <c r="BV93" s="751"/>
      <c r="BW93" s="751"/>
      <c r="BX93" s="751"/>
      <c r="BY93" s="751"/>
      <c r="BZ93" s="751"/>
      <c r="CA93" s="751"/>
      <c r="CB93" s="751"/>
      <c r="CC93" s="751"/>
      <c r="CD93" s="751"/>
      <c r="CE93" s="751"/>
      <c r="CF93" s="751"/>
      <c r="CG93" s="752"/>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5"/>
      <c r="DW93" s="986"/>
      <c r="DX93" s="986"/>
      <c r="DY93" s="986"/>
      <c r="DZ93" s="98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750"/>
      <c r="BT94" s="751"/>
      <c r="BU94" s="751"/>
      <c r="BV94" s="751"/>
      <c r="BW94" s="751"/>
      <c r="BX94" s="751"/>
      <c r="BY94" s="751"/>
      <c r="BZ94" s="751"/>
      <c r="CA94" s="751"/>
      <c r="CB94" s="751"/>
      <c r="CC94" s="751"/>
      <c r="CD94" s="751"/>
      <c r="CE94" s="751"/>
      <c r="CF94" s="751"/>
      <c r="CG94" s="752"/>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5"/>
      <c r="DW94" s="986"/>
      <c r="DX94" s="986"/>
      <c r="DY94" s="986"/>
      <c r="DZ94" s="98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750"/>
      <c r="BT95" s="751"/>
      <c r="BU95" s="751"/>
      <c r="BV95" s="751"/>
      <c r="BW95" s="751"/>
      <c r="BX95" s="751"/>
      <c r="BY95" s="751"/>
      <c r="BZ95" s="751"/>
      <c r="CA95" s="751"/>
      <c r="CB95" s="751"/>
      <c r="CC95" s="751"/>
      <c r="CD95" s="751"/>
      <c r="CE95" s="751"/>
      <c r="CF95" s="751"/>
      <c r="CG95" s="752"/>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5"/>
      <c r="DW95" s="986"/>
      <c r="DX95" s="986"/>
      <c r="DY95" s="986"/>
      <c r="DZ95" s="98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750"/>
      <c r="BT96" s="751"/>
      <c r="BU96" s="751"/>
      <c r="BV96" s="751"/>
      <c r="BW96" s="751"/>
      <c r="BX96" s="751"/>
      <c r="BY96" s="751"/>
      <c r="BZ96" s="751"/>
      <c r="CA96" s="751"/>
      <c r="CB96" s="751"/>
      <c r="CC96" s="751"/>
      <c r="CD96" s="751"/>
      <c r="CE96" s="751"/>
      <c r="CF96" s="751"/>
      <c r="CG96" s="752"/>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5"/>
      <c r="DW96" s="986"/>
      <c r="DX96" s="986"/>
      <c r="DY96" s="986"/>
      <c r="DZ96" s="98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750"/>
      <c r="BT97" s="751"/>
      <c r="BU97" s="751"/>
      <c r="BV97" s="751"/>
      <c r="BW97" s="751"/>
      <c r="BX97" s="751"/>
      <c r="BY97" s="751"/>
      <c r="BZ97" s="751"/>
      <c r="CA97" s="751"/>
      <c r="CB97" s="751"/>
      <c r="CC97" s="751"/>
      <c r="CD97" s="751"/>
      <c r="CE97" s="751"/>
      <c r="CF97" s="751"/>
      <c r="CG97" s="752"/>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5"/>
      <c r="DW97" s="986"/>
      <c r="DX97" s="986"/>
      <c r="DY97" s="986"/>
      <c r="DZ97" s="98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750"/>
      <c r="BT98" s="751"/>
      <c r="BU98" s="751"/>
      <c r="BV98" s="751"/>
      <c r="BW98" s="751"/>
      <c r="BX98" s="751"/>
      <c r="BY98" s="751"/>
      <c r="BZ98" s="751"/>
      <c r="CA98" s="751"/>
      <c r="CB98" s="751"/>
      <c r="CC98" s="751"/>
      <c r="CD98" s="751"/>
      <c r="CE98" s="751"/>
      <c r="CF98" s="751"/>
      <c r="CG98" s="752"/>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5"/>
      <c r="DW98" s="986"/>
      <c r="DX98" s="986"/>
      <c r="DY98" s="986"/>
      <c r="DZ98" s="98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750"/>
      <c r="BT99" s="751"/>
      <c r="BU99" s="751"/>
      <c r="BV99" s="751"/>
      <c r="BW99" s="751"/>
      <c r="BX99" s="751"/>
      <c r="BY99" s="751"/>
      <c r="BZ99" s="751"/>
      <c r="CA99" s="751"/>
      <c r="CB99" s="751"/>
      <c r="CC99" s="751"/>
      <c r="CD99" s="751"/>
      <c r="CE99" s="751"/>
      <c r="CF99" s="751"/>
      <c r="CG99" s="752"/>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5"/>
      <c r="DW99" s="986"/>
      <c r="DX99" s="986"/>
      <c r="DY99" s="986"/>
      <c r="DZ99" s="98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750"/>
      <c r="BT100" s="751"/>
      <c r="BU100" s="751"/>
      <c r="BV100" s="751"/>
      <c r="BW100" s="751"/>
      <c r="BX100" s="751"/>
      <c r="BY100" s="751"/>
      <c r="BZ100" s="751"/>
      <c r="CA100" s="751"/>
      <c r="CB100" s="751"/>
      <c r="CC100" s="751"/>
      <c r="CD100" s="751"/>
      <c r="CE100" s="751"/>
      <c r="CF100" s="751"/>
      <c r="CG100" s="752"/>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5"/>
      <c r="DW100" s="986"/>
      <c r="DX100" s="986"/>
      <c r="DY100" s="986"/>
      <c r="DZ100" s="98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750"/>
      <c r="BT101" s="751"/>
      <c r="BU101" s="751"/>
      <c r="BV101" s="751"/>
      <c r="BW101" s="751"/>
      <c r="BX101" s="751"/>
      <c r="BY101" s="751"/>
      <c r="BZ101" s="751"/>
      <c r="CA101" s="751"/>
      <c r="CB101" s="751"/>
      <c r="CC101" s="751"/>
      <c r="CD101" s="751"/>
      <c r="CE101" s="751"/>
      <c r="CF101" s="751"/>
      <c r="CG101" s="752"/>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5"/>
      <c r="DW101" s="986"/>
      <c r="DX101" s="986"/>
      <c r="DY101" s="986"/>
      <c r="DZ101" s="98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88" t="s">
        <v>397</v>
      </c>
      <c r="BS102" s="989"/>
      <c r="BT102" s="989"/>
      <c r="BU102" s="989"/>
      <c r="BV102" s="989"/>
      <c r="BW102" s="989"/>
      <c r="BX102" s="989"/>
      <c r="BY102" s="989"/>
      <c r="BZ102" s="989"/>
      <c r="CA102" s="989"/>
      <c r="CB102" s="989"/>
      <c r="CC102" s="989"/>
      <c r="CD102" s="989"/>
      <c r="CE102" s="989"/>
      <c r="CF102" s="989"/>
      <c r="CG102" s="990"/>
      <c r="CH102" s="991"/>
      <c r="CI102" s="992"/>
      <c r="CJ102" s="992"/>
      <c r="CK102" s="992"/>
      <c r="CL102" s="993"/>
      <c r="CM102" s="991"/>
      <c r="CN102" s="992"/>
      <c r="CO102" s="992"/>
      <c r="CP102" s="992"/>
      <c r="CQ102" s="993"/>
      <c r="CR102" s="994">
        <v>663</v>
      </c>
      <c r="CS102" s="995"/>
      <c r="CT102" s="995"/>
      <c r="CU102" s="995"/>
      <c r="CV102" s="996"/>
      <c r="CW102" s="994">
        <v>72</v>
      </c>
      <c r="CX102" s="995"/>
      <c r="CY102" s="995"/>
      <c r="CZ102" s="995"/>
      <c r="DA102" s="996"/>
      <c r="DB102" s="994">
        <v>89</v>
      </c>
      <c r="DC102" s="995"/>
      <c r="DD102" s="995"/>
      <c r="DE102" s="995"/>
      <c r="DF102" s="996"/>
      <c r="DG102" s="994"/>
      <c r="DH102" s="995"/>
      <c r="DI102" s="995"/>
      <c r="DJ102" s="995"/>
      <c r="DK102" s="996"/>
      <c r="DL102" s="994"/>
      <c r="DM102" s="995"/>
      <c r="DN102" s="995"/>
      <c r="DO102" s="995"/>
      <c r="DP102" s="996"/>
      <c r="DQ102" s="994"/>
      <c r="DR102" s="995"/>
      <c r="DS102" s="995"/>
      <c r="DT102" s="995"/>
      <c r="DU102" s="996"/>
      <c r="DV102" s="977"/>
      <c r="DW102" s="978"/>
      <c r="DX102" s="978"/>
      <c r="DY102" s="978"/>
      <c r="DZ102" s="97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80" t="s">
        <v>398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81" t="s">
        <v>399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82" t="s">
        <v>402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403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197" customFormat="1" ht="26.25" customHeight="1">
      <c r="A109" s="935" t="s">
        <v>404</v>
      </c>
      <c r="B109" s="936"/>
      <c r="C109" s="936"/>
      <c r="D109" s="936"/>
      <c r="E109" s="936"/>
      <c r="F109" s="936"/>
      <c r="G109" s="936"/>
      <c r="H109" s="936"/>
      <c r="I109" s="936"/>
      <c r="J109" s="936"/>
      <c r="K109" s="936"/>
      <c r="L109" s="936"/>
      <c r="M109" s="936"/>
      <c r="N109" s="936"/>
      <c r="O109" s="936"/>
      <c r="P109" s="936"/>
      <c r="Q109" s="936"/>
      <c r="R109" s="936"/>
      <c r="S109" s="936"/>
      <c r="T109" s="936"/>
      <c r="U109" s="936"/>
      <c r="V109" s="936"/>
      <c r="W109" s="936"/>
      <c r="X109" s="936"/>
      <c r="Y109" s="936"/>
      <c r="Z109" s="937"/>
      <c r="AA109" s="938" t="s">
        <v>405</v>
      </c>
      <c r="AB109" s="936"/>
      <c r="AC109" s="936"/>
      <c r="AD109" s="936"/>
      <c r="AE109" s="937"/>
      <c r="AF109" s="938" t="s">
        <v>285</v>
      </c>
      <c r="AG109" s="936"/>
      <c r="AH109" s="936"/>
      <c r="AI109" s="936"/>
      <c r="AJ109" s="937"/>
      <c r="AK109" s="938" t="s">
        <v>284</v>
      </c>
      <c r="AL109" s="936"/>
      <c r="AM109" s="936"/>
      <c r="AN109" s="936"/>
      <c r="AO109" s="937"/>
      <c r="AP109" s="938" t="s">
        <v>406</v>
      </c>
      <c r="AQ109" s="936"/>
      <c r="AR109" s="936"/>
      <c r="AS109" s="936"/>
      <c r="AT109" s="967"/>
      <c r="AU109" s="935" t="s">
        <v>404</v>
      </c>
      <c r="AV109" s="936"/>
      <c r="AW109" s="936"/>
      <c r="AX109" s="936"/>
      <c r="AY109" s="936"/>
      <c r="AZ109" s="936"/>
      <c r="BA109" s="936"/>
      <c r="BB109" s="936"/>
      <c r="BC109" s="936"/>
      <c r="BD109" s="936"/>
      <c r="BE109" s="936"/>
      <c r="BF109" s="936"/>
      <c r="BG109" s="936"/>
      <c r="BH109" s="936"/>
      <c r="BI109" s="936"/>
      <c r="BJ109" s="936"/>
      <c r="BK109" s="936"/>
      <c r="BL109" s="936"/>
      <c r="BM109" s="936"/>
      <c r="BN109" s="936"/>
      <c r="BO109" s="936"/>
      <c r="BP109" s="937"/>
      <c r="BQ109" s="938" t="s">
        <v>405</v>
      </c>
      <c r="BR109" s="936"/>
      <c r="BS109" s="936"/>
      <c r="BT109" s="936"/>
      <c r="BU109" s="937"/>
      <c r="BV109" s="938" t="s">
        <v>285</v>
      </c>
      <c r="BW109" s="936"/>
      <c r="BX109" s="936"/>
      <c r="BY109" s="936"/>
      <c r="BZ109" s="937"/>
      <c r="CA109" s="938" t="s">
        <v>284</v>
      </c>
      <c r="CB109" s="936"/>
      <c r="CC109" s="936"/>
      <c r="CD109" s="936"/>
      <c r="CE109" s="937"/>
      <c r="CF109" s="976" t="s">
        <v>406</v>
      </c>
      <c r="CG109" s="976"/>
      <c r="CH109" s="976"/>
      <c r="CI109" s="976"/>
      <c r="CJ109" s="976"/>
      <c r="CK109" s="938" t="s">
        <v>407</v>
      </c>
      <c r="CL109" s="936"/>
      <c r="CM109" s="936"/>
      <c r="CN109" s="936"/>
      <c r="CO109" s="936"/>
      <c r="CP109" s="936"/>
      <c r="CQ109" s="936"/>
      <c r="CR109" s="936"/>
      <c r="CS109" s="936"/>
      <c r="CT109" s="936"/>
      <c r="CU109" s="936"/>
      <c r="CV109" s="936"/>
      <c r="CW109" s="936"/>
      <c r="CX109" s="936"/>
      <c r="CY109" s="936"/>
      <c r="CZ109" s="936"/>
      <c r="DA109" s="936"/>
      <c r="DB109" s="936"/>
      <c r="DC109" s="936"/>
      <c r="DD109" s="936"/>
      <c r="DE109" s="936"/>
      <c r="DF109" s="937"/>
      <c r="DG109" s="938" t="s">
        <v>405</v>
      </c>
      <c r="DH109" s="936"/>
      <c r="DI109" s="936"/>
      <c r="DJ109" s="936"/>
      <c r="DK109" s="937"/>
      <c r="DL109" s="938" t="s">
        <v>285</v>
      </c>
      <c r="DM109" s="936"/>
      <c r="DN109" s="936"/>
      <c r="DO109" s="936"/>
      <c r="DP109" s="937"/>
      <c r="DQ109" s="938" t="s">
        <v>284</v>
      </c>
      <c r="DR109" s="936"/>
      <c r="DS109" s="936"/>
      <c r="DT109" s="936"/>
      <c r="DU109" s="937"/>
      <c r="DV109" s="938" t="s">
        <v>406</v>
      </c>
      <c r="DW109" s="936"/>
      <c r="DX109" s="936"/>
      <c r="DY109" s="936"/>
      <c r="DZ109" s="967"/>
    </row>
    <row r="110" spans="1:131" s="197" customFormat="1" ht="26.25" customHeight="1">
      <c r="A110" s="805" t="s">
        <v>408</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920">
        <v>4679959</v>
      </c>
      <c r="AB110" s="921"/>
      <c r="AC110" s="921"/>
      <c r="AD110" s="921"/>
      <c r="AE110" s="922"/>
      <c r="AF110" s="923">
        <v>4678371</v>
      </c>
      <c r="AG110" s="921"/>
      <c r="AH110" s="921"/>
      <c r="AI110" s="921"/>
      <c r="AJ110" s="922"/>
      <c r="AK110" s="923">
        <v>4265655</v>
      </c>
      <c r="AL110" s="921"/>
      <c r="AM110" s="921"/>
      <c r="AN110" s="921"/>
      <c r="AO110" s="922"/>
      <c r="AP110" s="924">
        <v>25.5</v>
      </c>
      <c r="AQ110" s="925"/>
      <c r="AR110" s="925"/>
      <c r="AS110" s="925"/>
      <c r="AT110" s="926"/>
      <c r="AU110" s="968" t="s">
        <v>59</v>
      </c>
      <c r="AV110" s="969"/>
      <c r="AW110" s="969"/>
      <c r="AX110" s="969"/>
      <c r="AY110" s="970"/>
      <c r="AZ110" s="864" t="s">
        <v>409</v>
      </c>
      <c r="BA110" s="806"/>
      <c r="BB110" s="806"/>
      <c r="BC110" s="806"/>
      <c r="BD110" s="806"/>
      <c r="BE110" s="806"/>
      <c r="BF110" s="806"/>
      <c r="BG110" s="806"/>
      <c r="BH110" s="806"/>
      <c r="BI110" s="806"/>
      <c r="BJ110" s="806"/>
      <c r="BK110" s="806"/>
      <c r="BL110" s="806"/>
      <c r="BM110" s="806"/>
      <c r="BN110" s="806"/>
      <c r="BO110" s="806"/>
      <c r="BP110" s="807"/>
      <c r="BQ110" s="847">
        <v>43508348</v>
      </c>
      <c r="BR110" s="848"/>
      <c r="BS110" s="848"/>
      <c r="BT110" s="848"/>
      <c r="BU110" s="848"/>
      <c r="BV110" s="848">
        <v>44132785</v>
      </c>
      <c r="BW110" s="848"/>
      <c r="BX110" s="848"/>
      <c r="BY110" s="848"/>
      <c r="BZ110" s="848"/>
      <c r="CA110" s="848">
        <v>44821232</v>
      </c>
      <c r="CB110" s="848"/>
      <c r="CC110" s="848"/>
      <c r="CD110" s="848"/>
      <c r="CE110" s="848"/>
      <c r="CF110" s="909">
        <v>267.8</v>
      </c>
      <c r="CG110" s="910"/>
      <c r="CH110" s="910"/>
      <c r="CI110" s="910"/>
      <c r="CJ110" s="910"/>
      <c r="CK110" s="964" t="s">
        <v>410</v>
      </c>
      <c r="CL110" s="912"/>
      <c r="CM110" s="917" t="s">
        <v>411</v>
      </c>
      <c r="CN110" s="918"/>
      <c r="CO110" s="918"/>
      <c r="CP110" s="918"/>
      <c r="CQ110" s="918"/>
      <c r="CR110" s="918"/>
      <c r="CS110" s="918"/>
      <c r="CT110" s="918"/>
      <c r="CU110" s="918"/>
      <c r="CV110" s="918"/>
      <c r="CW110" s="918"/>
      <c r="CX110" s="918"/>
      <c r="CY110" s="918"/>
      <c r="CZ110" s="918"/>
      <c r="DA110" s="918"/>
      <c r="DB110" s="918"/>
      <c r="DC110" s="918"/>
      <c r="DD110" s="918"/>
      <c r="DE110" s="918"/>
      <c r="DF110" s="919"/>
      <c r="DG110" s="847" t="s">
        <v>111</v>
      </c>
      <c r="DH110" s="848"/>
      <c r="DI110" s="848"/>
      <c r="DJ110" s="848"/>
      <c r="DK110" s="848"/>
      <c r="DL110" s="848" t="s">
        <v>111</v>
      </c>
      <c r="DM110" s="848"/>
      <c r="DN110" s="848"/>
      <c r="DO110" s="848"/>
      <c r="DP110" s="848"/>
      <c r="DQ110" s="848" t="s">
        <v>111</v>
      </c>
      <c r="DR110" s="848"/>
      <c r="DS110" s="848"/>
      <c r="DT110" s="848"/>
      <c r="DU110" s="848"/>
      <c r="DV110" s="849" t="s">
        <v>111</v>
      </c>
      <c r="DW110" s="849"/>
      <c r="DX110" s="849"/>
      <c r="DY110" s="849"/>
      <c r="DZ110" s="850"/>
    </row>
    <row r="111" spans="1:131" s="197" customFormat="1" ht="26.25" customHeight="1">
      <c r="A111" s="826" t="s">
        <v>412</v>
      </c>
      <c r="B111" s="827"/>
      <c r="C111" s="827"/>
      <c r="D111" s="827"/>
      <c r="E111" s="827"/>
      <c r="F111" s="827"/>
      <c r="G111" s="827"/>
      <c r="H111" s="827"/>
      <c r="I111" s="827"/>
      <c r="J111" s="827"/>
      <c r="K111" s="827"/>
      <c r="L111" s="827"/>
      <c r="M111" s="827"/>
      <c r="N111" s="827"/>
      <c r="O111" s="827"/>
      <c r="P111" s="827"/>
      <c r="Q111" s="827"/>
      <c r="R111" s="827"/>
      <c r="S111" s="827"/>
      <c r="T111" s="827"/>
      <c r="U111" s="827"/>
      <c r="V111" s="827"/>
      <c r="W111" s="827"/>
      <c r="X111" s="827"/>
      <c r="Y111" s="827"/>
      <c r="Z111" s="963"/>
      <c r="AA111" s="956" t="s">
        <v>111</v>
      </c>
      <c r="AB111" s="957"/>
      <c r="AC111" s="957"/>
      <c r="AD111" s="957"/>
      <c r="AE111" s="958"/>
      <c r="AF111" s="959" t="s">
        <v>111</v>
      </c>
      <c r="AG111" s="957"/>
      <c r="AH111" s="957"/>
      <c r="AI111" s="957"/>
      <c r="AJ111" s="958"/>
      <c r="AK111" s="959" t="s">
        <v>111</v>
      </c>
      <c r="AL111" s="957"/>
      <c r="AM111" s="957"/>
      <c r="AN111" s="957"/>
      <c r="AO111" s="958"/>
      <c r="AP111" s="960" t="s">
        <v>111</v>
      </c>
      <c r="AQ111" s="961"/>
      <c r="AR111" s="961"/>
      <c r="AS111" s="961"/>
      <c r="AT111" s="962"/>
      <c r="AU111" s="971"/>
      <c r="AV111" s="972"/>
      <c r="AW111" s="972"/>
      <c r="AX111" s="972"/>
      <c r="AY111" s="973"/>
      <c r="AZ111" s="815" t="s">
        <v>413</v>
      </c>
      <c r="BA111" s="816"/>
      <c r="BB111" s="816"/>
      <c r="BC111" s="816"/>
      <c r="BD111" s="816"/>
      <c r="BE111" s="816"/>
      <c r="BF111" s="816"/>
      <c r="BG111" s="816"/>
      <c r="BH111" s="816"/>
      <c r="BI111" s="816"/>
      <c r="BJ111" s="816"/>
      <c r="BK111" s="816"/>
      <c r="BL111" s="816"/>
      <c r="BM111" s="816"/>
      <c r="BN111" s="816"/>
      <c r="BO111" s="816"/>
      <c r="BP111" s="817"/>
      <c r="BQ111" s="818">
        <v>341899</v>
      </c>
      <c r="BR111" s="819"/>
      <c r="BS111" s="819"/>
      <c r="BT111" s="819"/>
      <c r="BU111" s="819"/>
      <c r="BV111" s="819">
        <v>294056</v>
      </c>
      <c r="BW111" s="819"/>
      <c r="BX111" s="819"/>
      <c r="BY111" s="819"/>
      <c r="BZ111" s="819"/>
      <c r="CA111" s="819">
        <v>248750</v>
      </c>
      <c r="CB111" s="819"/>
      <c r="CC111" s="819"/>
      <c r="CD111" s="819"/>
      <c r="CE111" s="819"/>
      <c r="CF111" s="896">
        <v>1.5</v>
      </c>
      <c r="CG111" s="897"/>
      <c r="CH111" s="897"/>
      <c r="CI111" s="897"/>
      <c r="CJ111" s="897"/>
      <c r="CK111" s="965"/>
      <c r="CL111" s="914"/>
      <c r="CM111" s="851" t="s">
        <v>414</v>
      </c>
      <c r="CN111" s="852"/>
      <c r="CO111" s="852"/>
      <c r="CP111" s="852"/>
      <c r="CQ111" s="852"/>
      <c r="CR111" s="852"/>
      <c r="CS111" s="852"/>
      <c r="CT111" s="852"/>
      <c r="CU111" s="852"/>
      <c r="CV111" s="852"/>
      <c r="CW111" s="852"/>
      <c r="CX111" s="852"/>
      <c r="CY111" s="852"/>
      <c r="CZ111" s="852"/>
      <c r="DA111" s="852"/>
      <c r="DB111" s="852"/>
      <c r="DC111" s="852"/>
      <c r="DD111" s="852"/>
      <c r="DE111" s="852"/>
      <c r="DF111" s="853"/>
      <c r="DG111" s="818" t="s">
        <v>111</v>
      </c>
      <c r="DH111" s="819"/>
      <c r="DI111" s="819"/>
      <c r="DJ111" s="819"/>
      <c r="DK111" s="819"/>
      <c r="DL111" s="819" t="s">
        <v>111</v>
      </c>
      <c r="DM111" s="819"/>
      <c r="DN111" s="819"/>
      <c r="DO111" s="819"/>
      <c r="DP111" s="819"/>
      <c r="DQ111" s="819" t="s">
        <v>111</v>
      </c>
      <c r="DR111" s="819"/>
      <c r="DS111" s="819"/>
      <c r="DT111" s="819"/>
      <c r="DU111" s="819"/>
      <c r="DV111" s="871" t="s">
        <v>111</v>
      </c>
      <c r="DW111" s="871"/>
      <c r="DX111" s="871"/>
      <c r="DY111" s="871"/>
      <c r="DZ111" s="872"/>
    </row>
    <row r="112" spans="1:131" s="197" customFormat="1" ht="26.25" customHeight="1">
      <c r="A112" s="950" t="s">
        <v>415</v>
      </c>
      <c r="B112" s="951"/>
      <c r="C112" s="816" t="s">
        <v>416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31" t="s">
        <v>111</v>
      </c>
      <c r="AB112" s="832"/>
      <c r="AC112" s="832"/>
      <c r="AD112" s="832"/>
      <c r="AE112" s="833"/>
      <c r="AF112" s="834" t="s">
        <v>111</v>
      </c>
      <c r="AG112" s="832"/>
      <c r="AH112" s="832"/>
      <c r="AI112" s="832"/>
      <c r="AJ112" s="833"/>
      <c r="AK112" s="834" t="s">
        <v>111</v>
      </c>
      <c r="AL112" s="832"/>
      <c r="AM112" s="832"/>
      <c r="AN112" s="832"/>
      <c r="AO112" s="833"/>
      <c r="AP112" s="802" t="s">
        <v>111</v>
      </c>
      <c r="AQ112" s="803"/>
      <c r="AR112" s="803"/>
      <c r="AS112" s="803"/>
      <c r="AT112" s="804"/>
      <c r="AU112" s="971"/>
      <c r="AV112" s="972"/>
      <c r="AW112" s="972"/>
      <c r="AX112" s="972"/>
      <c r="AY112" s="973"/>
      <c r="AZ112" s="815" t="s">
        <v>417</v>
      </c>
      <c r="BA112" s="816"/>
      <c r="BB112" s="816"/>
      <c r="BC112" s="816"/>
      <c r="BD112" s="816"/>
      <c r="BE112" s="816"/>
      <c r="BF112" s="816"/>
      <c r="BG112" s="816"/>
      <c r="BH112" s="816"/>
      <c r="BI112" s="816"/>
      <c r="BJ112" s="816"/>
      <c r="BK112" s="816"/>
      <c r="BL112" s="816"/>
      <c r="BM112" s="816"/>
      <c r="BN112" s="816"/>
      <c r="BO112" s="816"/>
      <c r="BP112" s="817"/>
      <c r="BQ112" s="818">
        <v>24178180</v>
      </c>
      <c r="BR112" s="819"/>
      <c r="BS112" s="819"/>
      <c r="BT112" s="819"/>
      <c r="BU112" s="819"/>
      <c r="BV112" s="819">
        <v>23966670</v>
      </c>
      <c r="BW112" s="819"/>
      <c r="BX112" s="819"/>
      <c r="BY112" s="819"/>
      <c r="BZ112" s="819"/>
      <c r="CA112" s="819">
        <v>23111519</v>
      </c>
      <c r="CB112" s="819"/>
      <c r="CC112" s="819"/>
      <c r="CD112" s="819"/>
      <c r="CE112" s="819"/>
      <c r="CF112" s="896">
        <v>138.1</v>
      </c>
      <c r="CG112" s="897"/>
      <c r="CH112" s="897"/>
      <c r="CI112" s="897"/>
      <c r="CJ112" s="897"/>
      <c r="CK112" s="965"/>
      <c r="CL112" s="914"/>
      <c r="CM112" s="851" t="s">
        <v>418</v>
      </c>
      <c r="CN112" s="852"/>
      <c r="CO112" s="852"/>
      <c r="CP112" s="852"/>
      <c r="CQ112" s="852"/>
      <c r="CR112" s="852"/>
      <c r="CS112" s="852"/>
      <c r="CT112" s="852"/>
      <c r="CU112" s="852"/>
      <c r="CV112" s="852"/>
      <c r="CW112" s="852"/>
      <c r="CX112" s="852"/>
      <c r="CY112" s="852"/>
      <c r="CZ112" s="852"/>
      <c r="DA112" s="852"/>
      <c r="DB112" s="852"/>
      <c r="DC112" s="852"/>
      <c r="DD112" s="852"/>
      <c r="DE112" s="852"/>
      <c r="DF112" s="853"/>
      <c r="DG112" s="818" t="s">
        <v>111</v>
      </c>
      <c r="DH112" s="819"/>
      <c r="DI112" s="819"/>
      <c r="DJ112" s="819"/>
      <c r="DK112" s="819"/>
      <c r="DL112" s="819" t="s">
        <v>111</v>
      </c>
      <c r="DM112" s="819"/>
      <c r="DN112" s="819"/>
      <c r="DO112" s="819"/>
      <c r="DP112" s="819"/>
      <c r="DQ112" s="819" t="s">
        <v>111</v>
      </c>
      <c r="DR112" s="819"/>
      <c r="DS112" s="819"/>
      <c r="DT112" s="819"/>
      <c r="DU112" s="819"/>
      <c r="DV112" s="871" t="s">
        <v>111</v>
      </c>
      <c r="DW112" s="871"/>
      <c r="DX112" s="871"/>
      <c r="DY112" s="871"/>
      <c r="DZ112" s="872"/>
    </row>
    <row r="113" spans="1:130" s="197" customFormat="1" ht="26.25" customHeight="1">
      <c r="A113" s="952"/>
      <c r="B113" s="953"/>
      <c r="C113" s="816" t="s">
        <v>419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56">
        <v>2304470</v>
      </c>
      <c r="AB113" s="957"/>
      <c r="AC113" s="957"/>
      <c r="AD113" s="957"/>
      <c r="AE113" s="958"/>
      <c r="AF113" s="959">
        <v>2339548</v>
      </c>
      <c r="AG113" s="957"/>
      <c r="AH113" s="957"/>
      <c r="AI113" s="957"/>
      <c r="AJ113" s="958"/>
      <c r="AK113" s="959">
        <v>2363606</v>
      </c>
      <c r="AL113" s="957"/>
      <c r="AM113" s="957"/>
      <c r="AN113" s="957"/>
      <c r="AO113" s="958"/>
      <c r="AP113" s="960">
        <v>14.1</v>
      </c>
      <c r="AQ113" s="961"/>
      <c r="AR113" s="961"/>
      <c r="AS113" s="961"/>
      <c r="AT113" s="962"/>
      <c r="AU113" s="971"/>
      <c r="AV113" s="972"/>
      <c r="AW113" s="972"/>
      <c r="AX113" s="972"/>
      <c r="AY113" s="973"/>
      <c r="AZ113" s="815" t="s">
        <v>420</v>
      </c>
      <c r="BA113" s="816"/>
      <c r="BB113" s="816"/>
      <c r="BC113" s="816"/>
      <c r="BD113" s="816"/>
      <c r="BE113" s="816"/>
      <c r="BF113" s="816"/>
      <c r="BG113" s="816"/>
      <c r="BH113" s="816"/>
      <c r="BI113" s="816"/>
      <c r="BJ113" s="816"/>
      <c r="BK113" s="816"/>
      <c r="BL113" s="816"/>
      <c r="BM113" s="816"/>
      <c r="BN113" s="816"/>
      <c r="BO113" s="816"/>
      <c r="BP113" s="817"/>
      <c r="BQ113" s="818">
        <v>422102</v>
      </c>
      <c r="BR113" s="819"/>
      <c r="BS113" s="819"/>
      <c r="BT113" s="819"/>
      <c r="BU113" s="819"/>
      <c r="BV113" s="819">
        <v>498960</v>
      </c>
      <c r="BW113" s="819"/>
      <c r="BX113" s="819"/>
      <c r="BY113" s="819"/>
      <c r="BZ113" s="819"/>
      <c r="CA113" s="819">
        <v>939136</v>
      </c>
      <c r="CB113" s="819"/>
      <c r="CC113" s="819"/>
      <c r="CD113" s="819"/>
      <c r="CE113" s="819"/>
      <c r="CF113" s="896">
        <v>5.6</v>
      </c>
      <c r="CG113" s="897"/>
      <c r="CH113" s="897"/>
      <c r="CI113" s="897"/>
      <c r="CJ113" s="897"/>
      <c r="CK113" s="965"/>
      <c r="CL113" s="914"/>
      <c r="CM113" s="851" t="s">
        <v>421</v>
      </c>
      <c r="CN113" s="852"/>
      <c r="CO113" s="852"/>
      <c r="CP113" s="852"/>
      <c r="CQ113" s="852"/>
      <c r="CR113" s="852"/>
      <c r="CS113" s="852"/>
      <c r="CT113" s="852"/>
      <c r="CU113" s="852"/>
      <c r="CV113" s="852"/>
      <c r="CW113" s="852"/>
      <c r="CX113" s="852"/>
      <c r="CY113" s="852"/>
      <c r="CZ113" s="852"/>
      <c r="DA113" s="852"/>
      <c r="DB113" s="852"/>
      <c r="DC113" s="852"/>
      <c r="DD113" s="852"/>
      <c r="DE113" s="852"/>
      <c r="DF113" s="853"/>
      <c r="DG113" s="831" t="s">
        <v>111</v>
      </c>
      <c r="DH113" s="832"/>
      <c r="DI113" s="832"/>
      <c r="DJ113" s="832"/>
      <c r="DK113" s="833"/>
      <c r="DL113" s="834" t="s">
        <v>111</v>
      </c>
      <c r="DM113" s="832"/>
      <c r="DN113" s="832"/>
      <c r="DO113" s="832"/>
      <c r="DP113" s="833"/>
      <c r="DQ113" s="834" t="s">
        <v>111</v>
      </c>
      <c r="DR113" s="832"/>
      <c r="DS113" s="832"/>
      <c r="DT113" s="832"/>
      <c r="DU113" s="833"/>
      <c r="DV113" s="802" t="s">
        <v>111</v>
      </c>
      <c r="DW113" s="803"/>
      <c r="DX113" s="803"/>
      <c r="DY113" s="803"/>
      <c r="DZ113" s="804"/>
    </row>
    <row r="114" spans="1:130" s="197" customFormat="1" ht="26.25" customHeight="1">
      <c r="A114" s="952"/>
      <c r="B114" s="953"/>
      <c r="C114" s="816" t="s">
        <v>422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31">
        <v>229252</v>
      </c>
      <c r="AB114" s="832"/>
      <c r="AC114" s="832"/>
      <c r="AD114" s="832"/>
      <c r="AE114" s="833"/>
      <c r="AF114" s="834">
        <v>192237</v>
      </c>
      <c r="AG114" s="832"/>
      <c r="AH114" s="832"/>
      <c r="AI114" s="832"/>
      <c r="AJ114" s="833"/>
      <c r="AK114" s="834">
        <v>82599</v>
      </c>
      <c r="AL114" s="832"/>
      <c r="AM114" s="832"/>
      <c r="AN114" s="832"/>
      <c r="AO114" s="833"/>
      <c r="AP114" s="802">
        <v>0.5</v>
      </c>
      <c r="AQ114" s="803"/>
      <c r="AR114" s="803"/>
      <c r="AS114" s="803"/>
      <c r="AT114" s="804"/>
      <c r="AU114" s="971"/>
      <c r="AV114" s="972"/>
      <c r="AW114" s="972"/>
      <c r="AX114" s="972"/>
      <c r="AY114" s="973"/>
      <c r="AZ114" s="815" t="s">
        <v>423</v>
      </c>
      <c r="BA114" s="816"/>
      <c r="BB114" s="816"/>
      <c r="BC114" s="816"/>
      <c r="BD114" s="816"/>
      <c r="BE114" s="816"/>
      <c r="BF114" s="816"/>
      <c r="BG114" s="816"/>
      <c r="BH114" s="816"/>
      <c r="BI114" s="816"/>
      <c r="BJ114" s="816"/>
      <c r="BK114" s="816"/>
      <c r="BL114" s="816"/>
      <c r="BM114" s="816"/>
      <c r="BN114" s="816"/>
      <c r="BO114" s="816"/>
      <c r="BP114" s="817"/>
      <c r="BQ114" s="818">
        <v>3514584</v>
      </c>
      <c r="BR114" s="819"/>
      <c r="BS114" s="819"/>
      <c r="BT114" s="819"/>
      <c r="BU114" s="819"/>
      <c r="BV114" s="819">
        <v>3041216</v>
      </c>
      <c r="BW114" s="819"/>
      <c r="BX114" s="819"/>
      <c r="BY114" s="819"/>
      <c r="BZ114" s="819"/>
      <c r="CA114" s="819">
        <v>2575488</v>
      </c>
      <c r="CB114" s="819"/>
      <c r="CC114" s="819"/>
      <c r="CD114" s="819"/>
      <c r="CE114" s="819"/>
      <c r="CF114" s="896">
        <v>15.4</v>
      </c>
      <c r="CG114" s="897"/>
      <c r="CH114" s="897"/>
      <c r="CI114" s="897"/>
      <c r="CJ114" s="897"/>
      <c r="CK114" s="965"/>
      <c r="CL114" s="914"/>
      <c r="CM114" s="851" t="s">
        <v>424</v>
      </c>
      <c r="CN114" s="852"/>
      <c r="CO114" s="852"/>
      <c r="CP114" s="852"/>
      <c r="CQ114" s="852"/>
      <c r="CR114" s="852"/>
      <c r="CS114" s="852"/>
      <c r="CT114" s="852"/>
      <c r="CU114" s="852"/>
      <c r="CV114" s="852"/>
      <c r="CW114" s="852"/>
      <c r="CX114" s="852"/>
      <c r="CY114" s="852"/>
      <c r="CZ114" s="852"/>
      <c r="DA114" s="852"/>
      <c r="DB114" s="852"/>
      <c r="DC114" s="852"/>
      <c r="DD114" s="852"/>
      <c r="DE114" s="852"/>
      <c r="DF114" s="853"/>
      <c r="DG114" s="831" t="s">
        <v>111</v>
      </c>
      <c r="DH114" s="832"/>
      <c r="DI114" s="832"/>
      <c r="DJ114" s="832"/>
      <c r="DK114" s="833"/>
      <c r="DL114" s="834" t="s">
        <v>111</v>
      </c>
      <c r="DM114" s="832"/>
      <c r="DN114" s="832"/>
      <c r="DO114" s="832"/>
      <c r="DP114" s="833"/>
      <c r="DQ114" s="834" t="s">
        <v>111</v>
      </c>
      <c r="DR114" s="832"/>
      <c r="DS114" s="832"/>
      <c r="DT114" s="832"/>
      <c r="DU114" s="833"/>
      <c r="DV114" s="802" t="s">
        <v>111</v>
      </c>
      <c r="DW114" s="803"/>
      <c r="DX114" s="803"/>
      <c r="DY114" s="803"/>
      <c r="DZ114" s="804"/>
    </row>
    <row r="115" spans="1:130" s="197" customFormat="1" ht="26.25" customHeight="1">
      <c r="A115" s="952"/>
      <c r="B115" s="953"/>
      <c r="C115" s="816" t="s">
        <v>425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56">
        <v>51591</v>
      </c>
      <c r="AB115" s="957"/>
      <c r="AC115" s="957"/>
      <c r="AD115" s="957"/>
      <c r="AE115" s="958"/>
      <c r="AF115" s="959">
        <v>54983</v>
      </c>
      <c r="AG115" s="957"/>
      <c r="AH115" s="957"/>
      <c r="AI115" s="957"/>
      <c r="AJ115" s="958"/>
      <c r="AK115" s="959">
        <v>50670</v>
      </c>
      <c r="AL115" s="957"/>
      <c r="AM115" s="957"/>
      <c r="AN115" s="957"/>
      <c r="AO115" s="958"/>
      <c r="AP115" s="960">
        <v>0.3</v>
      </c>
      <c r="AQ115" s="961"/>
      <c r="AR115" s="961"/>
      <c r="AS115" s="961"/>
      <c r="AT115" s="962"/>
      <c r="AU115" s="971"/>
      <c r="AV115" s="972"/>
      <c r="AW115" s="972"/>
      <c r="AX115" s="972"/>
      <c r="AY115" s="973"/>
      <c r="AZ115" s="815" t="s">
        <v>426</v>
      </c>
      <c r="BA115" s="816"/>
      <c r="BB115" s="816"/>
      <c r="BC115" s="816"/>
      <c r="BD115" s="816"/>
      <c r="BE115" s="816"/>
      <c r="BF115" s="816"/>
      <c r="BG115" s="816"/>
      <c r="BH115" s="816"/>
      <c r="BI115" s="816"/>
      <c r="BJ115" s="816"/>
      <c r="BK115" s="816"/>
      <c r="BL115" s="816"/>
      <c r="BM115" s="816"/>
      <c r="BN115" s="816"/>
      <c r="BO115" s="816"/>
      <c r="BP115" s="817"/>
      <c r="BQ115" s="818" t="s">
        <v>111</v>
      </c>
      <c r="BR115" s="819"/>
      <c r="BS115" s="819"/>
      <c r="BT115" s="819"/>
      <c r="BU115" s="819"/>
      <c r="BV115" s="819" t="s">
        <v>111</v>
      </c>
      <c r="BW115" s="819"/>
      <c r="BX115" s="819"/>
      <c r="BY115" s="819"/>
      <c r="BZ115" s="819"/>
      <c r="CA115" s="819" t="s">
        <v>111</v>
      </c>
      <c r="CB115" s="819"/>
      <c r="CC115" s="819"/>
      <c r="CD115" s="819"/>
      <c r="CE115" s="819"/>
      <c r="CF115" s="896" t="s">
        <v>111</v>
      </c>
      <c r="CG115" s="897"/>
      <c r="CH115" s="897"/>
      <c r="CI115" s="897"/>
      <c r="CJ115" s="897"/>
      <c r="CK115" s="965"/>
      <c r="CL115" s="914"/>
      <c r="CM115" s="815" t="s">
        <v>427</v>
      </c>
      <c r="CN115" s="945"/>
      <c r="CO115" s="945"/>
      <c r="CP115" s="945"/>
      <c r="CQ115" s="945"/>
      <c r="CR115" s="945"/>
      <c r="CS115" s="945"/>
      <c r="CT115" s="945"/>
      <c r="CU115" s="945"/>
      <c r="CV115" s="945"/>
      <c r="CW115" s="945"/>
      <c r="CX115" s="945"/>
      <c r="CY115" s="945"/>
      <c r="CZ115" s="945"/>
      <c r="DA115" s="945"/>
      <c r="DB115" s="945"/>
      <c r="DC115" s="945"/>
      <c r="DD115" s="945"/>
      <c r="DE115" s="945"/>
      <c r="DF115" s="817"/>
      <c r="DG115" s="831" t="s">
        <v>111</v>
      </c>
      <c r="DH115" s="832"/>
      <c r="DI115" s="832"/>
      <c r="DJ115" s="832"/>
      <c r="DK115" s="833"/>
      <c r="DL115" s="834" t="s">
        <v>111</v>
      </c>
      <c r="DM115" s="832"/>
      <c r="DN115" s="832"/>
      <c r="DO115" s="832"/>
      <c r="DP115" s="833"/>
      <c r="DQ115" s="834" t="s">
        <v>111</v>
      </c>
      <c r="DR115" s="832"/>
      <c r="DS115" s="832"/>
      <c r="DT115" s="832"/>
      <c r="DU115" s="833"/>
      <c r="DV115" s="802" t="s">
        <v>111</v>
      </c>
      <c r="DW115" s="803"/>
      <c r="DX115" s="803"/>
      <c r="DY115" s="803"/>
      <c r="DZ115" s="804"/>
    </row>
    <row r="116" spans="1:130" s="197" customFormat="1" ht="26.25" customHeight="1">
      <c r="A116" s="954"/>
      <c r="B116" s="955"/>
      <c r="C116" s="894" t="s">
        <v>428</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831">
        <v>1885</v>
      </c>
      <c r="AB116" s="832"/>
      <c r="AC116" s="832"/>
      <c r="AD116" s="832"/>
      <c r="AE116" s="833"/>
      <c r="AF116" s="834">
        <v>501</v>
      </c>
      <c r="AG116" s="832"/>
      <c r="AH116" s="832"/>
      <c r="AI116" s="832"/>
      <c r="AJ116" s="833"/>
      <c r="AK116" s="834">
        <v>1285</v>
      </c>
      <c r="AL116" s="832"/>
      <c r="AM116" s="832"/>
      <c r="AN116" s="832"/>
      <c r="AO116" s="833"/>
      <c r="AP116" s="802">
        <v>0</v>
      </c>
      <c r="AQ116" s="803"/>
      <c r="AR116" s="803"/>
      <c r="AS116" s="803"/>
      <c r="AT116" s="804"/>
      <c r="AU116" s="971"/>
      <c r="AV116" s="972"/>
      <c r="AW116" s="972"/>
      <c r="AX116" s="972"/>
      <c r="AY116" s="973"/>
      <c r="AZ116" s="815" t="s">
        <v>429</v>
      </c>
      <c r="BA116" s="816"/>
      <c r="BB116" s="816"/>
      <c r="BC116" s="816"/>
      <c r="BD116" s="816"/>
      <c r="BE116" s="816"/>
      <c r="BF116" s="816"/>
      <c r="BG116" s="816"/>
      <c r="BH116" s="816"/>
      <c r="BI116" s="816"/>
      <c r="BJ116" s="816"/>
      <c r="BK116" s="816"/>
      <c r="BL116" s="816"/>
      <c r="BM116" s="816"/>
      <c r="BN116" s="816"/>
      <c r="BO116" s="816"/>
      <c r="BP116" s="817"/>
      <c r="BQ116" s="818" t="s">
        <v>111</v>
      </c>
      <c r="BR116" s="819"/>
      <c r="BS116" s="819"/>
      <c r="BT116" s="819"/>
      <c r="BU116" s="819"/>
      <c r="BV116" s="819" t="s">
        <v>111</v>
      </c>
      <c r="BW116" s="819"/>
      <c r="BX116" s="819"/>
      <c r="BY116" s="819"/>
      <c r="BZ116" s="819"/>
      <c r="CA116" s="819" t="s">
        <v>111</v>
      </c>
      <c r="CB116" s="819"/>
      <c r="CC116" s="819"/>
      <c r="CD116" s="819"/>
      <c r="CE116" s="819"/>
      <c r="CF116" s="896" t="s">
        <v>111</v>
      </c>
      <c r="CG116" s="897"/>
      <c r="CH116" s="897"/>
      <c r="CI116" s="897"/>
      <c r="CJ116" s="897"/>
      <c r="CK116" s="965"/>
      <c r="CL116" s="914"/>
      <c r="CM116" s="851" t="s">
        <v>430</v>
      </c>
      <c r="CN116" s="852"/>
      <c r="CO116" s="852"/>
      <c r="CP116" s="852"/>
      <c r="CQ116" s="852"/>
      <c r="CR116" s="852"/>
      <c r="CS116" s="852"/>
      <c r="CT116" s="852"/>
      <c r="CU116" s="852"/>
      <c r="CV116" s="852"/>
      <c r="CW116" s="852"/>
      <c r="CX116" s="852"/>
      <c r="CY116" s="852"/>
      <c r="CZ116" s="852"/>
      <c r="DA116" s="852"/>
      <c r="DB116" s="852"/>
      <c r="DC116" s="852"/>
      <c r="DD116" s="852"/>
      <c r="DE116" s="852"/>
      <c r="DF116" s="853"/>
      <c r="DG116" s="831">
        <v>338686</v>
      </c>
      <c r="DH116" s="832"/>
      <c r="DI116" s="832"/>
      <c r="DJ116" s="832"/>
      <c r="DK116" s="833"/>
      <c r="DL116" s="834">
        <v>292703</v>
      </c>
      <c r="DM116" s="832"/>
      <c r="DN116" s="832"/>
      <c r="DO116" s="832"/>
      <c r="DP116" s="833"/>
      <c r="DQ116" s="834">
        <v>248073</v>
      </c>
      <c r="DR116" s="832"/>
      <c r="DS116" s="832"/>
      <c r="DT116" s="832"/>
      <c r="DU116" s="833"/>
      <c r="DV116" s="802">
        <v>1.5</v>
      </c>
      <c r="DW116" s="803"/>
      <c r="DX116" s="803"/>
      <c r="DY116" s="803"/>
      <c r="DZ116" s="804"/>
    </row>
    <row r="117" spans="1:130" s="197" customFormat="1" ht="26.25" customHeight="1">
      <c r="A117" s="935" t="s">
        <v>168</v>
      </c>
      <c r="B117" s="936"/>
      <c r="C117" s="936"/>
      <c r="D117" s="936"/>
      <c r="E117" s="936"/>
      <c r="F117" s="936"/>
      <c r="G117" s="936"/>
      <c r="H117" s="936"/>
      <c r="I117" s="936"/>
      <c r="J117" s="936"/>
      <c r="K117" s="936"/>
      <c r="L117" s="936"/>
      <c r="M117" s="936"/>
      <c r="N117" s="936"/>
      <c r="O117" s="936"/>
      <c r="P117" s="936"/>
      <c r="Q117" s="936"/>
      <c r="R117" s="936"/>
      <c r="S117" s="936"/>
      <c r="T117" s="936"/>
      <c r="U117" s="936"/>
      <c r="V117" s="936"/>
      <c r="W117" s="936"/>
      <c r="X117" s="936"/>
      <c r="Y117" s="885" t="s">
        <v>431</v>
      </c>
      <c r="Z117" s="937"/>
      <c r="AA117" s="942">
        <v>7267157</v>
      </c>
      <c r="AB117" s="943"/>
      <c r="AC117" s="943"/>
      <c r="AD117" s="943"/>
      <c r="AE117" s="944"/>
      <c r="AF117" s="946">
        <v>7265640</v>
      </c>
      <c r="AG117" s="943"/>
      <c r="AH117" s="943"/>
      <c r="AI117" s="943"/>
      <c r="AJ117" s="944"/>
      <c r="AK117" s="946">
        <v>6763815</v>
      </c>
      <c r="AL117" s="943"/>
      <c r="AM117" s="943"/>
      <c r="AN117" s="943"/>
      <c r="AO117" s="944"/>
      <c r="AP117" s="947"/>
      <c r="AQ117" s="948"/>
      <c r="AR117" s="948"/>
      <c r="AS117" s="948"/>
      <c r="AT117" s="949"/>
      <c r="AU117" s="971"/>
      <c r="AV117" s="972"/>
      <c r="AW117" s="972"/>
      <c r="AX117" s="972"/>
      <c r="AY117" s="973"/>
      <c r="AZ117" s="893" t="s">
        <v>432</v>
      </c>
      <c r="BA117" s="894"/>
      <c r="BB117" s="894"/>
      <c r="BC117" s="894"/>
      <c r="BD117" s="894"/>
      <c r="BE117" s="894"/>
      <c r="BF117" s="894"/>
      <c r="BG117" s="894"/>
      <c r="BH117" s="894"/>
      <c r="BI117" s="894"/>
      <c r="BJ117" s="894"/>
      <c r="BK117" s="894"/>
      <c r="BL117" s="894"/>
      <c r="BM117" s="894"/>
      <c r="BN117" s="894"/>
      <c r="BO117" s="894"/>
      <c r="BP117" s="895"/>
      <c r="BQ117" s="905" t="s">
        <v>111</v>
      </c>
      <c r="BR117" s="906"/>
      <c r="BS117" s="906"/>
      <c r="BT117" s="906"/>
      <c r="BU117" s="906"/>
      <c r="BV117" s="906" t="s">
        <v>111</v>
      </c>
      <c r="BW117" s="906"/>
      <c r="BX117" s="906"/>
      <c r="BY117" s="906"/>
      <c r="BZ117" s="906"/>
      <c r="CA117" s="906" t="s">
        <v>111</v>
      </c>
      <c r="CB117" s="906"/>
      <c r="CC117" s="906"/>
      <c r="CD117" s="906"/>
      <c r="CE117" s="906"/>
      <c r="CF117" s="896" t="s">
        <v>111</v>
      </c>
      <c r="CG117" s="897"/>
      <c r="CH117" s="897"/>
      <c r="CI117" s="897"/>
      <c r="CJ117" s="897"/>
      <c r="CK117" s="965"/>
      <c r="CL117" s="914"/>
      <c r="CM117" s="851" t="s">
        <v>433</v>
      </c>
      <c r="CN117" s="852"/>
      <c r="CO117" s="852"/>
      <c r="CP117" s="852"/>
      <c r="CQ117" s="852"/>
      <c r="CR117" s="852"/>
      <c r="CS117" s="852"/>
      <c r="CT117" s="852"/>
      <c r="CU117" s="852"/>
      <c r="CV117" s="852"/>
      <c r="CW117" s="852"/>
      <c r="CX117" s="852"/>
      <c r="CY117" s="852"/>
      <c r="CZ117" s="852"/>
      <c r="DA117" s="852"/>
      <c r="DB117" s="852"/>
      <c r="DC117" s="852"/>
      <c r="DD117" s="852"/>
      <c r="DE117" s="852"/>
      <c r="DF117" s="853"/>
      <c r="DG117" s="831" t="s">
        <v>111</v>
      </c>
      <c r="DH117" s="832"/>
      <c r="DI117" s="832"/>
      <c r="DJ117" s="832"/>
      <c r="DK117" s="833"/>
      <c r="DL117" s="834" t="s">
        <v>111</v>
      </c>
      <c r="DM117" s="832"/>
      <c r="DN117" s="832"/>
      <c r="DO117" s="832"/>
      <c r="DP117" s="833"/>
      <c r="DQ117" s="834" t="s">
        <v>111</v>
      </c>
      <c r="DR117" s="832"/>
      <c r="DS117" s="832"/>
      <c r="DT117" s="832"/>
      <c r="DU117" s="833"/>
      <c r="DV117" s="802" t="s">
        <v>111</v>
      </c>
      <c r="DW117" s="803"/>
      <c r="DX117" s="803"/>
      <c r="DY117" s="803"/>
      <c r="DZ117" s="804"/>
    </row>
    <row r="118" spans="1:130" s="197" customFormat="1" ht="26.25" customHeight="1">
      <c r="A118" s="935" t="s">
        <v>407</v>
      </c>
      <c r="B118" s="936"/>
      <c r="C118" s="936"/>
      <c r="D118" s="936"/>
      <c r="E118" s="936"/>
      <c r="F118" s="936"/>
      <c r="G118" s="936"/>
      <c r="H118" s="936"/>
      <c r="I118" s="936"/>
      <c r="J118" s="936"/>
      <c r="K118" s="936"/>
      <c r="L118" s="936"/>
      <c r="M118" s="936"/>
      <c r="N118" s="936"/>
      <c r="O118" s="936"/>
      <c r="P118" s="936"/>
      <c r="Q118" s="936"/>
      <c r="R118" s="936"/>
      <c r="S118" s="936"/>
      <c r="T118" s="936"/>
      <c r="U118" s="936"/>
      <c r="V118" s="936"/>
      <c r="W118" s="936"/>
      <c r="X118" s="936"/>
      <c r="Y118" s="936"/>
      <c r="Z118" s="937"/>
      <c r="AA118" s="938" t="s">
        <v>405</v>
      </c>
      <c r="AB118" s="936"/>
      <c r="AC118" s="936"/>
      <c r="AD118" s="936"/>
      <c r="AE118" s="937"/>
      <c r="AF118" s="938" t="s">
        <v>285</v>
      </c>
      <c r="AG118" s="936"/>
      <c r="AH118" s="936"/>
      <c r="AI118" s="936"/>
      <c r="AJ118" s="937"/>
      <c r="AK118" s="938" t="s">
        <v>284</v>
      </c>
      <c r="AL118" s="936"/>
      <c r="AM118" s="936"/>
      <c r="AN118" s="936"/>
      <c r="AO118" s="937"/>
      <c r="AP118" s="939" t="s">
        <v>406</v>
      </c>
      <c r="AQ118" s="940"/>
      <c r="AR118" s="940"/>
      <c r="AS118" s="940"/>
      <c r="AT118" s="941"/>
      <c r="AU118" s="974"/>
      <c r="AV118" s="975"/>
      <c r="AW118" s="975"/>
      <c r="AX118" s="975"/>
      <c r="AY118" s="975"/>
      <c r="AZ118" s="228" t="s">
        <v>168</v>
      </c>
      <c r="BA118" s="228"/>
      <c r="BB118" s="228"/>
      <c r="BC118" s="228"/>
      <c r="BD118" s="228"/>
      <c r="BE118" s="228"/>
      <c r="BF118" s="228"/>
      <c r="BG118" s="228"/>
      <c r="BH118" s="228"/>
      <c r="BI118" s="228"/>
      <c r="BJ118" s="228"/>
      <c r="BK118" s="228"/>
      <c r="BL118" s="228"/>
      <c r="BM118" s="228"/>
      <c r="BN118" s="228"/>
      <c r="BO118" s="885" t="s">
        <v>434</v>
      </c>
      <c r="BP118" s="886"/>
      <c r="BQ118" s="905">
        <v>71965113</v>
      </c>
      <c r="BR118" s="906"/>
      <c r="BS118" s="906"/>
      <c r="BT118" s="906"/>
      <c r="BU118" s="906"/>
      <c r="BV118" s="906">
        <v>71933687</v>
      </c>
      <c r="BW118" s="906"/>
      <c r="BX118" s="906"/>
      <c r="BY118" s="906"/>
      <c r="BZ118" s="906"/>
      <c r="CA118" s="906">
        <v>71696125</v>
      </c>
      <c r="CB118" s="906"/>
      <c r="CC118" s="906"/>
      <c r="CD118" s="906"/>
      <c r="CE118" s="906"/>
      <c r="CF118" s="791"/>
      <c r="CG118" s="792"/>
      <c r="CH118" s="792"/>
      <c r="CI118" s="792"/>
      <c r="CJ118" s="889"/>
      <c r="CK118" s="965"/>
      <c r="CL118" s="914"/>
      <c r="CM118" s="851" t="s">
        <v>435</v>
      </c>
      <c r="CN118" s="852"/>
      <c r="CO118" s="852"/>
      <c r="CP118" s="852"/>
      <c r="CQ118" s="852"/>
      <c r="CR118" s="852"/>
      <c r="CS118" s="852"/>
      <c r="CT118" s="852"/>
      <c r="CU118" s="852"/>
      <c r="CV118" s="852"/>
      <c r="CW118" s="852"/>
      <c r="CX118" s="852"/>
      <c r="CY118" s="852"/>
      <c r="CZ118" s="852"/>
      <c r="DA118" s="852"/>
      <c r="DB118" s="852"/>
      <c r="DC118" s="852"/>
      <c r="DD118" s="852"/>
      <c r="DE118" s="852"/>
      <c r="DF118" s="853"/>
      <c r="DG118" s="831" t="s">
        <v>111</v>
      </c>
      <c r="DH118" s="832"/>
      <c r="DI118" s="832"/>
      <c r="DJ118" s="832"/>
      <c r="DK118" s="833"/>
      <c r="DL118" s="834" t="s">
        <v>111</v>
      </c>
      <c r="DM118" s="832"/>
      <c r="DN118" s="832"/>
      <c r="DO118" s="832"/>
      <c r="DP118" s="833"/>
      <c r="DQ118" s="834" t="s">
        <v>111</v>
      </c>
      <c r="DR118" s="832"/>
      <c r="DS118" s="832"/>
      <c r="DT118" s="832"/>
      <c r="DU118" s="833"/>
      <c r="DV118" s="802" t="s">
        <v>111</v>
      </c>
      <c r="DW118" s="803"/>
      <c r="DX118" s="803"/>
      <c r="DY118" s="803"/>
      <c r="DZ118" s="804"/>
    </row>
    <row r="119" spans="1:130" s="197" customFormat="1" ht="26.25" customHeight="1">
      <c r="A119" s="911" t="s">
        <v>410</v>
      </c>
      <c r="B119" s="912"/>
      <c r="C119" s="917" t="s">
        <v>411</v>
      </c>
      <c r="D119" s="918"/>
      <c r="E119" s="918"/>
      <c r="F119" s="918"/>
      <c r="G119" s="918"/>
      <c r="H119" s="918"/>
      <c r="I119" s="918"/>
      <c r="J119" s="918"/>
      <c r="K119" s="918"/>
      <c r="L119" s="918"/>
      <c r="M119" s="918"/>
      <c r="N119" s="918"/>
      <c r="O119" s="918"/>
      <c r="P119" s="918"/>
      <c r="Q119" s="918"/>
      <c r="R119" s="918"/>
      <c r="S119" s="918"/>
      <c r="T119" s="918"/>
      <c r="U119" s="918"/>
      <c r="V119" s="918"/>
      <c r="W119" s="918"/>
      <c r="X119" s="918"/>
      <c r="Y119" s="918"/>
      <c r="Z119" s="919"/>
      <c r="AA119" s="920" t="s">
        <v>111</v>
      </c>
      <c r="AB119" s="921"/>
      <c r="AC119" s="921"/>
      <c r="AD119" s="921"/>
      <c r="AE119" s="922"/>
      <c r="AF119" s="923" t="s">
        <v>111</v>
      </c>
      <c r="AG119" s="921"/>
      <c r="AH119" s="921"/>
      <c r="AI119" s="921"/>
      <c r="AJ119" s="922"/>
      <c r="AK119" s="923" t="s">
        <v>111</v>
      </c>
      <c r="AL119" s="921"/>
      <c r="AM119" s="921"/>
      <c r="AN119" s="921"/>
      <c r="AO119" s="922"/>
      <c r="AP119" s="924" t="s">
        <v>111</v>
      </c>
      <c r="AQ119" s="925"/>
      <c r="AR119" s="925"/>
      <c r="AS119" s="925"/>
      <c r="AT119" s="926"/>
      <c r="AU119" s="927" t="s">
        <v>436</v>
      </c>
      <c r="AV119" s="928"/>
      <c r="AW119" s="928"/>
      <c r="AX119" s="928"/>
      <c r="AY119" s="929"/>
      <c r="AZ119" s="864" t="s">
        <v>437</v>
      </c>
      <c r="BA119" s="806"/>
      <c r="BB119" s="806"/>
      <c r="BC119" s="806"/>
      <c r="BD119" s="806"/>
      <c r="BE119" s="806"/>
      <c r="BF119" s="806"/>
      <c r="BG119" s="806"/>
      <c r="BH119" s="806"/>
      <c r="BI119" s="806"/>
      <c r="BJ119" s="806"/>
      <c r="BK119" s="806"/>
      <c r="BL119" s="806"/>
      <c r="BM119" s="806"/>
      <c r="BN119" s="806"/>
      <c r="BO119" s="806"/>
      <c r="BP119" s="807"/>
      <c r="BQ119" s="847">
        <v>16248984</v>
      </c>
      <c r="BR119" s="848"/>
      <c r="BS119" s="848"/>
      <c r="BT119" s="848"/>
      <c r="BU119" s="848"/>
      <c r="BV119" s="848">
        <v>17364023</v>
      </c>
      <c r="BW119" s="848"/>
      <c r="BX119" s="848"/>
      <c r="BY119" s="848"/>
      <c r="BZ119" s="848"/>
      <c r="CA119" s="848">
        <v>18798972</v>
      </c>
      <c r="CB119" s="848"/>
      <c r="CC119" s="848"/>
      <c r="CD119" s="848"/>
      <c r="CE119" s="848"/>
      <c r="CF119" s="909">
        <v>112.3</v>
      </c>
      <c r="CG119" s="910"/>
      <c r="CH119" s="910"/>
      <c r="CI119" s="910"/>
      <c r="CJ119" s="910"/>
      <c r="CK119" s="966"/>
      <c r="CL119" s="916"/>
      <c r="CM119" s="873" t="s">
        <v>438</v>
      </c>
      <c r="CN119" s="874"/>
      <c r="CO119" s="874"/>
      <c r="CP119" s="874"/>
      <c r="CQ119" s="874"/>
      <c r="CR119" s="874"/>
      <c r="CS119" s="874"/>
      <c r="CT119" s="874"/>
      <c r="CU119" s="874"/>
      <c r="CV119" s="874"/>
      <c r="CW119" s="874"/>
      <c r="CX119" s="874"/>
      <c r="CY119" s="874"/>
      <c r="CZ119" s="874"/>
      <c r="DA119" s="874"/>
      <c r="DB119" s="874"/>
      <c r="DC119" s="874"/>
      <c r="DD119" s="874"/>
      <c r="DE119" s="874"/>
      <c r="DF119" s="875"/>
      <c r="DG119" s="764">
        <v>3213</v>
      </c>
      <c r="DH119" s="765"/>
      <c r="DI119" s="765"/>
      <c r="DJ119" s="765"/>
      <c r="DK119" s="766"/>
      <c r="DL119" s="767">
        <v>1353</v>
      </c>
      <c r="DM119" s="765"/>
      <c r="DN119" s="765"/>
      <c r="DO119" s="765"/>
      <c r="DP119" s="766"/>
      <c r="DQ119" s="767">
        <v>677</v>
      </c>
      <c r="DR119" s="765"/>
      <c r="DS119" s="765"/>
      <c r="DT119" s="765"/>
      <c r="DU119" s="766"/>
      <c r="DV119" s="855">
        <v>0</v>
      </c>
      <c r="DW119" s="856"/>
      <c r="DX119" s="856"/>
      <c r="DY119" s="856"/>
      <c r="DZ119" s="857"/>
    </row>
    <row r="120" spans="1:130" s="197" customFormat="1" ht="26.25" customHeight="1">
      <c r="A120" s="913"/>
      <c r="B120" s="914"/>
      <c r="C120" s="851" t="s">
        <v>414</v>
      </c>
      <c r="D120" s="852"/>
      <c r="E120" s="852"/>
      <c r="F120" s="852"/>
      <c r="G120" s="852"/>
      <c r="H120" s="852"/>
      <c r="I120" s="852"/>
      <c r="J120" s="852"/>
      <c r="K120" s="852"/>
      <c r="L120" s="852"/>
      <c r="M120" s="852"/>
      <c r="N120" s="852"/>
      <c r="O120" s="852"/>
      <c r="P120" s="852"/>
      <c r="Q120" s="852"/>
      <c r="R120" s="852"/>
      <c r="S120" s="852"/>
      <c r="T120" s="852"/>
      <c r="U120" s="852"/>
      <c r="V120" s="852"/>
      <c r="W120" s="852"/>
      <c r="X120" s="852"/>
      <c r="Y120" s="852"/>
      <c r="Z120" s="853"/>
      <c r="AA120" s="831" t="s">
        <v>111</v>
      </c>
      <c r="AB120" s="832"/>
      <c r="AC120" s="832"/>
      <c r="AD120" s="832"/>
      <c r="AE120" s="833"/>
      <c r="AF120" s="834" t="s">
        <v>111</v>
      </c>
      <c r="AG120" s="832"/>
      <c r="AH120" s="832"/>
      <c r="AI120" s="832"/>
      <c r="AJ120" s="833"/>
      <c r="AK120" s="834" t="s">
        <v>111</v>
      </c>
      <c r="AL120" s="832"/>
      <c r="AM120" s="832"/>
      <c r="AN120" s="832"/>
      <c r="AO120" s="833"/>
      <c r="AP120" s="802" t="s">
        <v>111</v>
      </c>
      <c r="AQ120" s="803"/>
      <c r="AR120" s="803"/>
      <c r="AS120" s="803"/>
      <c r="AT120" s="804"/>
      <c r="AU120" s="930"/>
      <c r="AV120" s="931"/>
      <c r="AW120" s="931"/>
      <c r="AX120" s="931"/>
      <c r="AY120" s="932"/>
      <c r="AZ120" s="815" t="s">
        <v>439</v>
      </c>
      <c r="BA120" s="816"/>
      <c r="BB120" s="816"/>
      <c r="BC120" s="816"/>
      <c r="BD120" s="816"/>
      <c r="BE120" s="816"/>
      <c r="BF120" s="816"/>
      <c r="BG120" s="816"/>
      <c r="BH120" s="816"/>
      <c r="BI120" s="816"/>
      <c r="BJ120" s="816"/>
      <c r="BK120" s="816"/>
      <c r="BL120" s="816"/>
      <c r="BM120" s="816"/>
      <c r="BN120" s="816"/>
      <c r="BO120" s="816"/>
      <c r="BP120" s="817"/>
      <c r="BQ120" s="818">
        <v>1648661</v>
      </c>
      <c r="BR120" s="819"/>
      <c r="BS120" s="819"/>
      <c r="BT120" s="819"/>
      <c r="BU120" s="819"/>
      <c r="BV120" s="819">
        <v>1369145</v>
      </c>
      <c r="BW120" s="819"/>
      <c r="BX120" s="819"/>
      <c r="BY120" s="819"/>
      <c r="BZ120" s="819"/>
      <c r="CA120" s="819">
        <v>1319609</v>
      </c>
      <c r="CB120" s="819"/>
      <c r="CC120" s="819"/>
      <c r="CD120" s="819"/>
      <c r="CE120" s="819"/>
      <c r="CF120" s="896">
        <v>7.9</v>
      </c>
      <c r="CG120" s="897"/>
      <c r="CH120" s="897"/>
      <c r="CI120" s="897"/>
      <c r="CJ120" s="897"/>
      <c r="CK120" s="898" t="s">
        <v>440</v>
      </c>
      <c r="CL120" s="858"/>
      <c r="CM120" s="858"/>
      <c r="CN120" s="858"/>
      <c r="CO120" s="859"/>
      <c r="CP120" s="902" t="s">
        <v>387</v>
      </c>
      <c r="CQ120" s="903"/>
      <c r="CR120" s="903"/>
      <c r="CS120" s="903"/>
      <c r="CT120" s="903"/>
      <c r="CU120" s="903"/>
      <c r="CV120" s="903"/>
      <c r="CW120" s="903"/>
      <c r="CX120" s="903"/>
      <c r="CY120" s="903"/>
      <c r="CZ120" s="903"/>
      <c r="DA120" s="903"/>
      <c r="DB120" s="903"/>
      <c r="DC120" s="903"/>
      <c r="DD120" s="903"/>
      <c r="DE120" s="903"/>
      <c r="DF120" s="904"/>
      <c r="DG120" s="847">
        <v>17560151</v>
      </c>
      <c r="DH120" s="848"/>
      <c r="DI120" s="848"/>
      <c r="DJ120" s="848"/>
      <c r="DK120" s="848"/>
      <c r="DL120" s="848">
        <v>17224683</v>
      </c>
      <c r="DM120" s="848"/>
      <c r="DN120" s="848"/>
      <c r="DO120" s="848"/>
      <c r="DP120" s="848"/>
      <c r="DQ120" s="848">
        <v>16517061</v>
      </c>
      <c r="DR120" s="848"/>
      <c r="DS120" s="848"/>
      <c r="DT120" s="848"/>
      <c r="DU120" s="848"/>
      <c r="DV120" s="849">
        <v>98.7</v>
      </c>
      <c r="DW120" s="849"/>
      <c r="DX120" s="849"/>
      <c r="DY120" s="849"/>
      <c r="DZ120" s="850"/>
    </row>
    <row r="121" spans="1:130" s="197" customFormat="1" ht="26.25" customHeight="1">
      <c r="A121" s="913"/>
      <c r="B121" s="914"/>
      <c r="C121" s="890" t="s">
        <v>441</v>
      </c>
      <c r="D121" s="891"/>
      <c r="E121" s="891"/>
      <c r="F121" s="891"/>
      <c r="G121" s="891"/>
      <c r="H121" s="891"/>
      <c r="I121" s="891"/>
      <c r="J121" s="891"/>
      <c r="K121" s="891"/>
      <c r="L121" s="891"/>
      <c r="M121" s="891"/>
      <c r="N121" s="891"/>
      <c r="O121" s="891"/>
      <c r="P121" s="891"/>
      <c r="Q121" s="891"/>
      <c r="R121" s="891"/>
      <c r="S121" s="891"/>
      <c r="T121" s="891"/>
      <c r="U121" s="891"/>
      <c r="V121" s="891"/>
      <c r="W121" s="891"/>
      <c r="X121" s="891"/>
      <c r="Y121" s="891"/>
      <c r="Z121" s="892"/>
      <c r="AA121" s="831" t="s">
        <v>111</v>
      </c>
      <c r="AB121" s="832"/>
      <c r="AC121" s="832"/>
      <c r="AD121" s="832"/>
      <c r="AE121" s="833"/>
      <c r="AF121" s="834" t="s">
        <v>111</v>
      </c>
      <c r="AG121" s="832"/>
      <c r="AH121" s="832"/>
      <c r="AI121" s="832"/>
      <c r="AJ121" s="833"/>
      <c r="AK121" s="834" t="s">
        <v>111</v>
      </c>
      <c r="AL121" s="832"/>
      <c r="AM121" s="832"/>
      <c r="AN121" s="832"/>
      <c r="AO121" s="833"/>
      <c r="AP121" s="802" t="s">
        <v>111</v>
      </c>
      <c r="AQ121" s="803"/>
      <c r="AR121" s="803"/>
      <c r="AS121" s="803"/>
      <c r="AT121" s="804"/>
      <c r="AU121" s="930"/>
      <c r="AV121" s="931"/>
      <c r="AW121" s="931"/>
      <c r="AX121" s="931"/>
      <c r="AY121" s="932"/>
      <c r="AZ121" s="893" t="s">
        <v>442</v>
      </c>
      <c r="BA121" s="894"/>
      <c r="BB121" s="894"/>
      <c r="BC121" s="894"/>
      <c r="BD121" s="894"/>
      <c r="BE121" s="894"/>
      <c r="BF121" s="894"/>
      <c r="BG121" s="894"/>
      <c r="BH121" s="894"/>
      <c r="BI121" s="894"/>
      <c r="BJ121" s="894"/>
      <c r="BK121" s="894"/>
      <c r="BL121" s="894"/>
      <c r="BM121" s="894"/>
      <c r="BN121" s="894"/>
      <c r="BO121" s="894"/>
      <c r="BP121" s="895"/>
      <c r="BQ121" s="905">
        <v>56102875</v>
      </c>
      <c r="BR121" s="906"/>
      <c r="BS121" s="906"/>
      <c r="BT121" s="906"/>
      <c r="BU121" s="906"/>
      <c r="BV121" s="906">
        <v>56365634</v>
      </c>
      <c r="BW121" s="906"/>
      <c r="BX121" s="906"/>
      <c r="BY121" s="906"/>
      <c r="BZ121" s="906"/>
      <c r="CA121" s="906">
        <v>55977183</v>
      </c>
      <c r="CB121" s="906"/>
      <c r="CC121" s="906"/>
      <c r="CD121" s="906"/>
      <c r="CE121" s="906"/>
      <c r="CF121" s="907">
        <v>334.5</v>
      </c>
      <c r="CG121" s="908"/>
      <c r="CH121" s="908"/>
      <c r="CI121" s="908"/>
      <c r="CJ121" s="908"/>
      <c r="CK121" s="899"/>
      <c r="CL121" s="860"/>
      <c r="CM121" s="860"/>
      <c r="CN121" s="860"/>
      <c r="CO121" s="861"/>
      <c r="CP121" s="876" t="s">
        <v>384</v>
      </c>
      <c r="CQ121" s="877"/>
      <c r="CR121" s="877"/>
      <c r="CS121" s="877"/>
      <c r="CT121" s="877"/>
      <c r="CU121" s="877"/>
      <c r="CV121" s="877"/>
      <c r="CW121" s="877"/>
      <c r="CX121" s="877"/>
      <c r="CY121" s="877"/>
      <c r="CZ121" s="877"/>
      <c r="DA121" s="877"/>
      <c r="DB121" s="877"/>
      <c r="DC121" s="877"/>
      <c r="DD121" s="877"/>
      <c r="DE121" s="877"/>
      <c r="DF121" s="878"/>
      <c r="DG121" s="818">
        <v>6185175</v>
      </c>
      <c r="DH121" s="819"/>
      <c r="DI121" s="819"/>
      <c r="DJ121" s="819"/>
      <c r="DK121" s="819"/>
      <c r="DL121" s="819">
        <v>6025049</v>
      </c>
      <c r="DM121" s="819"/>
      <c r="DN121" s="819"/>
      <c r="DO121" s="819"/>
      <c r="DP121" s="819"/>
      <c r="DQ121" s="819">
        <v>5549145</v>
      </c>
      <c r="DR121" s="819"/>
      <c r="DS121" s="819"/>
      <c r="DT121" s="819"/>
      <c r="DU121" s="819"/>
      <c r="DV121" s="871">
        <v>33.200000000000003</v>
      </c>
      <c r="DW121" s="871"/>
      <c r="DX121" s="871"/>
      <c r="DY121" s="871"/>
      <c r="DZ121" s="872"/>
    </row>
    <row r="122" spans="1:130" s="197" customFormat="1" ht="26.25" customHeight="1">
      <c r="A122" s="913"/>
      <c r="B122" s="914"/>
      <c r="C122" s="851" t="s">
        <v>424</v>
      </c>
      <c r="D122" s="852"/>
      <c r="E122" s="852"/>
      <c r="F122" s="852"/>
      <c r="G122" s="852"/>
      <c r="H122" s="852"/>
      <c r="I122" s="852"/>
      <c r="J122" s="852"/>
      <c r="K122" s="852"/>
      <c r="L122" s="852"/>
      <c r="M122" s="852"/>
      <c r="N122" s="852"/>
      <c r="O122" s="852"/>
      <c r="P122" s="852"/>
      <c r="Q122" s="852"/>
      <c r="R122" s="852"/>
      <c r="S122" s="852"/>
      <c r="T122" s="852"/>
      <c r="U122" s="852"/>
      <c r="V122" s="852"/>
      <c r="W122" s="852"/>
      <c r="X122" s="852"/>
      <c r="Y122" s="852"/>
      <c r="Z122" s="853"/>
      <c r="AA122" s="831" t="s">
        <v>111</v>
      </c>
      <c r="AB122" s="832"/>
      <c r="AC122" s="832"/>
      <c r="AD122" s="832"/>
      <c r="AE122" s="833"/>
      <c r="AF122" s="834" t="s">
        <v>111</v>
      </c>
      <c r="AG122" s="832"/>
      <c r="AH122" s="832"/>
      <c r="AI122" s="832"/>
      <c r="AJ122" s="833"/>
      <c r="AK122" s="834" t="s">
        <v>111</v>
      </c>
      <c r="AL122" s="832"/>
      <c r="AM122" s="832"/>
      <c r="AN122" s="832"/>
      <c r="AO122" s="833"/>
      <c r="AP122" s="802" t="s">
        <v>111</v>
      </c>
      <c r="AQ122" s="803"/>
      <c r="AR122" s="803"/>
      <c r="AS122" s="803"/>
      <c r="AT122" s="804"/>
      <c r="AU122" s="933"/>
      <c r="AV122" s="934"/>
      <c r="AW122" s="934"/>
      <c r="AX122" s="934"/>
      <c r="AY122" s="934"/>
      <c r="AZ122" s="228" t="s">
        <v>168</v>
      </c>
      <c r="BA122" s="228"/>
      <c r="BB122" s="228"/>
      <c r="BC122" s="228"/>
      <c r="BD122" s="228"/>
      <c r="BE122" s="228"/>
      <c r="BF122" s="228"/>
      <c r="BG122" s="228"/>
      <c r="BH122" s="228"/>
      <c r="BI122" s="228"/>
      <c r="BJ122" s="228"/>
      <c r="BK122" s="228"/>
      <c r="BL122" s="228"/>
      <c r="BM122" s="228"/>
      <c r="BN122" s="228"/>
      <c r="BO122" s="885" t="s">
        <v>443</v>
      </c>
      <c r="BP122" s="886"/>
      <c r="BQ122" s="887">
        <v>74000520</v>
      </c>
      <c r="BR122" s="888"/>
      <c r="BS122" s="888"/>
      <c r="BT122" s="888"/>
      <c r="BU122" s="888"/>
      <c r="BV122" s="888">
        <v>75098802</v>
      </c>
      <c r="BW122" s="888"/>
      <c r="BX122" s="888"/>
      <c r="BY122" s="888"/>
      <c r="BZ122" s="888"/>
      <c r="CA122" s="888">
        <v>76095764</v>
      </c>
      <c r="CB122" s="888"/>
      <c r="CC122" s="888"/>
      <c r="CD122" s="888"/>
      <c r="CE122" s="888"/>
      <c r="CF122" s="791"/>
      <c r="CG122" s="792"/>
      <c r="CH122" s="792"/>
      <c r="CI122" s="792"/>
      <c r="CJ122" s="889"/>
      <c r="CK122" s="899"/>
      <c r="CL122" s="860"/>
      <c r="CM122" s="860"/>
      <c r="CN122" s="860"/>
      <c r="CO122" s="861"/>
      <c r="CP122" s="876" t="s">
        <v>388</v>
      </c>
      <c r="CQ122" s="877"/>
      <c r="CR122" s="877"/>
      <c r="CS122" s="877"/>
      <c r="CT122" s="877"/>
      <c r="CU122" s="877"/>
      <c r="CV122" s="877"/>
      <c r="CW122" s="877"/>
      <c r="CX122" s="877"/>
      <c r="CY122" s="877"/>
      <c r="CZ122" s="877"/>
      <c r="DA122" s="877"/>
      <c r="DB122" s="877"/>
      <c r="DC122" s="877"/>
      <c r="DD122" s="877"/>
      <c r="DE122" s="877"/>
      <c r="DF122" s="878"/>
      <c r="DG122" s="818">
        <v>256386</v>
      </c>
      <c r="DH122" s="819"/>
      <c r="DI122" s="819"/>
      <c r="DJ122" s="819"/>
      <c r="DK122" s="819"/>
      <c r="DL122" s="819">
        <v>560065</v>
      </c>
      <c r="DM122" s="819"/>
      <c r="DN122" s="819"/>
      <c r="DO122" s="819"/>
      <c r="DP122" s="819"/>
      <c r="DQ122" s="819">
        <v>893217</v>
      </c>
      <c r="DR122" s="819"/>
      <c r="DS122" s="819"/>
      <c r="DT122" s="819"/>
      <c r="DU122" s="819"/>
      <c r="DV122" s="871">
        <v>5.3</v>
      </c>
      <c r="DW122" s="871"/>
      <c r="DX122" s="871"/>
      <c r="DY122" s="871"/>
      <c r="DZ122" s="872"/>
    </row>
    <row r="123" spans="1:130" s="197" customFormat="1" ht="26.25" customHeight="1" thickBot="1">
      <c r="A123" s="913"/>
      <c r="B123" s="914"/>
      <c r="C123" s="851" t="s">
        <v>430</v>
      </c>
      <c r="D123" s="852"/>
      <c r="E123" s="852"/>
      <c r="F123" s="852"/>
      <c r="G123" s="852"/>
      <c r="H123" s="852"/>
      <c r="I123" s="852"/>
      <c r="J123" s="852"/>
      <c r="K123" s="852"/>
      <c r="L123" s="852"/>
      <c r="M123" s="852"/>
      <c r="N123" s="852"/>
      <c r="O123" s="852"/>
      <c r="P123" s="852"/>
      <c r="Q123" s="852"/>
      <c r="R123" s="852"/>
      <c r="S123" s="852"/>
      <c r="T123" s="852"/>
      <c r="U123" s="852"/>
      <c r="V123" s="852"/>
      <c r="W123" s="852"/>
      <c r="X123" s="852"/>
      <c r="Y123" s="852"/>
      <c r="Z123" s="853"/>
      <c r="AA123" s="831">
        <v>44119</v>
      </c>
      <c r="AB123" s="832"/>
      <c r="AC123" s="832"/>
      <c r="AD123" s="832"/>
      <c r="AE123" s="833"/>
      <c r="AF123" s="834">
        <v>45984</v>
      </c>
      <c r="AG123" s="832"/>
      <c r="AH123" s="832"/>
      <c r="AI123" s="832"/>
      <c r="AJ123" s="833"/>
      <c r="AK123" s="834">
        <v>43345</v>
      </c>
      <c r="AL123" s="832"/>
      <c r="AM123" s="832"/>
      <c r="AN123" s="832"/>
      <c r="AO123" s="833"/>
      <c r="AP123" s="802">
        <v>0.3</v>
      </c>
      <c r="AQ123" s="803"/>
      <c r="AR123" s="803"/>
      <c r="AS123" s="803"/>
      <c r="AT123" s="804"/>
      <c r="AU123" s="882" t="s">
        <v>444</v>
      </c>
      <c r="AV123" s="883"/>
      <c r="AW123" s="883"/>
      <c r="AX123" s="883"/>
      <c r="AY123" s="883"/>
      <c r="AZ123" s="883"/>
      <c r="BA123" s="883"/>
      <c r="BB123" s="883"/>
      <c r="BC123" s="883"/>
      <c r="BD123" s="883"/>
      <c r="BE123" s="883"/>
      <c r="BF123" s="883"/>
      <c r="BG123" s="883"/>
      <c r="BH123" s="883"/>
      <c r="BI123" s="883"/>
      <c r="BJ123" s="883"/>
      <c r="BK123" s="883"/>
      <c r="BL123" s="883"/>
      <c r="BM123" s="883"/>
      <c r="BN123" s="883"/>
      <c r="BO123" s="883"/>
      <c r="BP123" s="884"/>
      <c r="BQ123" s="879" t="s">
        <v>111</v>
      </c>
      <c r="BR123" s="880"/>
      <c r="BS123" s="880"/>
      <c r="BT123" s="880"/>
      <c r="BU123" s="880"/>
      <c r="BV123" s="880" t="s">
        <v>111</v>
      </c>
      <c r="BW123" s="880"/>
      <c r="BX123" s="880"/>
      <c r="BY123" s="880"/>
      <c r="BZ123" s="880"/>
      <c r="CA123" s="880" t="s">
        <v>111</v>
      </c>
      <c r="CB123" s="880"/>
      <c r="CC123" s="880"/>
      <c r="CD123" s="880"/>
      <c r="CE123" s="880"/>
      <c r="CF123" s="778"/>
      <c r="CG123" s="779"/>
      <c r="CH123" s="779"/>
      <c r="CI123" s="779"/>
      <c r="CJ123" s="881"/>
      <c r="CK123" s="899"/>
      <c r="CL123" s="860"/>
      <c r="CM123" s="860"/>
      <c r="CN123" s="860"/>
      <c r="CO123" s="861"/>
      <c r="CP123" s="876" t="s">
        <v>380</v>
      </c>
      <c r="CQ123" s="877"/>
      <c r="CR123" s="877"/>
      <c r="CS123" s="877"/>
      <c r="CT123" s="877"/>
      <c r="CU123" s="877"/>
      <c r="CV123" s="877"/>
      <c r="CW123" s="877"/>
      <c r="CX123" s="877"/>
      <c r="CY123" s="877"/>
      <c r="CZ123" s="877"/>
      <c r="DA123" s="877"/>
      <c r="DB123" s="877"/>
      <c r="DC123" s="877"/>
      <c r="DD123" s="877"/>
      <c r="DE123" s="877"/>
      <c r="DF123" s="878"/>
      <c r="DG123" s="831">
        <v>91468</v>
      </c>
      <c r="DH123" s="832"/>
      <c r="DI123" s="832"/>
      <c r="DJ123" s="832"/>
      <c r="DK123" s="833"/>
      <c r="DL123" s="834">
        <v>77742</v>
      </c>
      <c r="DM123" s="832"/>
      <c r="DN123" s="832"/>
      <c r="DO123" s="832"/>
      <c r="DP123" s="833"/>
      <c r="DQ123" s="834">
        <v>67699</v>
      </c>
      <c r="DR123" s="832"/>
      <c r="DS123" s="832"/>
      <c r="DT123" s="832"/>
      <c r="DU123" s="833"/>
      <c r="DV123" s="802">
        <v>0.4</v>
      </c>
      <c r="DW123" s="803"/>
      <c r="DX123" s="803"/>
      <c r="DY123" s="803"/>
      <c r="DZ123" s="804"/>
    </row>
    <row r="124" spans="1:130" s="197" customFormat="1" ht="26.25" customHeight="1">
      <c r="A124" s="913"/>
      <c r="B124" s="914"/>
      <c r="C124" s="851" t="s">
        <v>433</v>
      </c>
      <c r="D124" s="852"/>
      <c r="E124" s="852"/>
      <c r="F124" s="852"/>
      <c r="G124" s="852"/>
      <c r="H124" s="852"/>
      <c r="I124" s="852"/>
      <c r="J124" s="852"/>
      <c r="K124" s="852"/>
      <c r="L124" s="852"/>
      <c r="M124" s="852"/>
      <c r="N124" s="852"/>
      <c r="O124" s="852"/>
      <c r="P124" s="852"/>
      <c r="Q124" s="852"/>
      <c r="R124" s="852"/>
      <c r="S124" s="852"/>
      <c r="T124" s="852"/>
      <c r="U124" s="852"/>
      <c r="V124" s="852"/>
      <c r="W124" s="852"/>
      <c r="X124" s="852"/>
      <c r="Y124" s="852"/>
      <c r="Z124" s="853"/>
      <c r="AA124" s="831" t="s">
        <v>111</v>
      </c>
      <c r="AB124" s="832"/>
      <c r="AC124" s="832"/>
      <c r="AD124" s="832"/>
      <c r="AE124" s="833"/>
      <c r="AF124" s="834" t="s">
        <v>111</v>
      </c>
      <c r="AG124" s="832"/>
      <c r="AH124" s="832"/>
      <c r="AI124" s="832"/>
      <c r="AJ124" s="833"/>
      <c r="AK124" s="834" t="s">
        <v>111</v>
      </c>
      <c r="AL124" s="832"/>
      <c r="AM124" s="832"/>
      <c r="AN124" s="832"/>
      <c r="AO124" s="833"/>
      <c r="AP124" s="802" t="s">
        <v>111</v>
      </c>
      <c r="AQ124" s="803"/>
      <c r="AR124" s="803"/>
      <c r="AS124" s="803"/>
      <c r="AT124" s="8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900"/>
      <c r="CL124" s="900"/>
      <c r="CM124" s="900"/>
      <c r="CN124" s="900"/>
      <c r="CO124" s="901"/>
      <c r="CP124" s="876" t="s">
        <v>445</v>
      </c>
      <c r="CQ124" s="877"/>
      <c r="CR124" s="877"/>
      <c r="CS124" s="877"/>
      <c r="CT124" s="877"/>
      <c r="CU124" s="877"/>
      <c r="CV124" s="877"/>
      <c r="CW124" s="877"/>
      <c r="CX124" s="877"/>
      <c r="CY124" s="877"/>
      <c r="CZ124" s="877"/>
      <c r="DA124" s="877"/>
      <c r="DB124" s="877"/>
      <c r="DC124" s="877"/>
      <c r="DD124" s="877"/>
      <c r="DE124" s="877"/>
      <c r="DF124" s="878"/>
      <c r="DG124" s="764">
        <v>85000</v>
      </c>
      <c r="DH124" s="765"/>
      <c r="DI124" s="765"/>
      <c r="DJ124" s="765"/>
      <c r="DK124" s="766"/>
      <c r="DL124" s="767">
        <v>79131</v>
      </c>
      <c r="DM124" s="765"/>
      <c r="DN124" s="765"/>
      <c r="DO124" s="765"/>
      <c r="DP124" s="766"/>
      <c r="DQ124" s="767">
        <v>84397</v>
      </c>
      <c r="DR124" s="765"/>
      <c r="DS124" s="765"/>
      <c r="DT124" s="765"/>
      <c r="DU124" s="766"/>
      <c r="DV124" s="855">
        <v>0.5</v>
      </c>
      <c r="DW124" s="856"/>
      <c r="DX124" s="856"/>
      <c r="DY124" s="856"/>
      <c r="DZ124" s="857"/>
    </row>
    <row r="125" spans="1:130" s="197" customFormat="1" ht="26.25" customHeight="1" thickBot="1">
      <c r="A125" s="913"/>
      <c r="B125" s="914"/>
      <c r="C125" s="851" t="s">
        <v>435</v>
      </c>
      <c r="D125" s="852"/>
      <c r="E125" s="852"/>
      <c r="F125" s="852"/>
      <c r="G125" s="852"/>
      <c r="H125" s="852"/>
      <c r="I125" s="852"/>
      <c r="J125" s="852"/>
      <c r="K125" s="852"/>
      <c r="L125" s="852"/>
      <c r="M125" s="852"/>
      <c r="N125" s="852"/>
      <c r="O125" s="852"/>
      <c r="P125" s="852"/>
      <c r="Q125" s="852"/>
      <c r="R125" s="852"/>
      <c r="S125" s="852"/>
      <c r="T125" s="852"/>
      <c r="U125" s="852"/>
      <c r="V125" s="852"/>
      <c r="W125" s="852"/>
      <c r="X125" s="852"/>
      <c r="Y125" s="852"/>
      <c r="Z125" s="853"/>
      <c r="AA125" s="831" t="s">
        <v>111</v>
      </c>
      <c r="AB125" s="832"/>
      <c r="AC125" s="832"/>
      <c r="AD125" s="832"/>
      <c r="AE125" s="833"/>
      <c r="AF125" s="834" t="s">
        <v>111</v>
      </c>
      <c r="AG125" s="832"/>
      <c r="AH125" s="832"/>
      <c r="AI125" s="832"/>
      <c r="AJ125" s="833"/>
      <c r="AK125" s="834" t="s">
        <v>111</v>
      </c>
      <c r="AL125" s="832"/>
      <c r="AM125" s="832"/>
      <c r="AN125" s="832"/>
      <c r="AO125" s="833"/>
      <c r="AP125" s="802" t="s">
        <v>111</v>
      </c>
      <c r="AQ125" s="803"/>
      <c r="AR125" s="803"/>
      <c r="AS125" s="803"/>
      <c r="AT125" s="8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58" t="s">
        <v>446</v>
      </c>
      <c r="CL125" s="858"/>
      <c r="CM125" s="858"/>
      <c r="CN125" s="858"/>
      <c r="CO125" s="859"/>
      <c r="CP125" s="864" t="s">
        <v>447</v>
      </c>
      <c r="CQ125" s="806"/>
      <c r="CR125" s="806"/>
      <c r="CS125" s="806"/>
      <c r="CT125" s="806"/>
      <c r="CU125" s="806"/>
      <c r="CV125" s="806"/>
      <c r="CW125" s="806"/>
      <c r="CX125" s="806"/>
      <c r="CY125" s="806"/>
      <c r="CZ125" s="806"/>
      <c r="DA125" s="806"/>
      <c r="DB125" s="806"/>
      <c r="DC125" s="806"/>
      <c r="DD125" s="806"/>
      <c r="DE125" s="806"/>
      <c r="DF125" s="807"/>
      <c r="DG125" s="847" t="s">
        <v>111</v>
      </c>
      <c r="DH125" s="848"/>
      <c r="DI125" s="848"/>
      <c r="DJ125" s="848"/>
      <c r="DK125" s="848"/>
      <c r="DL125" s="848" t="s">
        <v>111</v>
      </c>
      <c r="DM125" s="848"/>
      <c r="DN125" s="848"/>
      <c r="DO125" s="848"/>
      <c r="DP125" s="848"/>
      <c r="DQ125" s="848" t="s">
        <v>111</v>
      </c>
      <c r="DR125" s="848"/>
      <c r="DS125" s="848"/>
      <c r="DT125" s="848"/>
      <c r="DU125" s="848"/>
      <c r="DV125" s="849" t="s">
        <v>111</v>
      </c>
      <c r="DW125" s="849"/>
      <c r="DX125" s="849"/>
      <c r="DY125" s="849"/>
      <c r="DZ125" s="850"/>
    </row>
    <row r="126" spans="1:130" s="197" customFormat="1" ht="26.25" customHeight="1">
      <c r="A126" s="913"/>
      <c r="B126" s="914"/>
      <c r="C126" s="851" t="s">
        <v>438</v>
      </c>
      <c r="D126" s="852"/>
      <c r="E126" s="852"/>
      <c r="F126" s="852"/>
      <c r="G126" s="852"/>
      <c r="H126" s="852"/>
      <c r="I126" s="852"/>
      <c r="J126" s="852"/>
      <c r="K126" s="852"/>
      <c r="L126" s="852"/>
      <c r="M126" s="852"/>
      <c r="N126" s="852"/>
      <c r="O126" s="852"/>
      <c r="P126" s="852"/>
      <c r="Q126" s="852"/>
      <c r="R126" s="852"/>
      <c r="S126" s="852"/>
      <c r="T126" s="852"/>
      <c r="U126" s="852"/>
      <c r="V126" s="852"/>
      <c r="W126" s="852"/>
      <c r="X126" s="852"/>
      <c r="Y126" s="852"/>
      <c r="Z126" s="853"/>
      <c r="AA126" s="831">
        <v>3182</v>
      </c>
      <c r="AB126" s="832"/>
      <c r="AC126" s="832"/>
      <c r="AD126" s="832"/>
      <c r="AE126" s="833"/>
      <c r="AF126" s="834">
        <v>1859</v>
      </c>
      <c r="AG126" s="832"/>
      <c r="AH126" s="832"/>
      <c r="AI126" s="832"/>
      <c r="AJ126" s="833"/>
      <c r="AK126" s="834">
        <v>676</v>
      </c>
      <c r="AL126" s="832"/>
      <c r="AM126" s="832"/>
      <c r="AN126" s="832"/>
      <c r="AO126" s="833"/>
      <c r="AP126" s="802">
        <v>0</v>
      </c>
      <c r="AQ126" s="803"/>
      <c r="AR126" s="803"/>
      <c r="AS126" s="803"/>
      <c r="AT126" s="804"/>
      <c r="AU126" s="233"/>
      <c r="AV126" s="233"/>
      <c r="AW126" s="233"/>
      <c r="AX126" s="854" t="s">
        <v>448</v>
      </c>
      <c r="AY126" s="812"/>
      <c r="AZ126" s="812"/>
      <c r="BA126" s="812"/>
      <c r="BB126" s="812"/>
      <c r="BC126" s="812"/>
      <c r="BD126" s="812"/>
      <c r="BE126" s="813"/>
      <c r="BF126" s="811" t="s">
        <v>449</v>
      </c>
      <c r="BG126" s="812"/>
      <c r="BH126" s="812"/>
      <c r="BI126" s="812"/>
      <c r="BJ126" s="812"/>
      <c r="BK126" s="812"/>
      <c r="BL126" s="813"/>
      <c r="BM126" s="811" t="s">
        <v>450</v>
      </c>
      <c r="BN126" s="812"/>
      <c r="BO126" s="812"/>
      <c r="BP126" s="812"/>
      <c r="BQ126" s="812"/>
      <c r="BR126" s="812"/>
      <c r="BS126" s="813"/>
      <c r="BT126" s="811" t="s">
        <v>451</v>
      </c>
      <c r="BU126" s="812"/>
      <c r="BV126" s="812"/>
      <c r="BW126" s="812"/>
      <c r="BX126" s="812"/>
      <c r="BY126" s="812"/>
      <c r="BZ126" s="814"/>
      <c r="CA126" s="233"/>
      <c r="CB126" s="233"/>
      <c r="CC126" s="233"/>
      <c r="CD126" s="234"/>
      <c r="CE126" s="234"/>
      <c r="CF126" s="234"/>
      <c r="CG126" s="231"/>
      <c r="CH126" s="231"/>
      <c r="CI126" s="231"/>
      <c r="CJ126" s="232"/>
      <c r="CK126" s="860"/>
      <c r="CL126" s="860"/>
      <c r="CM126" s="860"/>
      <c r="CN126" s="860"/>
      <c r="CO126" s="861"/>
      <c r="CP126" s="815" t="s">
        <v>452</v>
      </c>
      <c r="CQ126" s="816"/>
      <c r="CR126" s="816"/>
      <c r="CS126" s="816"/>
      <c r="CT126" s="816"/>
      <c r="CU126" s="816"/>
      <c r="CV126" s="816"/>
      <c r="CW126" s="816"/>
      <c r="CX126" s="816"/>
      <c r="CY126" s="816"/>
      <c r="CZ126" s="816"/>
      <c r="DA126" s="816"/>
      <c r="DB126" s="816"/>
      <c r="DC126" s="816"/>
      <c r="DD126" s="816"/>
      <c r="DE126" s="816"/>
      <c r="DF126" s="817"/>
      <c r="DG126" s="818" t="s">
        <v>111</v>
      </c>
      <c r="DH126" s="819"/>
      <c r="DI126" s="819"/>
      <c r="DJ126" s="819"/>
      <c r="DK126" s="819"/>
      <c r="DL126" s="819" t="s">
        <v>111</v>
      </c>
      <c r="DM126" s="819"/>
      <c r="DN126" s="819"/>
      <c r="DO126" s="819"/>
      <c r="DP126" s="819"/>
      <c r="DQ126" s="819" t="s">
        <v>111</v>
      </c>
      <c r="DR126" s="819"/>
      <c r="DS126" s="819"/>
      <c r="DT126" s="819"/>
      <c r="DU126" s="819"/>
      <c r="DV126" s="871" t="s">
        <v>111</v>
      </c>
      <c r="DW126" s="871"/>
      <c r="DX126" s="871"/>
      <c r="DY126" s="871"/>
      <c r="DZ126" s="872"/>
    </row>
    <row r="127" spans="1:130" s="197" customFormat="1" ht="26.25" customHeight="1" thickBot="1">
      <c r="A127" s="915"/>
      <c r="B127" s="916"/>
      <c r="C127" s="873" t="s">
        <v>453</v>
      </c>
      <c r="D127" s="874"/>
      <c r="E127" s="874"/>
      <c r="F127" s="874"/>
      <c r="G127" s="874"/>
      <c r="H127" s="874"/>
      <c r="I127" s="874"/>
      <c r="J127" s="874"/>
      <c r="K127" s="874"/>
      <c r="L127" s="874"/>
      <c r="M127" s="874"/>
      <c r="N127" s="874"/>
      <c r="O127" s="874"/>
      <c r="P127" s="874"/>
      <c r="Q127" s="874"/>
      <c r="R127" s="874"/>
      <c r="S127" s="874"/>
      <c r="T127" s="874"/>
      <c r="U127" s="874"/>
      <c r="V127" s="874"/>
      <c r="W127" s="874"/>
      <c r="X127" s="874"/>
      <c r="Y127" s="874"/>
      <c r="Z127" s="875"/>
      <c r="AA127" s="831">
        <v>4290</v>
      </c>
      <c r="AB127" s="832"/>
      <c r="AC127" s="832"/>
      <c r="AD127" s="832"/>
      <c r="AE127" s="833"/>
      <c r="AF127" s="834">
        <v>7140</v>
      </c>
      <c r="AG127" s="832"/>
      <c r="AH127" s="832"/>
      <c r="AI127" s="832"/>
      <c r="AJ127" s="833"/>
      <c r="AK127" s="834">
        <v>6649</v>
      </c>
      <c r="AL127" s="832"/>
      <c r="AM127" s="832"/>
      <c r="AN127" s="832"/>
      <c r="AO127" s="833"/>
      <c r="AP127" s="802">
        <v>0</v>
      </c>
      <c r="AQ127" s="803"/>
      <c r="AR127" s="803"/>
      <c r="AS127" s="803"/>
      <c r="AT127" s="804"/>
      <c r="AU127" s="233"/>
      <c r="AV127" s="233"/>
      <c r="AW127" s="233"/>
      <c r="AX127" s="805" t="s">
        <v>454</v>
      </c>
      <c r="AY127" s="806"/>
      <c r="AZ127" s="806"/>
      <c r="BA127" s="806"/>
      <c r="BB127" s="806"/>
      <c r="BC127" s="806"/>
      <c r="BD127" s="806"/>
      <c r="BE127" s="807"/>
      <c r="BF127" s="808" t="s">
        <v>111</v>
      </c>
      <c r="BG127" s="809"/>
      <c r="BH127" s="809"/>
      <c r="BI127" s="809"/>
      <c r="BJ127" s="809"/>
      <c r="BK127" s="809"/>
      <c r="BL127" s="810"/>
      <c r="BM127" s="808">
        <v>12.27</v>
      </c>
      <c r="BN127" s="809"/>
      <c r="BO127" s="809"/>
      <c r="BP127" s="809"/>
      <c r="BQ127" s="809"/>
      <c r="BR127" s="809"/>
      <c r="BS127" s="810"/>
      <c r="BT127" s="808">
        <v>20</v>
      </c>
      <c r="BU127" s="809"/>
      <c r="BV127" s="809"/>
      <c r="BW127" s="809"/>
      <c r="BX127" s="809"/>
      <c r="BY127" s="809"/>
      <c r="BZ127" s="865"/>
      <c r="CA127" s="234"/>
      <c r="CB127" s="234"/>
      <c r="CC127" s="234"/>
      <c r="CD127" s="234"/>
      <c r="CE127" s="234"/>
      <c r="CF127" s="234"/>
      <c r="CG127" s="231"/>
      <c r="CH127" s="231"/>
      <c r="CI127" s="231"/>
      <c r="CJ127" s="232"/>
      <c r="CK127" s="862"/>
      <c r="CL127" s="862"/>
      <c r="CM127" s="862"/>
      <c r="CN127" s="862"/>
      <c r="CO127" s="863"/>
      <c r="CP127" s="866" t="s">
        <v>455</v>
      </c>
      <c r="CQ127" s="800"/>
      <c r="CR127" s="800"/>
      <c r="CS127" s="800"/>
      <c r="CT127" s="800"/>
      <c r="CU127" s="800"/>
      <c r="CV127" s="800"/>
      <c r="CW127" s="800"/>
      <c r="CX127" s="800"/>
      <c r="CY127" s="800"/>
      <c r="CZ127" s="800"/>
      <c r="DA127" s="800"/>
      <c r="DB127" s="800"/>
      <c r="DC127" s="800"/>
      <c r="DD127" s="800"/>
      <c r="DE127" s="800"/>
      <c r="DF127" s="801"/>
      <c r="DG127" s="867" t="s">
        <v>111</v>
      </c>
      <c r="DH127" s="868"/>
      <c r="DI127" s="868"/>
      <c r="DJ127" s="868"/>
      <c r="DK127" s="868"/>
      <c r="DL127" s="868" t="s">
        <v>111</v>
      </c>
      <c r="DM127" s="868"/>
      <c r="DN127" s="868"/>
      <c r="DO127" s="868"/>
      <c r="DP127" s="868"/>
      <c r="DQ127" s="868" t="s">
        <v>111</v>
      </c>
      <c r="DR127" s="868"/>
      <c r="DS127" s="868"/>
      <c r="DT127" s="868"/>
      <c r="DU127" s="868"/>
      <c r="DV127" s="869" t="s">
        <v>111</v>
      </c>
      <c r="DW127" s="869"/>
      <c r="DX127" s="869"/>
      <c r="DY127" s="869"/>
      <c r="DZ127" s="870"/>
    </row>
    <row r="128" spans="1:130" s="197" customFormat="1" ht="26.25" customHeight="1">
      <c r="A128" s="843" t="s">
        <v>456</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5" t="s">
        <v>457</v>
      </c>
      <c r="X128" s="845"/>
      <c r="Y128" s="845"/>
      <c r="Z128" s="846"/>
      <c r="AA128" s="771">
        <v>184309</v>
      </c>
      <c r="AB128" s="772"/>
      <c r="AC128" s="772"/>
      <c r="AD128" s="772"/>
      <c r="AE128" s="773"/>
      <c r="AF128" s="774">
        <v>187577</v>
      </c>
      <c r="AG128" s="772"/>
      <c r="AH128" s="772"/>
      <c r="AI128" s="772"/>
      <c r="AJ128" s="773"/>
      <c r="AK128" s="774">
        <v>189420</v>
      </c>
      <c r="AL128" s="772"/>
      <c r="AM128" s="772"/>
      <c r="AN128" s="772"/>
      <c r="AO128" s="773"/>
      <c r="AP128" s="775"/>
      <c r="AQ128" s="776"/>
      <c r="AR128" s="776"/>
      <c r="AS128" s="776"/>
      <c r="AT128" s="777"/>
      <c r="AU128" s="235"/>
      <c r="AV128" s="235"/>
      <c r="AW128" s="235"/>
      <c r="AX128" s="820" t="s">
        <v>458</v>
      </c>
      <c r="AY128" s="816"/>
      <c r="AZ128" s="816"/>
      <c r="BA128" s="816"/>
      <c r="BB128" s="816"/>
      <c r="BC128" s="816"/>
      <c r="BD128" s="816"/>
      <c r="BE128" s="817"/>
      <c r="BF128" s="838" t="s">
        <v>111</v>
      </c>
      <c r="BG128" s="839"/>
      <c r="BH128" s="839"/>
      <c r="BI128" s="839"/>
      <c r="BJ128" s="839"/>
      <c r="BK128" s="839"/>
      <c r="BL128" s="840"/>
      <c r="BM128" s="838">
        <v>17.27</v>
      </c>
      <c r="BN128" s="839"/>
      <c r="BO128" s="839"/>
      <c r="BP128" s="839"/>
      <c r="BQ128" s="839"/>
      <c r="BR128" s="839"/>
      <c r="BS128" s="840"/>
      <c r="BT128" s="838">
        <v>30</v>
      </c>
      <c r="BU128" s="841"/>
      <c r="BV128" s="841"/>
      <c r="BW128" s="841"/>
      <c r="BX128" s="841"/>
      <c r="BY128" s="841"/>
      <c r="BZ128" s="84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26" t="s">
        <v>89</v>
      </c>
      <c r="B129" s="827"/>
      <c r="C129" s="827"/>
      <c r="D129" s="827"/>
      <c r="E129" s="827"/>
      <c r="F129" s="827"/>
      <c r="G129" s="827"/>
      <c r="H129" s="827"/>
      <c r="I129" s="827"/>
      <c r="J129" s="827"/>
      <c r="K129" s="827"/>
      <c r="L129" s="827"/>
      <c r="M129" s="827"/>
      <c r="N129" s="827"/>
      <c r="O129" s="827"/>
      <c r="P129" s="827"/>
      <c r="Q129" s="827"/>
      <c r="R129" s="827"/>
      <c r="S129" s="827"/>
      <c r="T129" s="827"/>
      <c r="U129" s="827"/>
      <c r="V129" s="827"/>
      <c r="W129" s="828" t="s">
        <v>459</v>
      </c>
      <c r="X129" s="829"/>
      <c r="Y129" s="829"/>
      <c r="Z129" s="830"/>
      <c r="AA129" s="831">
        <v>23531682</v>
      </c>
      <c r="AB129" s="832"/>
      <c r="AC129" s="832"/>
      <c r="AD129" s="832"/>
      <c r="AE129" s="833"/>
      <c r="AF129" s="834">
        <v>23239263</v>
      </c>
      <c r="AG129" s="832"/>
      <c r="AH129" s="832"/>
      <c r="AI129" s="832"/>
      <c r="AJ129" s="833"/>
      <c r="AK129" s="834">
        <v>22513950</v>
      </c>
      <c r="AL129" s="832"/>
      <c r="AM129" s="832"/>
      <c r="AN129" s="832"/>
      <c r="AO129" s="833"/>
      <c r="AP129" s="835"/>
      <c r="AQ129" s="836"/>
      <c r="AR129" s="836"/>
      <c r="AS129" s="836"/>
      <c r="AT129" s="837"/>
      <c r="AU129" s="235"/>
      <c r="AV129" s="235"/>
      <c r="AW129" s="235"/>
      <c r="AX129" s="820" t="s">
        <v>460</v>
      </c>
      <c r="AY129" s="816"/>
      <c r="AZ129" s="816"/>
      <c r="BA129" s="816"/>
      <c r="BB129" s="816"/>
      <c r="BC129" s="816"/>
      <c r="BD129" s="816"/>
      <c r="BE129" s="817"/>
      <c r="BF129" s="821">
        <v>6.1</v>
      </c>
      <c r="BG129" s="822"/>
      <c r="BH129" s="822"/>
      <c r="BI129" s="822"/>
      <c r="BJ129" s="822"/>
      <c r="BK129" s="822"/>
      <c r="BL129" s="823"/>
      <c r="BM129" s="821">
        <v>25</v>
      </c>
      <c r="BN129" s="822"/>
      <c r="BO129" s="822"/>
      <c r="BP129" s="822"/>
      <c r="BQ129" s="822"/>
      <c r="BR129" s="822"/>
      <c r="BS129" s="823"/>
      <c r="BT129" s="821">
        <v>35</v>
      </c>
      <c r="BU129" s="824"/>
      <c r="BV129" s="824"/>
      <c r="BW129" s="824"/>
      <c r="BX129" s="824"/>
      <c r="BY129" s="824"/>
      <c r="BZ129" s="82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26" t="s">
        <v>461</v>
      </c>
      <c r="B130" s="827"/>
      <c r="C130" s="827"/>
      <c r="D130" s="827"/>
      <c r="E130" s="827"/>
      <c r="F130" s="827"/>
      <c r="G130" s="827"/>
      <c r="H130" s="827"/>
      <c r="I130" s="827"/>
      <c r="J130" s="827"/>
      <c r="K130" s="827"/>
      <c r="L130" s="827"/>
      <c r="M130" s="827"/>
      <c r="N130" s="827"/>
      <c r="O130" s="827"/>
      <c r="P130" s="827"/>
      <c r="Q130" s="827"/>
      <c r="R130" s="827"/>
      <c r="S130" s="827"/>
      <c r="T130" s="827"/>
      <c r="U130" s="827"/>
      <c r="V130" s="827"/>
      <c r="W130" s="828" t="s">
        <v>462</v>
      </c>
      <c r="X130" s="829"/>
      <c r="Y130" s="829"/>
      <c r="Z130" s="830"/>
      <c r="AA130" s="831">
        <v>5787235</v>
      </c>
      <c r="AB130" s="832"/>
      <c r="AC130" s="832"/>
      <c r="AD130" s="832"/>
      <c r="AE130" s="833"/>
      <c r="AF130" s="834">
        <v>5984204</v>
      </c>
      <c r="AG130" s="832"/>
      <c r="AH130" s="832"/>
      <c r="AI130" s="832"/>
      <c r="AJ130" s="833"/>
      <c r="AK130" s="834">
        <v>5777714</v>
      </c>
      <c r="AL130" s="832"/>
      <c r="AM130" s="832"/>
      <c r="AN130" s="832"/>
      <c r="AO130" s="833"/>
      <c r="AP130" s="835"/>
      <c r="AQ130" s="836"/>
      <c r="AR130" s="836"/>
      <c r="AS130" s="836"/>
      <c r="AT130" s="837"/>
      <c r="AU130" s="235"/>
      <c r="AV130" s="235"/>
      <c r="AW130" s="235"/>
      <c r="AX130" s="799" t="s">
        <v>463</v>
      </c>
      <c r="AY130" s="800"/>
      <c r="AZ130" s="800"/>
      <c r="BA130" s="800"/>
      <c r="BB130" s="800"/>
      <c r="BC130" s="800"/>
      <c r="BD130" s="800"/>
      <c r="BE130" s="801"/>
      <c r="BF130" s="753" t="s">
        <v>111</v>
      </c>
      <c r="BG130" s="754"/>
      <c r="BH130" s="754"/>
      <c r="BI130" s="754"/>
      <c r="BJ130" s="754"/>
      <c r="BK130" s="754"/>
      <c r="BL130" s="755"/>
      <c r="BM130" s="753">
        <v>350</v>
      </c>
      <c r="BN130" s="754"/>
      <c r="BO130" s="754"/>
      <c r="BP130" s="754"/>
      <c r="BQ130" s="754"/>
      <c r="BR130" s="754"/>
      <c r="BS130" s="755"/>
      <c r="BT130" s="756"/>
      <c r="BU130" s="757"/>
      <c r="BV130" s="757"/>
      <c r="BW130" s="757"/>
      <c r="BX130" s="757"/>
      <c r="BY130" s="757"/>
      <c r="BZ130" s="75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464</v>
      </c>
      <c r="X131" s="762"/>
      <c r="Y131" s="762"/>
      <c r="Z131" s="763"/>
      <c r="AA131" s="764">
        <v>17744447</v>
      </c>
      <c r="AB131" s="765"/>
      <c r="AC131" s="765"/>
      <c r="AD131" s="765"/>
      <c r="AE131" s="766"/>
      <c r="AF131" s="767">
        <v>17255059</v>
      </c>
      <c r="AG131" s="765"/>
      <c r="AH131" s="765"/>
      <c r="AI131" s="765"/>
      <c r="AJ131" s="766"/>
      <c r="AK131" s="767">
        <v>16736236</v>
      </c>
      <c r="AL131" s="765"/>
      <c r="AM131" s="765"/>
      <c r="AN131" s="765"/>
      <c r="AO131" s="766"/>
      <c r="AP131" s="768"/>
      <c r="AQ131" s="769"/>
      <c r="AR131" s="769"/>
      <c r="AS131" s="769"/>
      <c r="AT131" s="77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81" t="s">
        <v>465</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466</v>
      </c>
      <c r="W132" s="785"/>
      <c r="X132" s="785"/>
      <c r="Y132" s="785"/>
      <c r="Z132" s="786"/>
      <c r="AA132" s="787">
        <v>7.301512411</v>
      </c>
      <c r="AB132" s="788"/>
      <c r="AC132" s="788"/>
      <c r="AD132" s="788"/>
      <c r="AE132" s="789"/>
      <c r="AF132" s="790">
        <v>6.3393524179999998</v>
      </c>
      <c r="AG132" s="788"/>
      <c r="AH132" s="788"/>
      <c r="AI132" s="788"/>
      <c r="AJ132" s="789"/>
      <c r="AK132" s="790">
        <v>4.7602160959999997</v>
      </c>
      <c r="AL132" s="788"/>
      <c r="AM132" s="788"/>
      <c r="AN132" s="788"/>
      <c r="AO132" s="789"/>
      <c r="AP132" s="791"/>
      <c r="AQ132" s="792"/>
      <c r="AR132" s="792"/>
      <c r="AS132" s="792"/>
      <c r="AT132" s="7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94" t="s">
        <v>467</v>
      </c>
      <c r="W133" s="794"/>
      <c r="X133" s="794"/>
      <c r="Y133" s="794"/>
      <c r="Z133" s="795"/>
      <c r="AA133" s="796">
        <v>8.1</v>
      </c>
      <c r="AB133" s="797"/>
      <c r="AC133" s="797"/>
      <c r="AD133" s="797"/>
      <c r="AE133" s="798"/>
      <c r="AF133" s="796">
        <v>7.2</v>
      </c>
      <c r="AG133" s="797"/>
      <c r="AH133" s="797"/>
      <c r="AI133" s="797"/>
      <c r="AJ133" s="798"/>
      <c r="AK133" s="796">
        <v>6.1</v>
      </c>
      <c r="AL133" s="797"/>
      <c r="AM133" s="797"/>
      <c r="AN133" s="797"/>
      <c r="AO133" s="798"/>
      <c r="AP133" s="778"/>
      <c r="AQ133" s="779"/>
      <c r="AR133" s="779"/>
      <c r="AS133" s="779"/>
      <c r="AT133" s="7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DV10:DZ10"/>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BS16:CG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S15:CG15"/>
    <mergeCell ref="BS14:CG14"/>
    <mergeCell ref="BS13:CG13"/>
    <mergeCell ref="BS12:CG12"/>
    <mergeCell ref="BS11:CG11"/>
    <mergeCell ref="BS10:CG10"/>
    <mergeCell ref="BS9:CG9"/>
    <mergeCell ref="BS8:CG8"/>
    <mergeCell ref="BS7:CG7"/>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BS19:CG19"/>
    <mergeCell ref="BS18:CG18"/>
    <mergeCell ref="BS17:CG17"/>
    <mergeCell ref="AU80:AY80"/>
    <mergeCell ref="AZ80:BD80"/>
    <mergeCell ref="BS80:CG80"/>
    <mergeCell ref="AZ76:BD76"/>
    <mergeCell ref="BS76:CG76"/>
    <mergeCell ref="AZ72:BD7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topLeftCell="S25" zoomScaleNormal="100"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P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4537212</v>
      </c>
      <c r="L9" s="264">
        <v>85389</v>
      </c>
      <c r="M9" s="265">
        <v>62416</v>
      </c>
      <c r="N9" s="266">
        <v>36.799999999999997</v>
      </c>
    </row>
    <row r="10" spans="1:16">
      <c r="A10" s="248"/>
      <c r="B10" s="244"/>
      <c r="C10" s="244"/>
      <c r="D10" s="244"/>
      <c r="E10" s="244"/>
      <c r="F10" s="244"/>
      <c r="G10" s="1163" t="s">
        <v>476</v>
      </c>
      <c r="H10" s="1164"/>
      <c r="I10" s="1164"/>
      <c r="J10" s="1165"/>
      <c r="K10" s="267">
        <v>291934</v>
      </c>
      <c r="L10" s="268">
        <v>5494</v>
      </c>
      <c r="M10" s="269">
        <v>5506</v>
      </c>
      <c r="N10" s="270">
        <v>-0.2</v>
      </c>
    </row>
    <row r="11" spans="1:16" ht="13.5" customHeight="1">
      <c r="A11" s="248"/>
      <c r="B11" s="244"/>
      <c r="C11" s="244"/>
      <c r="D11" s="244"/>
      <c r="E11" s="244"/>
      <c r="F11" s="244"/>
      <c r="G11" s="1163" t="s">
        <v>477</v>
      </c>
      <c r="H11" s="1164"/>
      <c r="I11" s="1164"/>
      <c r="J11" s="1165"/>
      <c r="K11" s="267">
        <v>619367</v>
      </c>
      <c r="L11" s="268">
        <v>11656</v>
      </c>
      <c r="M11" s="269">
        <v>5414</v>
      </c>
      <c r="N11" s="270">
        <v>115.3</v>
      </c>
    </row>
    <row r="12" spans="1:16" ht="13.5" customHeight="1">
      <c r="A12" s="248"/>
      <c r="B12" s="244"/>
      <c r="C12" s="244"/>
      <c r="D12" s="244"/>
      <c r="E12" s="244"/>
      <c r="F12" s="244"/>
      <c r="G12" s="1163" t="s">
        <v>478</v>
      </c>
      <c r="H12" s="1164"/>
      <c r="I12" s="1164"/>
      <c r="J12" s="1165"/>
      <c r="K12" s="267">
        <v>434165</v>
      </c>
      <c r="L12" s="268">
        <v>8171</v>
      </c>
      <c r="M12" s="269">
        <v>1117</v>
      </c>
      <c r="N12" s="270">
        <v>631.5</v>
      </c>
    </row>
    <row r="13" spans="1:16" ht="13.5" customHeight="1">
      <c r="A13" s="248"/>
      <c r="B13" s="244"/>
      <c r="C13" s="244"/>
      <c r="D13" s="244"/>
      <c r="E13" s="244"/>
      <c r="F13" s="244"/>
      <c r="G13" s="1163" t="s">
        <v>479</v>
      </c>
      <c r="H13" s="1164"/>
      <c r="I13" s="1164"/>
      <c r="J13" s="1165"/>
      <c r="K13" s="267" t="s">
        <v>480</v>
      </c>
      <c r="L13" s="268" t="s">
        <v>480</v>
      </c>
      <c r="M13" s="269">
        <v>0</v>
      </c>
      <c r="N13" s="270" t="s">
        <v>480</v>
      </c>
    </row>
    <row r="14" spans="1:16" ht="13.5" customHeight="1">
      <c r="A14" s="248"/>
      <c r="B14" s="244"/>
      <c r="C14" s="244"/>
      <c r="D14" s="244"/>
      <c r="E14" s="244"/>
      <c r="F14" s="244"/>
      <c r="G14" s="1163" t="s">
        <v>481</v>
      </c>
      <c r="H14" s="1164"/>
      <c r="I14" s="1164"/>
      <c r="J14" s="1165"/>
      <c r="K14" s="267">
        <v>79871</v>
      </c>
      <c r="L14" s="268">
        <v>1503</v>
      </c>
      <c r="M14" s="269">
        <v>2298</v>
      </c>
      <c r="N14" s="270">
        <v>-34.6</v>
      </c>
    </row>
    <row r="15" spans="1:16" ht="13.5" customHeight="1">
      <c r="A15" s="248"/>
      <c r="B15" s="244"/>
      <c r="C15" s="244"/>
      <c r="D15" s="244"/>
      <c r="E15" s="244"/>
      <c r="F15" s="244"/>
      <c r="G15" s="1163" t="s">
        <v>482</v>
      </c>
      <c r="H15" s="1164"/>
      <c r="I15" s="1164"/>
      <c r="J15" s="1165"/>
      <c r="K15" s="267" t="s">
        <v>480</v>
      </c>
      <c r="L15" s="268" t="s">
        <v>480</v>
      </c>
      <c r="M15" s="269">
        <v>1592</v>
      </c>
      <c r="N15" s="270" t="s">
        <v>480</v>
      </c>
    </row>
    <row r="16" spans="1:16">
      <c r="A16" s="248"/>
      <c r="B16" s="244"/>
      <c r="C16" s="244"/>
      <c r="D16" s="244"/>
      <c r="E16" s="244"/>
      <c r="F16" s="244"/>
      <c r="G16" s="1166" t="s">
        <v>483</v>
      </c>
      <c r="H16" s="1167"/>
      <c r="I16" s="1167"/>
      <c r="J16" s="1168"/>
      <c r="K16" s="268">
        <v>-553322</v>
      </c>
      <c r="L16" s="268">
        <v>-10413</v>
      </c>
      <c r="M16" s="269">
        <v>-6284</v>
      </c>
      <c r="N16" s="270">
        <v>65.7</v>
      </c>
    </row>
    <row r="17" spans="1:16">
      <c r="A17" s="248"/>
      <c r="B17" s="244"/>
      <c r="C17" s="244"/>
      <c r="D17" s="244"/>
      <c r="E17" s="244"/>
      <c r="F17" s="244"/>
      <c r="G17" s="1166" t="s">
        <v>168</v>
      </c>
      <c r="H17" s="1167"/>
      <c r="I17" s="1167"/>
      <c r="J17" s="1168"/>
      <c r="K17" s="268">
        <v>5409227</v>
      </c>
      <c r="L17" s="268">
        <v>101800</v>
      </c>
      <c r="M17" s="269">
        <v>72059</v>
      </c>
      <c r="N17" s="270">
        <v>41.3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10.41</v>
      </c>
      <c r="L21" s="281">
        <v>7.1</v>
      </c>
      <c r="M21" s="282">
        <v>3.31</v>
      </c>
      <c r="N21" s="249"/>
      <c r="O21" s="283"/>
      <c r="P21" s="279"/>
    </row>
    <row r="22" spans="1:16" s="284" customFormat="1">
      <c r="A22" s="279"/>
      <c r="B22" s="249"/>
      <c r="C22" s="249"/>
      <c r="D22" s="249"/>
      <c r="E22" s="249"/>
      <c r="F22" s="249"/>
      <c r="G22" s="1160" t="s">
        <v>489</v>
      </c>
      <c r="H22" s="1161"/>
      <c r="I22" s="1161"/>
      <c r="J22" s="1162"/>
      <c r="K22" s="285">
        <v>94.7</v>
      </c>
      <c r="L22" s="286">
        <v>98.4</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4265655</v>
      </c>
      <c r="L32" s="294">
        <v>80278</v>
      </c>
      <c r="M32" s="295">
        <v>39864</v>
      </c>
      <c r="N32" s="296">
        <v>101.4</v>
      </c>
    </row>
    <row r="33" spans="1:16" ht="13.5" customHeight="1">
      <c r="A33" s="248"/>
      <c r="B33" s="244"/>
      <c r="C33" s="244"/>
      <c r="D33" s="244"/>
      <c r="E33" s="244"/>
      <c r="F33" s="244"/>
      <c r="G33" s="1151" t="s">
        <v>494</v>
      </c>
      <c r="H33" s="1152"/>
      <c r="I33" s="1152"/>
      <c r="J33" s="1153"/>
      <c r="K33" s="294" t="s">
        <v>480</v>
      </c>
      <c r="L33" s="294" t="s">
        <v>480</v>
      </c>
      <c r="M33" s="295">
        <v>3</v>
      </c>
      <c r="N33" s="296" t="s">
        <v>480</v>
      </c>
    </row>
    <row r="34" spans="1:16" ht="27" customHeight="1">
      <c r="A34" s="248"/>
      <c r="B34" s="244"/>
      <c r="C34" s="244"/>
      <c r="D34" s="244"/>
      <c r="E34" s="244"/>
      <c r="F34" s="244"/>
      <c r="G34" s="1151" t="s">
        <v>495</v>
      </c>
      <c r="H34" s="1152"/>
      <c r="I34" s="1152"/>
      <c r="J34" s="1153"/>
      <c r="K34" s="294" t="s">
        <v>480</v>
      </c>
      <c r="L34" s="294" t="s">
        <v>480</v>
      </c>
      <c r="M34" s="295">
        <v>79</v>
      </c>
      <c r="N34" s="296" t="s">
        <v>480</v>
      </c>
    </row>
    <row r="35" spans="1:16" ht="27" customHeight="1">
      <c r="A35" s="248"/>
      <c r="B35" s="244"/>
      <c r="C35" s="244"/>
      <c r="D35" s="244"/>
      <c r="E35" s="244"/>
      <c r="F35" s="244"/>
      <c r="G35" s="1151" t="s">
        <v>496</v>
      </c>
      <c r="H35" s="1152"/>
      <c r="I35" s="1152"/>
      <c r="J35" s="1153"/>
      <c r="K35" s="294">
        <v>2363606</v>
      </c>
      <c r="L35" s="294">
        <v>44482</v>
      </c>
      <c r="M35" s="295">
        <v>14090</v>
      </c>
      <c r="N35" s="296">
        <v>215.7</v>
      </c>
    </row>
    <row r="36" spans="1:16" ht="27" customHeight="1">
      <c r="A36" s="248"/>
      <c r="B36" s="244"/>
      <c r="C36" s="244"/>
      <c r="D36" s="244"/>
      <c r="E36" s="244"/>
      <c r="F36" s="244"/>
      <c r="G36" s="1151" t="s">
        <v>497</v>
      </c>
      <c r="H36" s="1152"/>
      <c r="I36" s="1152"/>
      <c r="J36" s="1153"/>
      <c r="K36" s="294">
        <v>82599</v>
      </c>
      <c r="L36" s="294">
        <v>1554</v>
      </c>
      <c r="M36" s="295">
        <v>1791</v>
      </c>
      <c r="N36" s="296">
        <v>-13.2</v>
      </c>
    </row>
    <row r="37" spans="1:16" ht="13.5" customHeight="1">
      <c r="A37" s="248"/>
      <c r="B37" s="244"/>
      <c r="C37" s="244"/>
      <c r="D37" s="244"/>
      <c r="E37" s="244"/>
      <c r="F37" s="244"/>
      <c r="G37" s="1151" t="s">
        <v>498</v>
      </c>
      <c r="H37" s="1152"/>
      <c r="I37" s="1152"/>
      <c r="J37" s="1153"/>
      <c r="K37" s="294">
        <v>50670</v>
      </c>
      <c r="L37" s="294">
        <v>954</v>
      </c>
      <c r="M37" s="295">
        <v>866</v>
      </c>
      <c r="N37" s="296">
        <v>10.199999999999999</v>
      </c>
    </row>
    <row r="38" spans="1:16" ht="27" customHeight="1">
      <c r="A38" s="248"/>
      <c r="B38" s="244"/>
      <c r="C38" s="244"/>
      <c r="D38" s="244"/>
      <c r="E38" s="244"/>
      <c r="F38" s="244"/>
      <c r="G38" s="1154" t="s">
        <v>499</v>
      </c>
      <c r="H38" s="1155"/>
      <c r="I38" s="1155"/>
      <c r="J38" s="1156"/>
      <c r="K38" s="297">
        <v>1285</v>
      </c>
      <c r="L38" s="297">
        <v>24</v>
      </c>
      <c r="M38" s="298">
        <v>3</v>
      </c>
      <c r="N38" s="299">
        <v>700</v>
      </c>
      <c r="O38" s="293"/>
    </row>
    <row r="39" spans="1:16">
      <c r="A39" s="248"/>
      <c r="B39" s="244"/>
      <c r="C39" s="244"/>
      <c r="D39" s="244"/>
      <c r="E39" s="244"/>
      <c r="F39" s="244"/>
      <c r="G39" s="1154" t="s">
        <v>500</v>
      </c>
      <c r="H39" s="1155"/>
      <c r="I39" s="1155"/>
      <c r="J39" s="1156"/>
      <c r="K39" s="300">
        <v>-189420</v>
      </c>
      <c r="L39" s="300">
        <v>-3565</v>
      </c>
      <c r="M39" s="301">
        <v>-5541</v>
      </c>
      <c r="N39" s="302">
        <v>-35.700000000000003</v>
      </c>
      <c r="O39" s="293"/>
    </row>
    <row r="40" spans="1:16" ht="27" customHeight="1">
      <c r="A40" s="248"/>
      <c r="B40" s="244"/>
      <c r="C40" s="244"/>
      <c r="D40" s="244"/>
      <c r="E40" s="244"/>
      <c r="F40" s="244"/>
      <c r="G40" s="1151" t="s">
        <v>501</v>
      </c>
      <c r="H40" s="1152"/>
      <c r="I40" s="1152"/>
      <c r="J40" s="1153"/>
      <c r="K40" s="300">
        <v>-5777714</v>
      </c>
      <c r="L40" s="300">
        <v>-108734</v>
      </c>
      <c r="M40" s="301">
        <v>-36202</v>
      </c>
      <c r="N40" s="302">
        <v>200.4</v>
      </c>
      <c r="O40" s="293"/>
    </row>
    <row r="41" spans="1:16">
      <c r="A41" s="248"/>
      <c r="B41" s="244"/>
      <c r="C41" s="244"/>
      <c r="D41" s="244"/>
      <c r="E41" s="244"/>
      <c r="F41" s="244"/>
      <c r="G41" s="1157" t="s">
        <v>279</v>
      </c>
      <c r="H41" s="1158"/>
      <c r="I41" s="1158"/>
      <c r="J41" s="1159"/>
      <c r="K41" s="294">
        <v>796681</v>
      </c>
      <c r="L41" s="300">
        <v>14993</v>
      </c>
      <c r="M41" s="301">
        <v>14952</v>
      </c>
      <c r="N41" s="302">
        <v>0.3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5904883</v>
      </c>
      <c r="J51" s="320">
        <v>107685</v>
      </c>
      <c r="K51" s="321">
        <v>-24.5</v>
      </c>
      <c r="L51" s="322">
        <v>51704</v>
      </c>
      <c r="M51" s="323">
        <v>-22.7</v>
      </c>
      <c r="N51" s="324">
        <v>-1.8</v>
      </c>
    </row>
    <row r="52" spans="1:14">
      <c r="A52" s="248"/>
      <c r="B52" s="244"/>
      <c r="C52" s="244"/>
      <c r="D52" s="244"/>
      <c r="E52" s="244"/>
      <c r="F52" s="244"/>
      <c r="G52" s="325"/>
      <c r="H52" s="326" t="s">
        <v>512</v>
      </c>
      <c r="I52" s="327">
        <v>3901019</v>
      </c>
      <c r="J52" s="328">
        <v>71141</v>
      </c>
      <c r="K52" s="329">
        <v>1.7</v>
      </c>
      <c r="L52" s="330">
        <v>26896</v>
      </c>
      <c r="M52" s="331">
        <v>-25.9</v>
      </c>
      <c r="N52" s="332">
        <v>27.6</v>
      </c>
    </row>
    <row r="53" spans="1:14">
      <c r="A53" s="248"/>
      <c r="B53" s="244"/>
      <c r="C53" s="244"/>
      <c r="D53" s="244"/>
      <c r="E53" s="244"/>
      <c r="F53" s="244"/>
      <c r="G53" s="310" t="s">
        <v>513</v>
      </c>
      <c r="H53" s="311"/>
      <c r="I53" s="319">
        <v>8121436</v>
      </c>
      <c r="J53" s="320">
        <v>148139</v>
      </c>
      <c r="K53" s="321">
        <v>37.6</v>
      </c>
      <c r="L53" s="322">
        <v>52678</v>
      </c>
      <c r="M53" s="323">
        <v>1.9</v>
      </c>
      <c r="N53" s="324">
        <v>35.700000000000003</v>
      </c>
    </row>
    <row r="54" spans="1:14">
      <c r="A54" s="248"/>
      <c r="B54" s="244"/>
      <c r="C54" s="244"/>
      <c r="D54" s="244"/>
      <c r="E54" s="244"/>
      <c r="F54" s="244"/>
      <c r="G54" s="325"/>
      <c r="H54" s="326" t="s">
        <v>512</v>
      </c>
      <c r="I54" s="327">
        <v>5708768</v>
      </c>
      <c r="J54" s="328">
        <v>104131</v>
      </c>
      <c r="K54" s="329">
        <v>46.4</v>
      </c>
      <c r="L54" s="330">
        <v>30185</v>
      </c>
      <c r="M54" s="331">
        <v>12.2</v>
      </c>
      <c r="N54" s="332">
        <v>34.200000000000003</v>
      </c>
    </row>
    <row r="55" spans="1:14">
      <c r="A55" s="248"/>
      <c r="B55" s="244"/>
      <c r="C55" s="244"/>
      <c r="D55" s="244"/>
      <c r="E55" s="244"/>
      <c r="F55" s="244"/>
      <c r="G55" s="310" t="s">
        <v>514</v>
      </c>
      <c r="H55" s="311"/>
      <c r="I55" s="319">
        <v>9102443</v>
      </c>
      <c r="J55" s="320">
        <v>167417</v>
      </c>
      <c r="K55" s="321">
        <v>13</v>
      </c>
      <c r="L55" s="322">
        <v>69560</v>
      </c>
      <c r="M55" s="323">
        <v>32</v>
      </c>
      <c r="N55" s="324">
        <v>-19</v>
      </c>
    </row>
    <row r="56" spans="1:14">
      <c r="A56" s="248"/>
      <c r="B56" s="244"/>
      <c r="C56" s="244"/>
      <c r="D56" s="244"/>
      <c r="E56" s="244"/>
      <c r="F56" s="244"/>
      <c r="G56" s="325"/>
      <c r="H56" s="326" t="s">
        <v>512</v>
      </c>
      <c r="I56" s="327">
        <v>4882851</v>
      </c>
      <c r="J56" s="328">
        <v>89808</v>
      </c>
      <c r="K56" s="329">
        <v>-13.8</v>
      </c>
      <c r="L56" s="330">
        <v>35305</v>
      </c>
      <c r="M56" s="331">
        <v>17</v>
      </c>
      <c r="N56" s="332">
        <v>-30.8</v>
      </c>
    </row>
    <row r="57" spans="1:14">
      <c r="A57" s="248"/>
      <c r="B57" s="244"/>
      <c r="C57" s="244"/>
      <c r="D57" s="244"/>
      <c r="E57" s="244"/>
      <c r="F57" s="244"/>
      <c r="G57" s="310" t="s">
        <v>515</v>
      </c>
      <c r="H57" s="311"/>
      <c r="I57" s="319">
        <v>6796654</v>
      </c>
      <c r="J57" s="320">
        <v>126344</v>
      </c>
      <c r="K57" s="321">
        <v>-24.5</v>
      </c>
      <c r="L57" s="322">
        <v>65988</v>
      </c>
      <c r="M57" s="323">
        <v>-5.0999999999999996</v>
      </c>
      <c r="N57" s="324">
        <v>-19.399999999999999</v>
      </c>
    </row>
    <row r="58" spans="1:14">
      <c r="A58" s="248"/>
      <c r="B58" s="244"/>
      <c r="C58" s="244"/>
      <c r="D58" s="244"/>
      <c r="E58" s="244"/>
      <c r="F58" s="244"/>
      <c r="G58" s="325"/>
      <c r="H58" s="326" t="s">
        <v>512</v>
      </c>
      <c r="I58" s="327">
        <v>4124667</v>
      </c>
      <c r="J58" s="328">
        <v>76674</v>
      </c>
      <c r="K58" s="329">
        <v>-14.6</v>
      </c>
      <c r="L58" s="330">
        <v>36473</v>
      </c>
      <c r="M58" s="331">
        <v>3.3</v>
      </c>
      <c r="N58" s="332">
        <v>-17.899999999999999</v>
      </c>
    </row>
    <row r="59" spans="1:14">
      <c r="A59" s="248"/>
      <c r="B59" s="244"/>
      <c r="C59" s="244"/>
      <c r="D59" s="244"/>
      <c r="E59" s="244"/>
      <c r="F59" s="244"/>
      <c r="G59" s="310" t="s">
        <v>516</v>
      </c>
      <c r="H59" s="311"/>
      <c r="I59" s="319">
        <v>7244819</v>
      </c>
      <c r="J59" s="320">
        <v>136345</v>
      </c>
      <c r="K59" s="321">
        <v>7.9</v>
      </c>
      <c r="L59" s="322">
        <v>54227</v>
      </c>
      <c r="M59" s="323">
        <v>-17.8</v>
      </c>
      <c r="N59" s="324">
        <v>25.7</v>
      </c>
    </row>
    <row r="60" spans="1:14">
      <c r="A60" s="248"/>
      <c r="B60" s="244"/>
      <c r="C60" s="244"/>
      <c r="D60" s="244"/>
      <c r="E60" s="244"/>
      <c r="F60" s="244"/>
      <c r="G60" s="325"/>
      <c r="H60" s="326" t="s">
        <v>512</v>
      </c>
      <c r="I60" s="333">
        <v>5031667</v>
      </c>
      <c r="J60" s="328">
        <v>94694</v>
      </c>
      <c r="K60" s="329">
        <v>23.5</v>
      </c>
      <c r="L60" s="330">
        <v>29694</v>
      </c>
      <c r="M60" s="331">
        <v>-18.600000000000001</v>
      </c>
      <c r="N60" s="332">
        <v>42.1</v>
      </c>
    </row>
    <row r="61" spans="1:14">
      <c r="A61" s="248"/>
      <c r="B61" s="244"/>
      <c r="C61" s="244"/>
      <c r="D61" s="244"/>
      <c r="E61" s="244"/>
      <c r="F61" s="244"/>
      <c r="G61" s="310" t="s">
        <v>517</v>
      </c>
      <c r="H61" s="334"/>
      <c r="I61" s="335">
        <v>7434047</v>
      </c>
      <c r="J61" s="336">
        <v>137186</v>
      </c>
      <c r="K61" s="337">
        <v>1.9</v>
      </c>
      <c r="L61" s="338">
        <v>58831</v>
      </c>
      <c r="M61" s="339">
        <v>-2.2999999999999998</v>
      </c>
      <c r="N61" s="324">
        <v>4.2</v>
      </c>
    </row>
    <row r="62" spans="1:14">
      <c r="A62" s="248"/>
      <c r="B62" s="244"/>
      <c r="C62" s="244"/>
      <c r="D62" s="244"/>
      <c r="E62" s="244"/>
      <c r="F62" s="244"/>
      <c r="G62" s="325"/>
      <c r="H62" s="326" t="s">
        <v>512</v>
      </c>
      <c r="I62" s="327">
        <v>4729794</v>
      </c>
      <c r="J62" s="328">
        <v>87290</v>
      </c>
      <c r="K62" s="329">
        <v>8.6</v>
      </c>
      <c r="L62" s="330">
        <v>31711</v>
      </c>
      <c r="M62" s="331">
        <v>-2.4</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28.14</v>
      </c>
      <c r="G47" s="12">
        <v>27.28</v>
      </c>
      <c r="H47" s="12">
        <v>27.48</v>
      </c>
      <c r="I47" s="12">
        <v>27.93</v>
      </c>
      <c r="J47" s="13">
        <v>26.73</v>
      </c>
    </row>
    <row r="48" spans="2:10" ht="57.75" customHeight="1">
      <c r="B48" s="14"/>
      <c r="C48" s="1171" t="s">
        <v>4</v>
      </c>
      <c r="D48" s="1171"/>
      <c r="E48" s="1172"/>
      <c r="F48" s="15">
        <v>7.07</v>
      </c>
      <c r="G48" s="16">
        <v>7.17</v>
      </c>
      <c r="H48" s="16">
        <v>6.92</v>
      </c>
      <c r="I48" s="16">
        <v>7.46</v>
      </c>
      <c r="J48" s="17">
        <v>9.17</v>
      </c>
    </row>
    <row r="49" spans="2:10" ht="57.75" customHeight="1" thickBot="1">
      <c r="B49" s="18"/>
      <c r="C49" s="1173" t="s">
        <v>5</v>
      </c>
      <c r="D49" s="1173"/>
      <c r="E49" s="1174"/>
      <c r="F49" s="19">
        <v>8.89</v>
      </c>
      <c r="G49" s="20">
        <v>4.7699999999999996</v>
      </c>
      <c r="H49" s="20">
        <v>4.63</v>
      </c>
      <c r="I49" s="20">
        <v>4.95</v>
      </c>
      <c r="J49" s="21">
        <v>4.4400000000000004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2017-02-27T00:51:07Z</cp:lastPrinted>
  <dcterms:created xsi:type="dcterms:W3CDTF">2017-01-25T02:45:24Z</dcterms:created>
  <dcterms:modified xsi:type="dcterms:W3CDTF">2017-03-29T02:45:43Z</dcterms:modified>
  <cp:category/>
</cp:coreProperties>
</file>