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C38" i="9"/>
  <c r="BE37" i="9"/>
  <c r="AM37" i="9"/>
  <c r="C37" i="9"/>
  <c r="BE36" i="9"/>
  <c r="C36"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s="1"/>
  <c r="AM35" i="9"/>
  <c r="AM36" i="9" s="1"/>
  <c r="BW35" i="9" l="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<sst xmlns="http://schemas.openxmlformats.org/spreadsheetml/2006/main" count="1075" uniqueCount="570">
  <si>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</si>
  <si>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</si>
  <si>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</si>
  <si>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</si>
  <si>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</si>
  <si>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</si>
  <si>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</si>
  <si>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</si>
  <si>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</si>
  <si>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</si>
  <si>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</si>
  <si>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</si>
  <si>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</si>
  <si>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</si>
  <si>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</si>
  <si>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</si>
  <si>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</si>
  <si>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</si>
  <si>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</si>
  <si>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</si>
  <si>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</si>
  <si>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</si>
  <si>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</si>
  <si>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</si>
  <si>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</si>
  <si>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</si>
  <si>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</si>
  <si>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</si>
  <si>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</si>
  <si>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</si>
  <si>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</si>
  <si>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</si>
  <si>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</si>
  <si>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</si>
  <si>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</si>
  <si>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</si>
  <si>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</si>
  <si>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</si>
  <si>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</si>
  <si>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</si>
  <si>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</si>
  <si>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</si>
  <si>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</si>
  <si>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</si>
  <si>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</si>
  <si>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</si>
  <si>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</si>
  <si>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</si>
  <si>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</si>
  <si>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</si>
  <si>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</si>
  <si>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</si>
  <si>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</si>
  <si>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</si>
  <si>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</si>
  <si>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</si>
  <si>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</si>
  <si>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</si>
  <si>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</si>
  <si>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</si>
  <si>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</si>
  <si>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</si>
  <si>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</si>
  <si>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</si>
  <si>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</si>
  <si>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</si>
  <si>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</si>
  <si>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</si>
  <si>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</si>
  <si>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</si>
  <si>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</si>
  <si>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</si>
  <si>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</si>
  <si>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</si>
  <si>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</si>
  <si>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</si>
  <si>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</si>
  <si>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</si>
  <si>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</si>
  <si>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</si>
  <si>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</si>
  <si>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</si>
  <si>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</si>
  <si>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</si>
  <si>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</si>
  <si>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</si>
  <si>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</si>
  <si>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</si>
  <si>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</si>
  <si>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</si>
  <si>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</si>
  <si>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</si>
  <si>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</si>
  <si>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</si>
  <si>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</si>
  <si>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</si>
  <si>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</si>
  <si>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</si>
  <si>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</si>
  <si>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</si>
  <si>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</si>
  <si>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</si>
  <si>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</si>
  <si>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</si>
  <si>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</si>
  <si>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</si>
  <si>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</si>
  <si>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</si>
  <si>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</si>
  <si>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</si>
  <si>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</si>
  <si>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</si>
  <si>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</si>
  <si>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</si>
  <si>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</si>
  <si>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</si>
  <si>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</si>
  <si>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</si>
  <si>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</si>
  <si>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</si>
  <si>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</si>
  <si>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</si>
  <si>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</si>
  <si>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</si>
  <si>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</si>
  <si>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</si>
  <si>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</si>
  <si>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</si>
  <si>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</si>
  <si>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</si>
  <si>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</si>
  <si>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</si>
  <si>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</si>
  <si>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</si>
  <si>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</si>
  <si>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</si>
  <si>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</si>
  <si>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</si>
  <si>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</si>
  <si>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</si>
  <si>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</si>
  <si>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</si>
  <si>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</si>
  <si>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</si>
  <si>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</si>
  <si>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</si>
  <si>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</si>
  <si>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</si>
  <si>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</si>
  <si>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</si>
  <si>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</si>
  <si>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</si>
  <si>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</si>
  <si>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</si>
  <si>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</si>
  <si>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</si>
  <si>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</si>
  <si>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</si>
  <si>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</si>
  <si>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</si>
  <si>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</si>
  <si>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</si>
  <si>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</si>
  <si>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</si>
  <si>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</si>
  <si>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</si>
  <si>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</si>
  <si>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</si>
  <si>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</si>
  <si>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</si>
  <si>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</si>
  <si>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</si>
  <si>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</si>
  <si>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</si>
  <si>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</si>
  <si>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</si>
  <si>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</si>
  <si>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</si>
  <si>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</si>
  <si>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</si>
  <si>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</si>
  <si>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</si>
  <si>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</si>
  <si>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</si>
  <si>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</si>
  <si>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</si>
  <si>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</si>
  <si>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</si>
  <si>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</si>
  <si>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</si>
  <si>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</si>
  <si>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</si>
  <si>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</si>
  <si>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</si>
  <si>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</si>
  <si>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富山県南砺市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</si>
  <si>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</si>
  <si>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</si>
  <si>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</si>
  <si>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</si>
  <si>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</si>
  <si>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</si>
  <si>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</si>
  <si>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</si>
  <si>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</si>
  <si>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</si>
  <si>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</si>
  <si>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</si>
  <si>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</si>
  <si>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</si>
  <si>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</si>
  <si>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</si>
  <si>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</si>
  <si>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</si>
  <si>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</si>
  <si>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</si>
  <si>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</si>
  <si>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</si>
  <si>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</si>
  <si>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</si>
  <si>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</si>
  <si>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</si>
  <si>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</si>
  <si>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</si>
  <si>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</si>
  <si>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</si>
  <si>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</si>
  <si>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</si>
  <si>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</si>
  <si>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</si>
  <si>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</si>
  <si>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</si>
  <si>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</si>
  <si>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</si>
  <si>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</si>
  <si>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</si>
  <si>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</si>
  <si>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</si>
  <si>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</si>
  <si>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</si>
  <si>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</si>
  <si>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</si>
  <si>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</si>
  <si>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</si>
  <si>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</si>
  <si>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</si>
  <si>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</si>
  <si>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</si>
  <si>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</si>
  <si>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</si>
  <si>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</si>
  <si>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</si>
  <si>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</si>
  <si>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</si>
  <si>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</si>
  <si>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</si>
  <si>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</si>
  <si>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</si>
  <si>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</si>
  <si>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</si>
  <si>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</si>
  <si>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</si>
  <si>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</si>
  <si>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</si>
  <si>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</si>
  <si>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</si>
  <si>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</si>
  <si>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</si>
  <si>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</si>
  <si>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</si>
  <si>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</si>
  <si>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</si>
  <si>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</si>
  <si>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</si>
  <si>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</si>
  <si>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</si>
  <si>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</si>
  <si>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</si>
  <si>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</si>
  <si>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</si>
  <si>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</si>
  <si>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</si>
  <si>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</si>
  <si>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</si>
  <si>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</si>
  <si>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</si>
  <si>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</si>
  <si>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</si>
  <si>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</si>
  <si>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</si>
  <si>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</si>
  <si>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</si>
  <si>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</si>
  <si>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</si>
  <si>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</si>
  <si>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</si>
  <si>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</si>
  <si>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</si>
  <si>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</si>
  <si>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</si>
  <si>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</si>
  <si>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</si>
  <si>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</si>
  <si>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</si>
  <si>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</si>
  <si>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</si>
  <si>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</si>
  <si>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</si>
  <si>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</si>
  <si>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</si>
  <si>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</si>
  <si>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</si>
  <si>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</si>
  <si>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</si>
  <si>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</si>
  <si>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</si>
  <si>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</si>
  <si>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</si>
  <si>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</si>
  <si>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</si>
  <si>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</si>
  <si>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</si>
  <si>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</si>
  <si>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</si>
  <si>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</si>
  <si>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</si>
  <si>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</si>
  <si>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</si>
  <si>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</si>
  <si>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</si>
  <si>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</si>
  <si>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</si>
  <si>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</si>
  <si>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</si>
  <si>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</si>
  <si>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</si>
  <si>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</si>
  <si>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</si>
  <si>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</si>
  <si>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</si>
  <si>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</si>
  <si>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</si>
  <si>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</si>
  <si>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</si>
  <si>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富山県南砺市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</si>
  <si>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</si>
  <si>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</si>
  <si>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</si>
  <si>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</si>
  <si>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</si>
  <si>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</si>
  <si>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</si>
  <si>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</si>
  <si>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</si>
  <si>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</si>
  <si>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</si>
  <si>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</si>
  <si>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</si>
  <si>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</si>
  <si>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</si>
  <si>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</si>
  <si>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</si>
  <si>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</si>
  <si>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</si>
  <si>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</si>
  <si>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</si>
  <si>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</si>
  <si>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</si>
  <si>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</si>
  <si>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</si>
  <si>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</si>
  <si>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</si>
  <si>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</si>
  <si>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</si>
  <si>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</si>
  <si>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</si>
  <si>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</si>
  <si>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</si>
  <si>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</si>
  <si>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</si>
  <si>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</si>
  <si>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</si>
  <si>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</si>
  <si>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</si>
  <si>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</si>
  <si>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</si>
  <si>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</si>
  <si>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</si>
  <si>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</si>
  <si>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</si>
  <si>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</si>
  <si>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</si>
  <si>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</si>
  <si>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</si>
  <si>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</si>
  <si>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</si>
  <si>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</si>
  <si>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</si>
  <si>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</si>
  <si>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</si>
  <si>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</si>
  <si>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</si>
  <si>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</si>
  <si>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</si>
  <si>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</si>
  <si>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</si>
  <si>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</si>
  <si>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</si>
  <si>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</si>
  <si>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</si>
  <si>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</si>
  <si>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</si>
  <si>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</si>
  <si>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</si>
  <si>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</si>
  <si>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</si>
  <si>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</si>
  <si>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</si>
  <si>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</si>
  <si>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</si>
  <si>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</si>
  <si>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</si>
  <si>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</si>
  <si>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</si>
  <si>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</si>
  <si>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</si>
  <si>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</si>
  <si>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</si>
  <si>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</si>
  <si>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</si>
  <si>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</si>
  <si>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</si>
  <si>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</si>
  <si>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</si>
  <si>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</si>
  <si>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</si>
  <si>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</si>
  <si>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</si>
  <si>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</si>
  <si>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</si>
  <si>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</si>
  <si>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</si>
  <si>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</si>
  <si>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</si>
  <si>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</si>
  <si>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</si>
  <si>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</si>
  <si>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</si>
  <si>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</si>
  <si>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</si>
  <si>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</si>
  <si>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</si>
  <si>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</si>
  <si>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</si>
  <si>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</si>
  <si>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</si>
  <si>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</si>
  <si>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</si>
  <si>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</si>
  <si>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</si>
  <si>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</si>
  <si>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</si>
  <si>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</si>
  <si>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</si>
  <si>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</si>
  <si>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</si>
  <si>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</si>
  <si>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</si>
  <si>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</si>
  <si>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</si>
  <si>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</si>
  <si>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</si>
  <si>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</si>
  <si>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</si>
  <si>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</si>
  <si>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</si>
  <si>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</si>
  <si>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</si>
  <si>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</si>
  <si>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</si>
  <si>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</si>
  <si>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</si>
  <si>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</si>
  <si>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</si>
  <si>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</si>
  <si>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</si>
  <si>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</si>
  <si>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</si>
  <si>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</si>
  <si>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</si>
  <si>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</si>
  <si>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</si>
  <si>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</si>
  <si>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</si>
  <si>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</si>
  <si>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</si>
  <si>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</si>
  <si>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</si>
  <si>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</si>
  <si>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</si>
  <si>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</si>
  <si>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</si>
  <si>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</si>
  <si>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</si>
  <si>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</si>
  <si>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</si>
  <si>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</si>
  <si>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</si>
  <si>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</si>
  <si>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</si>
  <si>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</si>
  <si>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</si>
  <si>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</si>
  <si>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</si>
  <si>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</si>
  <si>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</si>
  <si>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</si>
  <si>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</si>
  <si>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</si>
  <si>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</si>
  <si>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</si>
  <si>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</si>
  <si>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</si>
  <si>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</si>
  <si>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</si>
  <si>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病院事業会計</t>
  </si>
  <si>
    <t>水道事業会計</t>
  </si>
  <si>
    <t>下水道事業会計</t>
  </si>
  <si>
    <t>国民健康保険事業特別会計</t>
  </si>
  <si>
    <t>介護事業特別会計</t>
  </si>
  <si>
    <t>訪問看護事業特別会計</t>
  </si>
  <si>
    <t>バス事業特別会計</t>
  </si>
  <si>
    <t>その他会計（赤字）</t>
  </si>
  <si>
    <t>その他会計（黒字）</t>
  </si>
  <si>
    <t>-</t>
    <phoneticPr fontId="2"/>
  </si>
  <si>
    <t>-</t>
    <phoneticPr fontId="2"/>
  </si>
  <si>
    <t>-</t>
    <phoneticPr fontId="2"/>
  </si>
  <si>
    <t>-</t>
    <phoneticPr fontId="2"/>
  </si>
  <si>
    <t>砺波広域圏　一般会計</t>
    <rPh sb="0" eb="2">
      <t>トナミ</t>
    </rPh>
    <rPh sb="2" eb="4">
      <t>コウイキ</t>
    </rPh>
    <rPh sb="6" eb="10">
      <t>イッパンカイケイ</t>
    </rPh>
    <phoneticPr fontId="5"/>
  </si>
  <si>
    <t>　同　基金特別会計</t>
    <rPh sb="1" eb="2">
      <t>ドウ</t>
    </rPh>
    <rPh sb="3" eb="5">
      <t>キキン</t>
    </rPh>
    <rPh sb="5" eb="7">
      <t>トクベツ</t>
    </rPh>
    <rPh sb="7" eb="9">
      <t>カイケイ</t>
    </rPh>
    <phoneticPr fontId="5"/>
  </si>
  <si>
    <t>　同　農業共済事業特別会計</t>
    <rPh sb="1" eb="2">
      <t>ドウ</t>
    </rPh>
    <rPh sb="3" eb="5">
      <t>ノウギョウ</t>
    </rPh>
    <rPh sb="5" eb="7">
      <t>キョウサイ</t>
    </rPh>
    <rPh sb="7" eb="9">
      <t>ジギョウ</t>
    </rPh>
    <rPh sb="9" eb="11">
      <t>トクベツ</t>
    </rPh>
    <rPh sb="11" eb="13">
      <t>カイケイ</t>
    </rPh>
    <phoneticPr fontId="5"/>
  </si>
  <si>
    <t>　同　水道事業特別会計</t>
    <rPh sb="1" eb="2">
      <t>ドウ</t>
    </rPh>
    <rPh sb="3" eb="5">
      <t>スイドウ</t>
    </rPh>
    <rPh sb="5" eb="7">
      <t>ジギョウ</t>
    </rPh>
    <rPh sb="7" eb="9">
      <t>トクベツ</t>
    </rPh>
    <rPh sb="9" eb="11">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</si>
  <si>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</si>
  <si>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</si>
  <si>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　同　介護保険事業特別会計</t>
    <rPh sb="1" eb="2">
      <t>ドウ</t>
    </rPh>
    <rPh sb="3" eb="5">
      <t>カイゴ</t>
    </rPh>
    <rPh sb="5" eb="7">
      <t>ホケン</t>
    </rPh>
    <rPh sb="7" eb="9">
      <t>ジギョウ</t>
    </rPh>
    <rPh sb="9" eb="11">
      <t>トクベツ</t>
    </rPh>
    <rPh sb="11" eb="13">
      <t>カイケイ</t>
    </rPh>
    <phoneticPr fontId="5"/>
  </si>
  <si>
    <t>　同　養護老人ホーム楽寿荘特別会計</t>
    <rPh sb="1" eb="2">
      <t>ドウ</t>
    </rPh>
    <rPh sb="3" eb="5">
      <t>ヨウゴ</t>
    </rPh>
    <rPh sb="5" eb="7">
      <t>ロウジン</t>
    </rPh>
    <rPh sb="10" eb="11">
      <t>ラク</t>
    </rPh>
    <rPh sb="11" eb="12">
      <t>コトブキ</t>
    </rPh>
    <rPh sb="12" eb="13">
      <t>ソウ</t>
    </rPh>
    <rPh sb="13" eb="15">
      <t>トクベツ</t>
    </rPh>
    <rPh sb="15" eb="17">
      <t>カイケイ</t>
    </rPh>
    <phoneticPr fontId="5"/>
  </si>
  <si>
    <t>　同　楽寿荘ホームヘルプステーション事業特別会計</t>
    <rPh sb="1" eb="2">
      <t>ドウ</t>
    </rPh>
    <rPh sb="3" eb="4">
      <t>ラク</t>
    </rPh>
    <rPh sb="4" eb="5">
      <t>コトブキ</t>
    </rPh>
    <rPh sb="5" eb="6">
      <t>ソウ</t>
    </rPh>
    <rPh sb="18" eb="20">
      <t>ジギョウ</t>
    </rPh>
    <rPh sb="20" eb="22">
      <t>トクベツ</t>
    </rPh>
    <rPh sb="22" eb="24">
      <t>カイケイ</t>
    </rPh>
    <phoneticPr fontId="5"/>
  </si>
  <si>
    <t>後期高齢者医療広域連合　一般会計</t>
    <rPh sb="0" eb="2">
      <t>コウキ</t>
    </rPh>
    <rPh sb="2" eb="5">
      <t>コウレイシャ</t>
    </rPh>
    <rPh sb="5" eb="7">
      <t>イリョウ</t>
    </rPh>
    <rPh sb="7" eb="9">
      <t>コウイキ</t>
    </rPh>
    <rPh sb="9" eb="11">
      <t>レンゴウ</t>
    </rPh>
    <rPh sb="12" eb="16">
      <t>イッパンカイケイ</t>
    </rPh>
    <phoneticPr fontId="5"/>
  </si>
  <si>
    <t>　同　後期高齢者医療事業特別会計</t>
    <rPh sb="1" eb="2">
      <t>ドウ</t>
    </rPh>
    <rPh sb="3" eb="5">
      <t>コウキ</t>
    </rPh>
    <rPh sb="5" eb="8">
      <t>コウレイシャ</t>
    </rPh>
    <rPh sb="8" eb="10">
      <t>イリョウ</t>
    </rPh>
    <rPh sb="10" eb="12">
      <t>ジギョウ</t>
    </rPh>
    <rPh sb="12" eb="14">
      <t>トクベツ</t>
    </rPh>
    <rPh sb="14" eb="16">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</si>
  <si>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</si>
  <si>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富山県総合事務組合　一般会計</t>
    <rPh sb="0" eb="3">
      <t>トヤマケン</t>
    </rPh>
    <rPh sb="3" eb="5">
      <t>ソウゴウ</t>
    </rPh>
    <rPh sb="5" eb="7">
      <t>ジム</t>
    </rPh>
    <rPh sb="7" eb="9">
      <t>クミアイ</t>
    </rPh>
    <rPh sb="10" eb="14">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</si>
  <si>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</si>
  <si>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t>
    <phoneticPr fontId="2"/>
  </si>
  <si>
    <t>-</t>
    <phoneticPr fontId="2"/>
  </si>
  <si>
    <t>-</t>
    <phoneticPr fontId="2"/>
  </si>
  <si>
    <t>（一財）利賀ふるさと財団</t>
    <phoneticPr fontId="2"/>
  </si>
  <si>
    <t>（公財）五箇山農業公社</t>
    <phoneticPr fontId="2"/>
  </si>
  <si>
    <t>（公財）利賀村農業公社</t>
    <phoneticPr fontId="2"/>
  </si>
  <si>
    <t>（一財）五箇山和紙の里</t>
    <phoneticPr fontId="2"/>
  </si>
  <si>
    <t>（公財）世界遺産相倉合掌集落保存財団</t>
    <phoneticPr fontId="2"/>
  </si>
  <si>
    <t>（一財）五箇山合掌の里</t>
    <phoneticPr fontId="2"/>
  </si>
  <si>
    <t>（株）ジェイウイング</t>
    <phoneticPr fontId="2"/>
  </si>
  <si>
    <t>上平観光開発（株）</t>
    <phoneticPr fontId="2"/>
  </si>
  <si>
    <t>（株）井波木彫りの里</t>
    <phoneticPr fontId="2"/>
  </si>
  <si>
    <t>福野まちづくり（株）</t>
    <phoneticPr fontId="2"/>
  </si>
  <si>
    <t>医王アローザ（株）</t>
    <phoneticPr fontId="2"/>
  </si>
  <si>
    <t>ふくみつ光房（株）</t>
    <phoneticPr fontId="2"/>
  </si>
  <si>
    <t>トナミロイヤルゴルフ（株）</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</si>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</sst>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142581</c:v>
                </c:pt>
                <c:pt idx="1">
                  <c:v>107685</c:v>
                </c:pt>
                <c:pt idx="2">
                  <c:v>148139</c:v>
                </c:pt>
                <c:pt idx="3">
                  <c:v>167417</c:v>
                </c:pt>
                <c:pt idx="4">
                  <c:v>126344</c:v>
                </c:pt>
              </c:numCache>
            </c:numRef>
          </c:val>
          <c:smooth val="0"/>
        </c:ser>
        <c:dLbls>
          <c:showLegendKey val="0"/>
          <c:showVal val="0"/>
          <c:showCatName val="0"/>
          <c:showSerName val="0"/>
          <c:showPercent val="0"/>
          <c:showBubbleSize val="0"/>
        </c:dLbls>
        <c:marker val="1"/>
        <c:smooth val="0"/>
        <c:axId val="87203200"/>
        <c:axId val="87205376"/>
      </c:lineChart>
      <c:catAx>
        <c:axId val="8720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05376"/>
        <c:crosses val="autoZero"/>
        <c:auto val="1"/>
        <c:lblAlgn val="ctr"/>
        <c:lblOffset val="100"/>
        <c:tickLblSkip val="1"/>
        <c:tickMarkSkip val="1"/>
        <c:noMultiLvlLbl val="0"/>
      </c:catAx>
      <c:valAx>
        <c:axId val="872053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0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6.95</c:v>
                </c:pt>
                <c:pt idx="1">
                  <c:v>7.07</c:v>
                </c:pt>
                <c:pt idx="2">
                  <c:v>7.17</c:v>
                </c:pt>
                <c:pt idx="3">
                  <c:v>6.92</c:v>
                </c:pt>
                <c:pt idx="4">
                  <c:v>7.46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23.4</c:v>
                </c:pt>
                <c:pt idx="1">
                  <c:v>28.14</c:v>
                </c:pt>
                <c:pt idx="2">
                  <c:v>27.28</c:v>
                </c:pt>
                <c:pt idx="3">
                  <c:v>27.48</c:v>
                </c:pt>
                <c:pt idx="4">
                  <c:v>27.93</c:v>
                </c:pt>
              </c:numCache>
            </c:numRef>
          </c:val>
        </c:ser>
        <c:dLbls>
          <c:showLegendKey val="0"/>
          <c:showVal val="0"/>
          <c:showCatName val="0"/>
          <c:showSerName val="0"/>
          <c:showPercent val="0"/>
          <c:showBubbleSize val="0"/>
        </c:dLbls>
        <c:gapWidth val="250"/>
        <c:overlap val="100"/>
        <c:axId val="88095360"/>
        <c:axId val="8809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6.61</c:v>
                </c:pt>
                <c:pt idx="1">
                  <c:v>8.89</c:v>
                </c:pt>
                <c:pt idx="2">
                  <c:v>4.7699999999999996</c:v>
                </c:pt>
                <c:pt idx="3">
                  <c:v>4.63</c:v>
                </c:pt>
                <c:pt idx="4">
                  <c:v>4.95</c:v>
                </c:pt>
              </c:numCache>
            </c:numRef>
          </c:val>
          <c:smooth val="0"/>
        </c:ser>
        <c:dLbls>
          <c:showLegendKey val="0"/>
          <c:showVal val="0"/>
          <c:showCatName val="0"/>
          <c:showSerName val="0"/>
          <c:showPercent val="0"/>
          <c:showBubbleSize val="0"/>
        </c:dLbls>
        <c:marker val="1"/>
        <c:smooth val="0"/>
        <c:axId val="88095360"/>
        <c:axId val="88097536"/>
      </c:lineChart>
      <c:catAx>
        <c:axId val="880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097536"/>
        <c:crosses val="autoZero"/>
        <c:auto val="1"/>
        <c:lblAlgn val="ctr"/>
        <c:lblOffset val="100"/>
        <c:tickLblSkip val="1"/>
        <c:tickMarkSkip val="1"/>
        <c:noMultiLvlLbl val="0"/>
      </c:catAx>
      <c:valAx>
        <c:axId val="8809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9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0.11</c:v>
                </c:pt>
                <c:pt idx="4">
                  <c:v>#N/A</c:v>
                </c:pt>
                <c:pt idx="5">
                  <c:v>0.05</c:v>
                </c:pt>
                <c:pt idx="6">
                  <c:v>#N/A</c:v>
                </c:pt>
                <c:pt idx="7">
                  <c:v>0.05</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0.27</c:v>
                </c:pt>
                <c:pt idx="2">
                  <c:v>#N/A</c:v>
                </c:pt>
                <c:pt idx="3">
                  <c:v>0.15</c:v>
                </c:pt>
                <c:pt idx="4">
                  <c:v>#N/A</c:v>
                </c:pt>
                <c:pt idx="5">
                  <c:v>0.18</c:v>
                </c:pt>
                <c:pt idx="6">
                  <c:v>#N/A</c:v>
                </c:pt>
                <c:pt idx="7">
                  <c:v>0.08</c:v>
                </c:pt>
                <c:pt idx="8">
                  <c:v>#N/A</c:v>
                </c:pt>
                <c:pt idx="9">
                  <c:v>7.0000000000000007E-2</c:v>
                </c:pt>
              </c:numCache>
            </c:numRef>
          </c:val>
        </c:ser>
        <c:ser>
          <c:idx val="4"/>
          <c:order val="4"/>
          <c:tx>
            <c:strRef>
              <c:f>データシート!$A$31</c:f>
              <c:strCache>
                <c:ptCount val="1"/>
                <c:pt idx="0">
                  <c:v>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0.28000000000000003</c:v>
                </c:pt>
                <c:pt idx="4">
                  <c:v>#N/A</c:v>
                </c:pt>
                <c:pt idx="5">
                  <c:v>0.11</c:v>
                </c:pt>
                <c:pt idx="6">
                  <c:v>#N/A</c:v>
                </c:pt>
                <c:pt idx="7">
                  <c:v>0.23</c:v>
                </c:pt>
                <c:pt idx="8">
                  <c:v>#N/A</c:v>
                </c:pt>
                <c:pt idx="9">
                  <c:v>0.13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1.1499999999999999</c:v>
                </c:pt>
                <c:pt idx="4">
                  <c:v>#N/A</c:v>
                </c:pt>
                <c:pt idx="5">
                  <c:v>2</c:v>
                </c:pt>
                <c:pt idx="6">
                  <c:v>#N/A</c:v>
                </c:pt>
                <c:pt idx="7">
                  <c:v>1.42</c:v>
                </c:pt>
                <c:pt idx="8">
                  <c:v>#N/A</c:v>
                </c:pt>
                <c:pt idx="9">
                  <c:v>1.8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4.42</c:v>
                </c:pt>
                <c:pt idx="2">
                  <c:v>#N/A</c:v>
                </c:pt>
                <c:pt idx="3">
                  <c:v>3.98</c:v>
                </c:pt>
                <c:pt idx="4">
                  <c:v>#N/A</c:v>
                </c:pt>
                <c:pt idx="5">
                  <c:v>3.73</c:v>
                </c:pt>
                <c:pt idx="6">
                  <c:v>#N/A</c:v>
                </c:pt>
                <c:pt idx="7">
                  <c:v>3.84</c:v>
                </c:pt>
                <c:pt idx="8">
                  <c:v>#N/A</c:v>
                </c:pt>
                <c:pt idx="9">
                  <c:v>3.95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4.75</c:v>
                </c:pt>
                <c:pt idx="2">
                  <c:v>#N/A</c:v>
                </c:pt>
                <c:pt idx="3">
                  <c:v>4.79</c:v>
                </c:pt>
                <c:pt idx="4">
                  <c:v>#N/A</c:v>
                </c:pt>
                <c:pt idx="5">
                  <c:v>4.6900000000000004</c:v>
                </c:pt>
                <c:pt idx="6">
                  <c:v>#N/A</c:v>
                </c:pt>
                <c:pt idx="7">
                  <c:v>4.72</c:v>
                </c:pt>
                <c:pt idx="8">
                  <c:v>#N/A</c:v>
                </c:pt>
                <c:pt idx="9">
                  <c:v>5.13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5.61</c:v>
                </c:pt>
                <c:pt idx="2">
                  <c:v>#N/A</c:v>
                </c:pt>
                <c:pt idx="3">
                  <c:v>6.33</c:v>
                </c:pt>
                <c:pt idx="4">
                  <c:v>#N/A</c:v>
                </c:pt>
                <c:pt idx="5">
                  <c:v>6.83</c:v>
                </c:pt>
                <c:pt idx="6">
                  <c:v>#N/A</c:v>
                </c:pt>
                <c:pt idx="7">
                  <c:v>6.92</c:v>
                </c:pt>
                <c:pt idx="8">
                  <c:v>#N/A</c:v>
                </c:pt>
                <c:pt idx="9">
                  <c:v>6.78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6.93</c:v>
                </c:pt>
                <c:pt idx="2">
                  <c:v>#N/A</c:v>
                </c:pt>
                <c:pt idx="3">
                  <c:v>7.05</c:v>
                </c:pt>
                <c:pt idx="4">
                  <c:v>#N/A</c:v>
                </c:pt>
                <c:pt idx="5">
                  <c:v>7.15</c:v>
                </c:pt>
                <c:pt idx="6">
                  <c:v>#N/A</c:v>
                </c:pt>
                <c:pt idx="7">
                  <c:v>6.89</c:v>
                </c:pt>
                <c:pt idx="8">
                  <c:v>#N/A</c:v>
                </c:pt>
                <c:pt idx="9">
                  <c:v>7.41</c:v>
                </c:pt>
              </c:numCache>
            </c:numRef>
          </c:val>
        </c:ser>
        <c:dLbls>
          <c:showLegendKey val="0"/>
          <c:showVal val="0"/>
          <c:showCatName val="0"/>
          <c:showSerName val="0"/>
          <c:showPercent val="0"/>
          <c:showBubbleSize val="0"/>
        </c:dLbls>
        <c:gapWidth val="150"/>
        <c:overlap val="100"/>
        <c:axId val="88232704"/>
        <c:axId val="88234240"/>
      </c:barChart>
      <c:catAx>
        <c:axId val="882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34240"/>
        <c:crosses val="autoZero"/>
        <c:auto val="1"/>
        <c:lblAlgn val="ctr"/>
        <c:lblOffset val="100"/>
        <c:tickLblSkip val="1"/>
        <c:tickMarkSkip val="1"/>
        <c:noMultiLvlLbl val="0"/>
      </c:catAx>
      <c:valAx>
        <c:axId val="8823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3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5657</c:v>
                </c:pt>
                <c:pt idx="5">
                  <c:v>5686</c:v>
                </c:pt>
                <c:pt idx="8">
                  <c:v>5797</c:v>
                </c:pt>
                <c:pt idx="11">
                  <c:v>5971</c:v>
                </c:pt>
                <c:pt idx="14">
                  <c:v>6173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463</c:v>
                </c:pt>
                <c:pt idx="3">
                  <c:v>66</c:v>
                </c:pt>
                <c:pt idx="6">
                  <c:v>53</c:v>
                </c:pt>
                <c:pt idx="9">
                  <c:v>52</c:v>
                </c:pt>
                <c:pt idx="12">
                  <c:v>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359</c:v>
                </c:pt>
                <c:pt idx="3">
                  <c:v>321</c:v>
                </c:pt>
                <c:pt idx="6">
                  <c:v>265</c:v>
                </c:pt>
                <c:pt idx="9">
                  <c:v>229</c:v>
                </c:pt>
                <c:pt idx="12">
                  <c:v>192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2272</c:v>
                </c:pt>
                <c:pt idx="3">
                  <c:v>2180</c:v>
                </c:pt>
                <c:pt idx="6">
                  <c:v>2257</c:v>
                </c:pt>
                <c:pt idx="9">
                  <c:v>2304</c:v>
                </c:pt>
                <c:pt idx="12">
                  <c:v>2340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4887</c:v>
                </c:pt>
                <c:pt idx="3">
                  <c:v>4690</c:v>
                </c:pt>
                <c:pt idx="6">
                  <c:v>4651</c:v>
                </c:pt>
                <c:pt idx="9">
                  <c:v>4680</c:v>
                </c:pt>
                <c:pt idx="12">
                  <c:v>4678</c:v>
                </c:pt>
              </c:numCache>
            </c:numRef>
          </c:val>
        </c:ser>
        <c:dLbls>
          <c:showLegendKey val="0"/>
          <c:showVal val="0"/>
          <c:showCatName val="0"/>
          <c:showSerName val="0"/>
          <c:showPercent val="0"/>
          <c:showBubbleSize val="0"/>
        </c:dLbls>
        <c:gapWidth val="100"/>
        <c:overlap val="100"/>
        <c:axId val="88743936"/>
        <c:axId val="8874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2327</c:v>
                </c:pt>
                <c:pt idx="2">
                  <c:v>#N/A</c:v>
                </c:pt>
                <c:pt idx="3">
                  <c:v>#N/A</c:v>
                </c:pt>
                <c:pt idx="4">
                  <c:v>1574</c:v>
                </c:pt>
                <c:pt idx="5">
                  <c:v>#N/A</c:v>
                </c:pt>
                <c:pt idx="6">
                  <c:v>#N/A</c:v>
                </c:pt>
                <c:pt idx="7">
                  <c:v>1431</c:v>
                </c:pt>
                <c:pt idx="8">
                  <c:v>#N/A</c:v>
                </c:pt>
                <c:pt idx="9">
                  <c:v>#N/A</c:v>
                </c:pt>
                <c:pt idx="10">
                  <c:v>1296</c:v>
                </c:pt>
                <c:pt idx="11">
                  <c:v>#N/A</c:v>
                </c:pt>
                <c:pt idx="12">
                  <c:v>#N/A</c:v>
                </c:pt>
                <c:pt idx="13">
                  <c:v>1093</c:v>
                </c:pt>
                <c:pt idx="14">
                  <c:v>#N/A</c:v>
                </c:pt>
              </c:numCache>
            </c:numRef>
          </c:val>
          <c:smooth val="0"/>
        </c:ser>
        <c:dLbls>
          <c:showLegendKey val="0"/>
          <c:showVal val="0"/>
          <c:showCatName val="0"/>
          <c:showSerName val="0"/>
          <c:showPercent val="0"/>
          <c:showBubbleSize val="0"/>
        </c:dLbls>
        <c:marker val="1"/>
        <c:smooth val="0"/>
        <c:axId val="88743936"/>
        <c:axId val="88745856"/>
      </c:lineChart>
      <c:catAx>
        <c:axId val="887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745856"/>
        <c:crosses val="autoZero"/>
        <c:auto val="1"/>
        <c:lblAlgn val="ctr"/>
        <c:lblOffset val="100"/>
        <c:tickLblSkip val="1"/>
        <c:tickMarkSkip val="1"/>
        <c:noMultiLvlLbl val="0"/>
      </c:catAx>
      <c:valAx>
        <c:axId val="887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74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56184</c:v>
                </c:pt>
                <c:pt idx="5">
                  <c:v>55732</c:v>
                </c:pt>
                <c:pt idx="8">
                  <c:v>56446</c:v>
                </c:pt>
                <c:pt idx="11">
                  <c:v>56103</c:v>
                </c:pt>
                <c:pt idx="14">
                  <c:v>56366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1769</c:v>
                </c:pt>
                <c:pt idx="5">
                  <c:v>1695</c:v>
                </c:pt>
                <c:pt idx="8">
                  <c:v>1567</c:v>
                </c:pt>
                <c:pt idx="11">
                  <c:v>1649</c:v>
                </c:pt>
                <c:pt idx="14">
                  <c:v>1369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10888</c:v>
                </c:pt>
                <c:pt idx="5">
                  <c:v>14053</c:v>
                </c:pt>
                <c:pt idx="8">
                  <c:v>13774</c:v>
                </c:pt>
                <c:pt idx="11">
                  <c:v>16249</c:v>
                </c:pt>
                <c:pt idx="14">
                  <c:v>17364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3769</c:v>
                </c:pt>
                <c:pt idx="3">
                  <c:v>3904</c:v>
                </c:pt>
                <c:pt idx="6">
                  <c:v>3696</c:v>
                </c:pt>
                <c:pt idx="9">
                  <c:v>3515</c:v>
                </c:pt>
                <c:pt idx="12">
                  <c:v>3041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1039</c:v>
                </c:pt>
                <c:pt idx="3">
                  <c:v>729</c:v>
                </c:pt>
                <c:pt idx="6">
                  <c:v>487</c:v>
                </c:pt>
                <c:pt idx="9">
                  <c:v>422</c:v>
                </c:pt>
                <c:pt idx="12">
                  <c:v>499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26112</c:v>
                </c:pt>
                <c:pt idx="3">
                  <c:v>25286</c:v>
                </c:pt>
                <c:pt idx="6">
                  <c:v>24316</c:v>
                </c:pt>
                <c:pt idx="9">
                  <c:v>24178</c:v>
                </c:pt>
                <c:pt idx="12">
                  <c:v>23967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395</c:v>
                </c:pt>
                <c:pt idx="3">
                  <c:v>342</c:v>
                </c:pt>
                <c:pt idx="6">
                  <c:v>293</c:v>
                </c:pt>
                <c:pt idx="9">
                  <c:v>342</c:v>
                </c:pt>
                <c:pt idx="12">
                  <c:v>294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42236</c:v>
                </c:pt>
                <c:pt idx="3">
                  <c:v>41734</c:v>
                </c:pt>
                <c:pt idx="6">
                  <c:v>42513</c:v>
                </c:pt>
                <c:pt idx="9">
                  <c:v>43508</c:v>
                </c:pt>
                <c:pt idx="12">
                  <c:v>44133</c:v>
                </c:pt>
              </c:numCache>
            </c:numRef>
          </c:val>
        </c:ser>
        <c:dLbls>
          <c:showLegendKey val="0"/>
          <c:showVal val="0"/>
          <c:showCatName val="0"/>
          <c:showSerName val="0"/>
          <c:showPercent val="0"/>
          <c:showBubbleSize val="0"/>
        </c:dLbls>
        <c:gapWidth val="100"/>
        <c:overlap val="100"/>
        <c:axId val="88852736"/>
        <c:axId val="8887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4710</c:v>
                </c:pt>
                <c:pt idx="2">
                  <c:v>#N/A</c:v>
                </c:pt>
                <c:pt idx="3">
                  <c:v>#N/A</c:v>
                </c:pt>
                <c:pt idx="4">
                  <c:v>515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8852736"/>
        <c:axId val="88871296"/>
      </c:lineChart>
      <c:catAx>
        <c:axId val="8885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871296"/>
        <c:crosses val="autoZero"/>
        <c:auto val="1"/>
        <c:lblAlgn val="ctr"/>
        <c:lblOffset val="100"/>
        <c:tickLblSkip val="1"/>
        <c:tickMarkSkip val="1"/>
        <c:noMultiLvlLbl val="0"/>
      </c:catAx>
      <c:valAx>
        <c:axId val="8887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5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53,795
53,128
668.64
39,751,425
37,614,911
1,733,147
23,239,263
44,132,785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26</a:t>
          </a:r>
          <a:r>
            <a:rPr kumimoji="1" lang="ja-JP" altLang="en-US" sz="1300">
              <a:latin typeface="ＭＳ Ｐゴシック"/>
            </a:rPr>
            <a:t>年度末３５％）等により、財</a:t>
          </a:r>
        </a:p>
        <a:p>
          <a:r>
            <a:rPr kumimoji="1" lang="ja-JP" altLang="en-US" sz="1300">
              <a:latin typeface="ＭＳ Ｐゴシック"/>
            </a:rPr>
            <a:t>政基盤が弱く、類似団体平均をかなり下回っている。</a:t>
          </a:r>
        </a:p>
        <a:p>
          <a:r>
            <a:rPr kumimoji="1" lang="ja-JP" altLang="en-US" sz="1300">
              <a:latin typeface="ＭＳ Ｐゴシック"/>
            </a:rPr>
            <a:t>引き続き、歳出の徹底的な見直しを実施するとともに、企業誘致や定住支</a:t>
          </a:r>
        </a:p>
        <a:p>
          <a:r>
            <a:rPr kumimoji="1" lang="ja-JP" altLang="en-US" sz="1300">
              <a:latin typeface="ＭＳ Ｐゴシック"/>
            </a:rPr>
            <a:t>援等の人口増対策にも取り組み財政健全化を図る。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138289</xdr:rowOff>
    </xdr:to>
    <xdr:cxnSp macro="">
      <xdr:nvCxnSpPr>
        <xdr:cNvPr id="67" name="直線コネクタ 66"/>
        <xdr:cNvCxnSpPr/>
      </xdr:nvCxnSpPr>
      <xdr:spPr>
        <a:xfrm>
          <a:off x="4114800" y="76686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138289</xdr:rowOff>
    </xdr:to>
    <xdr:cxnSp macro="">
      <xdr:nvCxnSpPr>
        <xdr:cNvPr id="73" name="直線コネクタ 72"/>
        <xdr:cNvCxnSpPr/>
      </xdr:nvCxnSpPr>
      <xdr:spPr>
        <a:xfrm flipV="1">
          <a:off x="2336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138289</xdr:rowOff>
    </xdr:to>
    <xdr:cxnSp macro="">
      <xdr:nvCxnSpPr>
        <xdr:cNvPr id="76" name="直線コネクタ 75"/>
        <xdr:cNvCxnSpPr/>
      </xdr:nvCxnSpPr>
      <xdr:spPr>
        <a:xfrm>
          <a:off x="1447800" y="76552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87489</xdr:rowOff>
    </xdr:from>
    <xdr:to>
      <xdr:col>7</xdr:col>
      <xdr:colOff>203200</xdr:colOff>
      <xdr:row>45</xdr:row>
      <xdr:rowOff>17639</xdr:rowOff>
    </xdr:to>
    <xdr:sp macro="" textlink="">
      <xdr:nvSpPr>
        <xdr:cNvPr id="86" name="円/楕円 85"/>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59566</xdr:rowOff>
    </xdr:from>
    <xdr:ext cx="762000" cy="259045"/>
    <xdr:sp macro="" textlink="">
      <xdr:nvSpPr>
        <xdr:cNvPr id="87" name="財政力該当値テキスト"/>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87489</xdr:rowOff>
    </xdr:from>
    <xdr:to>
      <xdr:col>3</xdr:col>
      <xdr:colOff>330200</xdr:colOff>
      <xdr:row>45</xdr:row>
      <xdr:rowOff>17639</xdr:rowOff>
    </xdr:to>
    <xdr:sp macro="" textlink="">
      <xdr:nvSpPr>
        <xdr:cNvPr id="92" name="円/楕円 91"/>
        <xdr:cNvSpPr/>
      </xdr:nvSpPr>
      <xdr:spPr>
        <a:xfrm>
          <a:off x="2286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2416</xdr:rowOff>
    </xdr:from>
    <xdr:ext cx="762000" cy="259045"/>
    <xdr:sp macro="" textlink="">
      <xdr:nvSpPr>
        <xdr:cNvPr id="93" name="テキスト ボックス 92"/>
        <xdr:cNvSpPr txBox="1"/>
      </xdr:nvSpPr>
      <xdr:spPr>
        <a:xfrm>
          <a:off x="1955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4" name="円/楕円 93"/>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5" name="テキスト ボックス 94"/>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26</a:t>
          </a:r>
          <a:r>
            <a:rPr kumimoji="1" lang="ja-JP" altLang="en-US" sz="1300">
              <a:latin typeface="ＭＳ Ｐゴシック"/>
            </a:rPr>
            <a:t>年度は類似団体平均を</a:t>
          </a:r>
          <a:r>
            <a:rPr kumimoji="1" lang="en-US" altLang="ja-JP" sz="1300">
              <a:latin typeface="ＭＳ Ｐゴシック"/>
            </a:rPr>
            <a:t>5.3</a:t>
          </a:r>
          <a:r>
            <a:rPr kumimoji="1" lang="ja-JP" altLang="en-US" sz="1300">
              <a:latin typeface="ＭＳ Ｐゴシック"/>
            </a:rPr>
            <a:t>ポイント下回っているが、前年比では数値が</a:t>
          </a:r>
        </a:p>
        <a:p>
          <a:r>
            <a:rPr kumimoji="1" lang="ja-JP" altLang="en-US" sz="1300">
              <a:latin typeface="ＭＳ Ｐゴシック"/>
            </a:rPr>
            <a:t>上昇した。要因として、経常的な維持補修費等が増加したことが挙げられる。</a:t>
          </a:r>
        </a:p>
        <a:p>
          <a:r>
            <a:rPr kumimoji="1" lang="ja-JP" altLang="en-US" sz="1300">
              <a:latin typeface="ＭＳ Ｐゴシック"/>
            </a:rPr>
            <a:t>職員数の適正化による人件費の減、公債費繰上償還による元金償還額の</a:t>
          </a:r>
        </a:p>
        <a:p>
          <a:r>
            <a:rPr kumimoji="1" lang="ja-JP" altLang="en-US" sz="1300">
              <a:latin typeface="ＭＳ Ｐゴシック"/>
            </a:rPr>
            <a:t>圧縮等により経常的な支出額は減少してきており、引き続きコストを意識し</a:t>
          </a:r>
        </a:p>
        <a:p>
          <a:r>
            <a:rPr kumimoji="1" lang="ja-JP" altLang="en-US" sz="1300">
              <a:latin typeface="ＭＳ Ｐゴシック"/>
            </a:rPr>
            <a:t>た予算執行および行財政改革に取り組み、当該比率の改善に努める。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136398</xdr:rowOff>
    </xdr:from>
    <xdr:to>
      <xdr:col>7</xdr:col>
      <xdr:colOff>152400</xdr:colOff>
      <xdr:row>61</xdr:row>
      <xdr:rowOff>162814</xdr:rowOff>
    </xdr:to>
    <xdr:cxnSp macro="">
      <xdr:nvCxnSpPr>
        <xdr:cNvPr id="128" name="直線コネクタ 127"/>
        <xdr:cNvCxnSpPr/>
      </xdr:nvCxnSpPr>
      <xdr:spPr>
        <a:xfrm>
          <a:off x="4114800" y="1042339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136398</xdr:rowOff>
    </xdr:from>
    <xdr:to>
      <xdr:col>6</xdr:col>
      <xdr:colOff>0</xdr:colOff>
      <xdr:row>62</xdr:row>
      <xdr:rowOff>136144</xdr:rowOff>
    </xdr:to>
    <xdr:cxnSp macro="">
      <xdr:nvCxnSpPr>
        <xdr:cNvPr id="131" name="直線コネクタ 130"/>
        <xdr:cNvCxnSpPr/>
      </xdr:nvCxnSpPr>
      <xdr:spPr>
        <a:xfrm flipV="1">
          <a:off x="3225800" y="10423398"/>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8382</xdr:rowOff>
    </xdr:from>
    <xdr:to>
      <xdr:col>4</xdr:col>
      <xdr:colOff>482600</xdr:colOff>
      <xdr:row>62</xdr:row>
      <xdr:rowOff>136144</xdr:rowOff>
    </xdr:to>
    <xdr:cxnSp macro="">
      <xdr:nvCxnSpPr>
        <xdr:cNvPr id="134" name="直線コネクタ 133"/>
        <xdr:cNvCxnSpPr/>
      </xdr:nvCxnSpPr>
      <xdr:spPr>
        <a:xfrm>
          <a:off x="2336800" y="10466832"/>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119380</xdr:rowOff>
    </xdr:to>
    <xdr:cxnSp macro="">
      <xdr:nvCxnSpPr>
        <xdr:cNvPr id="137" name="直線コネクタ 136"/>
        <xdr:cNvCxnSpPr/>
      </xdr:nvCxnSpPr>
      <xdr:spPr>
        <a:xfrm flipV="1">
          <a:off x="1447800" y="1046683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112014</xdr:rowOff>
    </xdr:from>
    <xdr:to>
      <xdr:col>7</xdr:col>
      <xdr:colOff>203200</xdr:colOff>
      <xdr:row>62</xdr:row>
      <xdr:rowOff>42164</xdr:rowOff>
    </xdr:to>
    <xdr:sp macro="" textlink="">
      <xdr:nvSpPr>
        <xdr:cNvPr id="147" name="円/楕円 146"/>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128541</xdr:rowOff>
    </xdr:from>
    <xdr:ext cx="762000" cy="259045"/>
    <xdr:sp macro="" textlink="">
      <xdr:nvSpPr>
        <xdr:cNvPr id="148"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85598</xdr:rowOff>
    </xdr:from>
    <xdr:to>
      <xdr:col>6</xdr:col>
      <xdr:colOff>50800</xdr:colOff>
      <xdr:row>61</xdr:row>
      <xdr:rowOff>15748</xdr:rowOff>
    </xdr:to>
    <xdr:sp macro="" textlink="">
      <xdr:nvSpPr>
        <xdr:cNvPr id="149" name="円/楕円 148"/>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25925</xdr:rowOff>
    </xdr:from>
    <xdr:ext cx="736600" cy="259045"/>
    <xdr:sp macro="" textlink="">
      <xdr:nvSpPr>
        <xdr:cNvPr id="150" name="テキスト ボックス 149"/>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51" name="円/楕円 150"/>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52" name="テキスト ボックス 151"/>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3" name="円/楕円 152"/>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4" name="テキスト ボックス 153"/>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5" name="円/楕円 154"/>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6" name="テキスト ボックス 15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u="none">
              <a:solidFill>
                <a:schemeClr val="dk1"/>
              </a:solidFill>
              <a:latin typeface="+mn-lt"/>
              <a:ea typeface="+mn-ea"/>
              <a:cs typeface="+mn-cs"/>
            </a:rPr>
            <a:t>人件費については、第１次定員適正化計画で定めた削減目標を達成し、２７年度からは第２次定員適正化計画</a:t>
          </a:r>
          <a:r>
            <a:rPr lang="ja-JP" altLang="en-US" sz="1300" u="none">
              <a:solidFill>
                <a:schemeClr val="dk1"/>
              </a:solidFill>
              <a:latin typeface="+mn-lt"/>
              <a:ea typeface="+mn-ea"/>
              <a:cs typeface="+mn-cs"/>
            </a:rPr>
            <a:t>にに基づき適正配置に取り組んでいる。</a:t>
          </a:r>
          <a:endParaRPr lang="en-US" altLang="ja-JP" sz="1300" u="none">
            <a:solidFill>
              <a:schemeClr val="dk1"/>
            </a:solidFill>
            <a:latin typeface="+mn-lt"/>
            <a:ea typeface="+mn-ea"/>
            <a:cs typeface="+mn-cs"/>
          </a:endParaRPr>
        </a:p>
        <a:p>
          <a:r>
            <a:rPr kumimoji="1" lang="ja-JP" altLang="en-US" sz="1300" u="none">
              <a:solidFill>
                <a:schemeClr val="dk1"/>
              </a:solidFill>
              <a:latin typeface="+mn-lt"/>
              <a:ea typeface="+mn-ea"/>
              <a:cs typeface="+mn-cs"/>
            </a:rPr>
            <a:t>類似団体に比して多い職員の人件費や</a:t>
          </a:r>
          <a:r>
            <a:rPr kumimoji="1" lang="ja-JP" altLang="en-US" sz="1300" u="none">
              <a:latin typeface="ＭＳ Ｐゴシック"/>
            </a:rPr>
            <a:t>、公共施設の維持管理費に要する</a:t>
          </a:r>
        </a:p>
        <a:p>
          <a:r>
            <a:rPr kumimoji="1" lang="ja-JP" altLang="en-US" sz="1300" u="none">
              <a:latin typeface="ＭＳ Ｐゴシック"/>
            </a:rPr>
            <a:t>経費が嵩み当該決算額は大きくなっているが、今後も引き続き、職員数適</a:t>
          </a:r>
        </a:p>
        <a:p>
          <a:r>
            <a:rPr kumimoji="1" lang="ja-JP" altLang="en-US" sz="1300" u="none">
              <a:latin typeface="ＭＳ Ｐゴシック"/>
            </a:rPr>
            <a:t>正化や類似施設の統合、指定管理者制度の積極的な導入等を進め人件費・物件費等の縮減に努める。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110733</xdr:rowOff>
    </xdr:from>
    <xdr:to>
      <xdr:col>7</xdr:col>
      <xdr:colOff>152400</xdr:colOff>
      <xdr:row>83</xdr:row>
      <xdr:rowOff>4288</xdr:rowOff>
    </xdr:to>
    <xdr:cxnSp macro="">
      <xdr:nvCxnSpPr>
        <xdr:cNvPr id="189" name="直線コネクタ 188"/>
        <xdr:cNvCxnSpPr/>
      </xdr:nvCxnSpPr>
      <xdr:spPr>
        <a:xfrm>
          <a:off x="4114800" y="14169633"/>
          <a:ext cx="838200" cy="6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110733</xdr:rowOff>
    </xdr:from>
    <xdr:to>
      <xdr:col>6</xdr:col>
      <xdr:colOff>0</xdr:colOff>
      <xdr:row>82</xdr:row>
      <xdr:rowOff>124437</xdr:rowOff>
    </xdr:to>
    <xdr:cxnSp macro="">
      <xdr:nvCxnSpPr>
        <xdr:cNvPr id="192" name="直線コネクタ 191"/>
        <xdr:cNvCxnSpPr/>
      </xdr:nvCxnSpPr>
      <xdr:spPr>
        <a:xfrm flipV="1">
          <a:off x="3225800" y="14169633"/>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124437</xdr:rowOff>
    </xdr:from>
    <xdr:to>
      <xdr:col>4</xdr:col>
      <xdr:colOff>482600</xdr:colOff>
      <xdr:row>82</xdr:row>
      <xdr:rowOff>137024</xdr:rowOff>
    </xdr:to>
    <xdr:cxnSp macro="">
      <xdr:nvCxnSpPr>
        <xdr:cNvPr id="195" name="直線コネクタ 194"/>
        <xdr:cNvCxnSpPr/>
      </xdr:nvCxnSpPr>
      <xdr:spPr>
        <a:xfrm flipV="1">
          <a:off x="2336800" y="14183337"/>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102659</xdr:rowOff>
    </xdr:from>
    <xdr:to>
      <xdr:col>3</xdr:col>
      <xdr:colOff>279400</xdr:colOff>
      <xdr:row>82</xdr:row>
      <xdr:rowOff>137024</xdr:rowOff>
    </xdr:to>
    <xdr:cxnSp macro="">
      <xdr:nvCxnSpPr>
        <xdr:cNvPr id="198" name="直線コネクタ 197"/>
        <xdr:cNvCxnSpPr/>
      </xdr:nvCxnSpPr>
      <xdr:spPr>
        <a:xfrm>
          <a:off x="1447800" y="14161559"/>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21138</xdr:rowOff>
    </xdr:from>
    <xdr:ext cx="762000" cy="259045"/>
    <xdr:sp macro="" textlink="">
      <xdr:nvSpPr>
        <xdr:cNvPr id="202" name="テキスト ボックス 201"/>
        <xdr:cNvSpPr txBox="1"/>
      </xdr:nvSpPr>
      <xdr:spPr>
        <a:xfrm>
          <a:off x="1066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124938</xdr:rowOff>
    </xdr:from>
    <xdr:to>
      <xdr:col>7</xdr:col>
      <xdr:colOff>203200</xdr:colOff>
      <xdr:row>83</xdr:row>
      <xdr:rowOff>55088</xdr:rowOff>
    </xdr:to>
    <xdr:sp macro="" textlink="">
      <xdr:nvSpPr>
        <xdr:cNvPr id="208" name="円/楕円 207"/>
        <xdr:cNvSpPr/>
      </xdr:nvSpPr>
      <xdr:spPr>
        <a:xfrm>
          <a:off x="4902200" y="141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97015</xdr:rowOff>
    </xdr:from>
    <xdr:ext cx="762000" cy="259045"/>
    <xdr:sp macro="" textlink="">
      <xdr:nvSpPr>
        <xdr:cNvPr id="209" name="人件費・物件費等の状況該当値テキスト"/>
        <xdr:cNvSpPr txBox="1"/>
      </xdr:nvSpPr>
      <xdr:spPr>
        <a:xfrm>
          <a:off x="5041900" y="1415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59933</xdr:rowOff>
    </xdr:from>
    <xdr:to>
      <xdr:col>6</xdr:col>
      <xdr:colOff>50800</xdr:colOff>
      <xdr:row>82</xdr:row>
      <xdr:rowOff>161533</xdr:rowOff>
    </xdr:to>
    <xdr:sp macro="" textlink="">
      <xdr:nvSpPr>
        <xdr:cNvPr id="210" name="円/楕円 209"/>
        <xdr:cNvSpPr/>
      </xdr:nvSpPr>
      <xdr:spPr>
        <a:xfrm>
          <a:off x="4064000" y="141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146310</xdr:rowOff>
    </xdr:from>
    <xdr:ext cx="736600" cy="259045"/>
    <xdr:sp macro="" textlink="">
      <xdr:nvSpPr>
        <xdr:cNvPr id="211" name="テキスト ボックス 210"/>
        <xdr:cNvSpPr txBox="1"/>
      </xdr:nvSpPr>
      <xdr:spPr>
        <a:xfrm>
          <a:off x="3733800" y="1420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73637</xdr:rowOff>
    </xdr:from>
    <xdr:to>
      <xdr:col>4</xdr:col>
      <xdr:colOff>533400</xdr:colOff>
      <xdr:row>83</xdr:row>
      <xdr:rowOff>3787</xdr:rowOff>
    </xdr:to>
    <xdr:sp macro="" textlink="">
      <xdr:nvSpPr>
        <xdr:cNvPr id="212" name="円/楕円 211"/>
        <xdr:cNvSpPr/>
      </xdr:nvSpPr>
      <xdr:spPr>
        <a:xfrm>
          <a:off x="3175000" y="141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160014</xdr:rowOff>
    </xdr:from>
    <xdr:ext cx="762000" cy="259045"/>
    <xdr:sp macro="" textlink="">
      <xdr:nvSpPr>
        <xdr:cNvPr id="213" name="テキスト ボックス 212"/>
        <xdr:cNvSpPr txBox="1"/>
      </xdr:nvSpPr>
      <xdr:spPr>
        <a:xfrm>
          <a:off x="2844800" y="142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86224</xdr:rowOff>
    </xdr:from>
    <xdr:to>
      <xdr:col>3</xdr:col>
      <xdr:colOff>330200</xdr:colOff>
      <xdr:row>83</xdr:row>
      <xdr:rowOff>16374</xdr:rowOff>
    </xdr:to>
    <xdr:sp macro="" textlink="">
      <xdr:nvSpPr>
        <xdr:cNvPr id="214" name="円/楕円 213"/>
        <xdr:cNvSpPr/>
      </xdr:nvSpPr>
      <xdr:spPr>
        <a:xfrm>
          <a:off x="2286000" y="141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1151</xdr:rowOff>
    </xdr:from>
    <xdr:ext cx="762000" cy="259045"/>
    <xdr:sp macro="" textlink="">
      <xdr:nvSpPr>
        <xdr:cNvPr id="215" name="テキスト ボックス 214"/>
        <xdr:cNvSpPr txBox="1"/>
      </xdr:nvSpPr>
      <xdr:spPr>
        <a:xfrm>
          <a:off x="1955800" y="1423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51859</xdr:rowOff>
    </xdr:from>
    <xdr:to>
      <xdr:col>2</xdr:col>
      <xdr:colOff>127000</xdr:colOff>
      <xdr:row>82</xdr:row>
      <xdr:rowOff>153459</xdr:rowOff>
    </xdr:to>
    <xdr:sp macro="" textlink="">
      <xdr:nvSpPr>
        <xdr:cNvPr id="216" name="円/楕円 215"/>
        <xdr:cNvSpPr/>
      </xdr:nvSpPr>
      <xdr:spPr>
        <a:xfrm>
          <a:off x="1397000" y="141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138236</xdr:rowOff>
    </xdr:from>
    <xdr:ext cx="762000" cy="259045"/>
    <xdr:sp macro="" textlink="">
      <xdr:nvSpPr>
        <xdr:cNvPr id="217" name="テキスト ボックス 216"/>
        <xdr:cNvSpPr txBox="1"/>
      </xdr:nvSpPr>
      <xdr:spPr>
        <a:xfrm>
          <a:off x="1066800" y="1419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市町村合併以前からの給与水準や体系を引き継いでおり、類似団体内で</a:t>
          </a:r>
        </a:p>
        <a:p>
          <a:r>
            <a:rPr kumimoji="1" lang="ja-JP" altLang="en-US" sz="1300">
              <a:latin typeface="ＭＳ Ｐゴシック"/>
            </a:rPr>
            <a:t>も低い水準となっている。</a:t>
          </a:r>
        </a:p>
        <a:p>
          <a:r>
            <a:rPr kumimoji="1" lang="ja-JP" altLang="en-US" sz="1300">
              <a:latin typeface="ＭＳ Ｐゴシック"/>
            </a:rPr>
            <a:t>当指数は国との比較数値であり、</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24</a:t>
          </a:r>
          <a:r>
            <a:rPr kumimoji="1" lang="ja-JP" altLang="en-US" sz="1300">
              <a:latin typeface="ＭＳ Ｐゴシック"/>
            </a:rPr>
            <a:t>年度は国家公務員の時限的</a:t>
          </a:r>
        </a:p>
        <a:p>
          <a:r>
            <a:rPr kumimoji="1" lang="ja-JP" altLang="en-US" sz="1300">
              <a:latin typeface="ＭＳ Ｐゴシック"/>
            </a:rPr>
            <a:t>な給与特例法による措置があるため、</a:t>
          </a:r>
          <a:r>
            <a:rPr kumimoji="1" lang="en-US" altLang="ja-JP" sz="1300">
              <a:latin typeface="ＭＳ Ｐゴシック"/>
            </a:rPr>
            <a:t>22</a:t>
          </a:r>
          <a:r>
            <a:rPr kumimoji="1" lang="ja-JP" altLang="en-US" sz="1300">
              <a:latin typeface="ＭＳ Ｐゴシック"/>
            </a:rPr>
            <a:t>年度以前と比して高い数値となっ</a:t>
          </a:r>
        </a:p>
        <a:p>
          <a:r>
            <a:rPr kumimoji="1" lang="ja-JP" altLang="en-US" sz="1300">
              <a:latin typeface="ＭＳ Ｐゴシック"/>
            </a:rPr>
            <a:t>ている。措置がない場合の参考値は、</a:t>
          </a:r>
          <a:r>
            <a:rPr kumimoji="1" lang="en-US" altLang="ja-JP" sz="1300">
              <a:latin typeface="ＭＳ Ｐゴシック"/>
            </a:rPr>
            <a:t>23</a:t>
          </a:r>
          <a:r>
            <a:rPr kumimoji="1" lang="ja-JP" altLang="en-US" sz="1300">
              <a:latin typeface="ＭＳ Ｐゴシック"/>
            </a:rPr>
            <a:t>年度は</a:t>
          </a:r>
          <a:r>
            <a:rPr kumimoji="1" lang="en-US" altLang="ja-JP" sz="1300">
              <a:latin typeface="ＭＳ Ｐゴシック"/>
            </a:rPr>
            <a:t>92.6</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93.0</a:t>
          </a:r>
          <a:r>
            <a:rPr kumimoji="1" lang="ja-JP" altLang="en-US" sz="1300">
              <a:latin typeface="ＭＳ Ｐゴシック"/>
            </a:rPr>
            <a:t>であ</a:t>
          </a:r>
        </a:p>
        <a:p>
          <a:r>
            <a:rPr kumimoji="1" lang="ja-JP" altLang="en-US" sz="1300">
              <a:latin typeface="ＭＳ Ｐゴシック"/>
            </a:rPr>
            <a:t>る。</a:t>
          </a:r>
        </a:p>
        <a:p>
          <a:r>
            <a:rPr kumimoji="1" lang="ja-JP" altLang="en-US" sz="1300">
              <a:latin typeface="ＭＳ Ｐゴシック"/>
            </a:rPr>
            <a:t>比較対象となっている国と経験年数階層内における職員分布の差が、近</a:t>
          </a:r>
        </a:p>
        <a:p>
          <a:r>
            <a:rPr kumimoji="1" lang="ja-JP" altLang="en-US" sz="1300">
              <a:latin typeface="ＭＳ Ｐゴシック"/>
            </a:rPr>
            <a:t>年の指数上昇の要因となっている。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88</xdr:row>
      <xdr:rowOff>0</xdr:rowOff>
    </xdr:to>
    <xdr:cxnSp macro="">
      <xdr:nvCxnSpPr>
        <xdr:cNvPr id="248" name="直線コネクタ 247"/>
        <xdr:cNvCxnSpPr/>
      </xdr:nvCxnSpPr>
      <xdr:spPr>
        <a:xfrm flipV="1">
          <a:off x="17018000" y="141224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49"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0" name="直線コネクタ 249"/>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6955</xdr:rowOff>
    </xdr:to>
    <xdr:cxnSp macro="">
      <xdr:nvCxnSpPr>
        <xdr:cNvPr id="253" name="直線コネクタ 252"/>
        <xdr:cNvCxnSpPr/>
      </xdr:nvCxnSpPr>
      <xdr:spPr>
        <a:xfrm>
          <a:off x="16179800" y="141683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147459</xdr:rowOff>
    </xdr:from>
    <xdr:ext cx="762000" cy="259045"/>
    <xdr:sp macro="" textlink="">
      <xdr:nvSpPr>
        <xdr:cNvPr id="254" name="給与水準   （国との比較）平均値テキスト"/>
        <xdr:cNvSpPr txBox="1"/>
      </xdr:nvSpPr>
      <xdr:spPr>
        <a:xfrm>
          <a:off x="17106900" y="14549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55" name="フローチャート : 判断 254"/>
        <xdr:cNvSpPr/>
      </xdr:nvSpPr>
      <xdr:spPr>
        <a:xfrm>
          <a:off x="169672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87</xdr:row>
      <xdr:rowOff>56545</xdr:rowOff>
    </xdr:to>
    <xdr:cxnSp macro="">
      <xdr:nvCxnSpPr>
        <xdr:cNvPr id="256" name="直線コネクタ 255"/>
        <xdr:cNvCxnSpPr/>
      </xdr:nvCxnSpPr>
      <xdr:spPr>
        <a:xfrm flipV="1">
          <a:off x="15290800" y="14168362"/>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7" name="フローチャート : 判断 256"/>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58" name="テキスト ボックス 257"/>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170543</xdr:rowOff>
    </xdr:from>
    <xdr:to>
      <xdr:col>22</xdr:col>
      <xdr:colOff>203200</xdr:colOff>
      <xdr:row>87</xdr:row>
      <xdr:rowOff>56545</xdr:rowOff>
    </xdr:to>
    <xdr:cxnSp macro="">
      <xdr:nvCxnSpPr>
        <xdr:cNvPr id="259" name="直線コネクタ 258"/>
        <xdr:cNvCxnSpPr/>
      </xdr:nvCxnSpPr>
      <xdr:spPr>
        <a:xfrm>
          <a:off x="14401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0" name="フローチャート : 判断 259"/>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1" name="テキスト ボックス 260"/>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39612</xdr:rowOff>
    </xdr:from>
    <xdr:to>
      <xdr:col>21</xdr:col>
      <xdr:colOff>0</xdr:colOff>
      <xdr:row>86</xdr:row>
      <xdr:rowOff>170543</xdr:rowOff>
    </xdr:to>
    <xdr:cxnSp macro="">
      <xdr:nvCxnSpPr>
        <xdr:cNvPr id="262" name="直線コネクタ 261"/>
        <xdr:cNvCxnSpPr/>
      </xdr:nvCxnSpPr>
      <xdr:spPr>
        <a:xfrm>
          <a:off x="13512800" y="13927062"/>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3" name="フローチャート : 判断 262"/>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4" name="テキスト ボックス 263"/>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65" name="フローチャート : 判断 264"/>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169834</xdr:rowOff>
    </xdr:from>
    <xdr:ext cx="762000" cy="259045"/>
    <xdr:sp macro="" textlink="">
      <xdr:nvSpPr>
        <xdr:cNvPr id="266" name="テキスト ボックス 265"/>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2" name="円/楕円 271"/>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48882</xdr:rowOff>
    </xdr:from>
    <xdr:ext cx="762000" cy="259045"/>
    <xdr:sp macro="" textlink="">
      <xdr:nvSpPr>
        <xdr:cNvPr id="273" name="給与水準   （国との比較）該当値テキスト"/>
        <xdr:cNvSpPr txBox="1"/>
      </xdr:nvSpPr>
      <xdr:spPr>
        <a:xfrm>
          <a:off x="17106900" y="1410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4" name="円/楕円 273"/>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75" name="テキスト ボックス 274"/>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5745</xdr:rowOff>
    </xdr:from>
    <xdr:to>
      <xdr:col>22</xdr:col>
      <xdr:colOff>254000</xdr:colOff>
      <xdr:row>87</xdr:row>
      <xdr:rowOff>107345</xdr:rowOff>
    </xdr:to>
    <xdr:sp macro="" textlink="">
      <xdr:nvSpPr>
        <xdr:cNvPr id="276" name="円/楕円 275"/>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117522</xdr:rowOff>
    </xdr:from>
    <xdr:ext cx="762000" cy="259045"/>
    <xdr:sp macro="" textlink="">
      <xdr:nvSpPr>
        <xdr:cNvPr id="277" name="テキスト ボックス 276"/>
        <xdr:cNvSpPr txBox="1"/>
      </xdr:nvSpPr>
      <xdr:spPr>
        <a:xfrm>
          <a:off x="14909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78" name="円/楕円 277"/>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79" name="テキスト ボックス 278"/>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160262</xdr:rowOff>
    </xdr:from>
    <xdr:to>
      <xdr:col>19</xdr:col>
      <xdr:colOff>533400</xdr:colOff>
      <xdr:row>81</xdr:row>
      <xdr:rowOff>90412</xdr:rowOff>
    </xdr:to>
    <xdr:sp macro="" textlink="">
      <xdr:nvSpPr>
        <xdr:cNvPr id="280" name="円/楕円 279"/>
        <xdr:cNvSpPr/>
      </xdr:nvSpPr>
      <xdr:spPr>
        <a:xfrm>
          <a:off x="13462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100589</xdr:rowOff>
    </xdr:from>
    <xdr:ext cx="762000" cy="259045"/>
    <xdr:sp macro="" textlink="">
      <xdr:nvSpPr>
        <xdr:cNvPr id="281" name="テキスト ボックス 280"/>
        <xdr:cNvSpPr txBox="1"/>
      </xdr:nvSpPr>
      <xdr:spPr>
        <a:xfrm>
          <a:off x="13131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u="none">
              <a:solidFill>
                <a:schemeClr val="dk1"/>
              </a:solidFill>
              <a:latin typeface="+mn-lt"/>
              <a:ea typeface="+mn-ea"/>
              <a:cs typeface="+mn-cs"/>
            </a:rPr>
            <a:t>人件費については、第１次定員適正化計画で定めた削減目標を達成し</a:t>
          </a:r>
          <a:r>
            <a:rPr lang="ja-JP" altLang="en-US" sz="1300" u="none">
              <a:solidFill>
                <a:schemeClr val="dk1"/>
              </a:solidFill>
              <a:latin typeface="+mn-lt"/>
              <a:ea typeface="+mn-ea"/>
              <a:cs typeface="+mn-cs"/>
            </a:rPr>
            <a:t>た。（合併後１０年で２０１人の削減）</a:t>
          </a:r>
          <a:endParaRPr lang="en-US" altLang="ja-JP" sz="1300" u="none">
            <a:solidFill>
              <a:schemeClr val="dk1"/>
            </a:solidFill>
            <a:latin typeface="+mn-lt"/>
            <a:ea typeface="+mn-ea"/>
            <a:cs typeface="+mn-cs"/>
          </a:endParaRPr>
        </a:p>
        <a:p>
          <a:r>
            <a:rPr lang="ja-JP" altLang="ja-JP" sz="1300" u="none">
              <a:solidFill>
                <a:schemeClr val="dk1"/>
              </a:solidFill>
              <a:latin typeface="+mn-lt"/>
              <a:ea typeface="+mn-ea"/>
              <a:cs typeface="+mn-cs"/>
            </a:rPr>
            <a:t>２７年度からは第２次定員適正化計画が策定されたところであり、引き続き人員の適正配置と組織機構の抜本的な見直しを進めていく</a:t>
          </a:r>
          <a:endParaRPr kumimoji="1" lang="ja-JP" altLang="en-US" sz="1300" u="none">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127318</xdr:rowOff>
    </xdr:from>
    <xdr:to>
      <xdr:col>24</xdr:col>
      <xdr:colOff>558800</xdr:colOff>
      <xdr:row>66</xdr:row>
      <xdr:rowOff>42333</xdr:rowOff>
    </xdr:to>
    <xdr:cxnSp macro="">
      <xdr:nvCxnSpPr>
        <xdr:cNvPr id="316" name="直線コネクタ 315"/>
        <xdr:cNvCxnSpPr/>
      </xdr:nvCxnSpPr>
      <xdr:spPr>
        <a:xfrm flipV="1">
          <a:off x="16179800" y="11271568"/>
          <a:ext cx="8382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7"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34290</xdr:rowOff>
    </xdr:from>
    <xdr:to>
      <xdr:col>23</xdr:col>
      <xdr:colOff>406400</xdr:colOff>
      <xdr:row>66</xdr:row>
      <xdr:rowOff>42333</xdr:rowOff>
    </xdr:to>
    <xdr:cxnSp macro="">
      <xdr:nvCxnSpPr>
        <xdr:cNvPr id="319" name="直線コネクタ 318"/>
        <xdr:cNvCxnSpPr/>
      </xdr:nvCxnSpPr>
      <xdr:spPr>
        <a:xfrm>
          <a:off x="15290800" y="1134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21" name="テキスト ボックス 32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34290</xdr:rowOff>
    </xdr:from>
    <xdr:to>
      <xdr:col>22</xdr:col>
      <xdr:colOff>203200</xdr:colOff>
      <xdr:row>66</xdr:row>
      <xdr:rowOff>92604</xdr:rowOff>
    </xdr:to>
    <xdr:cxnSp macro="">
      <xdr:nvCxnSpPr>
        <xdr:cNvPr id="322" name="直線コネクタ 321"/>
        <xdr:cNvCxnSpPr/>
      </xdr:nvCxnSpPr>
      <xdr:spPr>
        <a:xfrm flipV="1">
          <a:off x="14401800" y="11349990"/>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4" name="テキスト ボックス 323"/>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92604</xdr:rowOff>
    </xdr:from>
    <xdr:to>
      <xdr:col>21</xdr:col>
      <xdr:colOff>0</xdr:colOff>
      <xdr:row>66</xdr:row>
      <xdr:rowOff>100647</xdr:rowOff>
    </xdr:to>
    <xdr:cxnSp macro="">
      <xdr:nvCxnSpPr>
        <xdr:cNvPr id="325" name="直線コネクタ 324"/>
        <xdr:cNvCxnSpPr/>
      </xdr:nvCxnSpPr>
      <xdr:spPr>
        <a:xfrm flipV="1">
          <a:off x="13512800" y="114083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7" name="テキスト ボックス 326"/>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9" name="テキスト ボックス 328"/>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76518</xdr:rowOff>
    </xdr:from>
    <xdr:to>
      <xdr:col>24</xdr:col>
      <xdr:colOff>609600</xdr:colOff>
      <xdr:row>66</xdr:row>
      <xdr:rowOff>6668</xdr:rowOff>
    </xdr:to>
    <xdr:sp macro="" textlink="">
      <xdr:nvSpPr>
        <xdr:cNvPr id="335" name="円/楕円 334"/>
        <xdr:cNvSpPr/>
      </xdr:nvSpPr>
      <xdr:spPr>
        <a:xfrm>
          <a:off x="169672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143845</xdr:rowOff>
    </xdr:from>
    <xdr:ext cx="762000" cy="259045"/>
    <xdr:sp macro="" textlink="">
      <xdr:nvSpPr>
        <xdr:cNvPr id="336" name="定員管理の状況該当値テキスト"/>
        <xdr:cNvSpPr txBox="1"/>
      </xdr:nvSpPr>
      <xdr:spPr>
        <a:xfrm>
          <a:off x="17106900" y="111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162983</xdr:rowOff>
    </xdr:from>
    <xdr:to>
      <xdr:col>23</xdr:col>
      <xdr:colOff>457200</xdr:colOff>
      <xdr:row>66</xdr:row>
      <xdr:rowOff>93133</xdr:rowOff>
    </xdr:to>
    <xdr:sp macro="" textlink="">
      <xdr:nvSpPr>
        <xdr:cNvPr id="337" name="円/楕円 336"/>
        <xdr:cNvSpPr/>
      </xdr:nvSpPr>
      <xdr:spPr>
        <a:xfrm>
          <a:off x="16129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77910</xdr:rowOff>
    </xdr:from>
    <xdr:ext cx="736600" cy="259045"/>
    <xdr:sp macro="" textlink="">
      <xdr:nvSpPr>
        <xdr:cNvPr id="338" name="テキスト ボックス 337"/>
        <xdr:cNvSpPr txBox="1"/>
      </xdr:nvSpPr>
      <xdr:spPr>
        <a:xfrm>
          <a:off x="15798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154940</xdr:rowOff>
    </xdr:from>
    <xdr:to>
      <xdr:col>22</xdr:col>
      <xdr:colOff>254000</xdr:colOff>
      <xdr:row>66</xdr:row>
      <xdr:rowOff>85090</xdr:rowOff>
    </xdr:to>
    <xdr:sp macro="" textlink="">
      <xdr:nvSpPr>
        <xdr:cNvPr id="339" name="円/楕円 338"/>
        <xdr:cNvSpPr/>
      </xdr:nvSpPr>
      <xdr:spPr>
        <a:xfrm>
          <a:off x="15240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69867</xdr:rowOff>
    </xdr:from>
    <xdr:ext cx="762000" cy="259045"/>
    <xdr:sp macro="" textlink="">
      <xdr:nvSpPr>
        <xdr:cNvPr id="340" name="テキスト ボックス 339"/>
        <xdr:cNvSpPr txBox="1"/>
      </xdr:nvSpPr>
      <xdr:spPr>
        <a:xfrm>
          <a:off x="14909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41804</xdr:rowOff>
    </xdr:from>
    <xdr:to>
      <xdr:col>21</xdr:col>
      <xdr:colOff>50800</xdr:colOff>
      <xdr:row>66</xdr:row>
      <xdr:rowOff>143404</xdr:rowOff>
    </xdr:to>
    <xdr:sp macro="" textlink="">
      <xdr:nvSpPr>
        <xdr:cNvPr id="341" name="円/楕円 340"/>
        <xdr:cNvSpPr/>
      </xdr:nvSpPr>
      <xdr:spPr>
        <a:xfrm>
          <a:off x="14351000" y="113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128181</xdr:rowOff>
    </xdr:from>
    <xdr:ext cx="762000" cy="259045"/>
    <xdr:sp macro="" textlink="">
      <xdr:nvSpPr>
        <xdr:cNvPr id="342" name="テキスト ボックス 341"/>
        <xdr:cNvSpPr txBox="1"/>
      </xdr:nvSpPr>
      <xdr:spPr>
        <a:xfrm>
          <a:off x="14020800" y="114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49847</xdr:rowOff>
    </xdr:from>
    <xdr:to>
      <xdr:col>19</xdr:col>
      <xdr:colOff>533400</xdr:colOff>
      <xdr:row>66</xdr:row>
      <xdr:rowOff>151447</xdr:rowOff>
    </xdr:to>
    <xdr:sp macro="" textlink="">
      <xdr:nvSpPr>
        <xdr:cNvPr id="343" name="円/楕円 342"/>
        <xdr:cNvSpPr/>
      </xdr:nvSpPr>
      <xdr:spPr>
        <a:xfrm>
          <a:off x="13462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136224</xdr:rowOff>
    </xdr:from>
    <xdr:ext cx="762000" cy="259045"/>
    <xdr:sp macro="" textlink="">
      <xdr:nvSpPr>
        <xdr:cNvPr id="344" name="テキスト ボックス 343"/>
        <xdr:cNvSpPr txBox="1"/>
      </xdr:nvSpPr>
      <xdr:spPr>
        <a:xfrm>
          <a:off x="13131800" y="1145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既発債の繰上償還を進めた結果、公債費負担適正化計画で定めた</a:t>
          </a:r>
          <a:r>
            <a:rPr kumimoji="1" lang="en-US" altLang="ja-JP" sz="1300">
              <a:latin typeface="ＭＳ Ｐゴシック"/>
            </a:rPr>
            <a:t>26</a:t>
          </a:r>
          <a:r>
            <a:rPr kumimoji="1" lang="ja-JP" altLang="en-US" sz="1300">
              <a:latin typeface="ＭＳ Ｐゴシック"/>
            </a:rPr>
            <a:t>年</a:t>
          </a:r>
        </a:p>
        <a:p>
          <a:r>
            <a:rPr kumimoji="1" lang="ja-JP" altLang="en-US" sz="1300">
              <a:latin typeface="ＭＳ Ｐゴシック"/>
            </a:rPr>
            <a:t>度より早い時期に起債許可の基準となる</a:t>
          </a:r>
          <a:r>
            <a:rPr kumimoji="1" lang="en-US" altLang="ja-JP" sz="1300">
              <a:latin typeface="ＭＳ Ｐゴシック"/>
            </a:rPr>
            <a:t>18.0</a:t>
          </a:r>
          <a:r>
            <a:rPr kumimoji="1" lang="ja-JP" altLang="en-US" sz="1300">
              <a:latin typeface="ＭＳ Ｐゴシック"/>
            </a:rPr>
            <a:t>％以下に到達した。</a:t>
          </a:r>
        </a:p>
        <a:p>
          <a:r>
            <a:rPr kumimoji="1" lang="ja-JP" altLang="en-US" sz="1300">
              <a:latin typeface="ＭＳ Ｐゴシック"/>
            </a:rPr>
            <a:t>現在は、全国平均以下に抑えられているものの、今後も施設の統合や耐</a:t>
          </a:r>
        </a:p>
        <a:p>
          <a:r>
            <a:rPr kumimoji="1" lang="ja-JP" altLang="en-US" sz="1300">
              <a:latin typeface="ＭＳ Ｐゴシック"/>
            </a:rPr>
            <a:t>震補強等に取り組む必要があり、償還額及び公営企業債の繰出金が嵩む</a:t>
          </a:r>
        </a:p>
        <a:p>
          <a:r>
            <a:rPr kumimoji="1" lang="ja-JP" altLang="en-US" sz="1300">
              <a:latin typeface="ＭＳ Ｐゴシック"/>
            </a:rPr>
            <a:t>ことから再度数値は上昇に転じる見込みである。</a:t>
          </a:r>
        </a:p>
        <a:p>
          <a:r>
            <a:rPr kumimoji="1" lang="ja-JP" altLang="en-US" sz="1300">
              <a:latin typeface="ＭＳ Ｐゴシック"/>
            </a:rPr>
            <a:t>繰上償還や投資的事業費の厳選、交付税措置率の高い地方債の活用等</a:t>
          </a:r>
        </a:p>
        <a:p>
          <a:r>
            <a:rPr kumimoji="1" lang="ja-JP" altLang="en-US" sz="1300">
              <a:latin typeface="ＭＳ Ｐゴシック"/>
            </a:rPr>
            <a:t>により、数値が</a:t>
          </a:r>
          <a:r>
            <a:rPr kumimoji="1" lang="en-US" altLang="ja-JP" sz="1300">
              <a:latin typeface="ＭＳ Ｐゴシック"/>
            </a:rPr>
            <a:t>18.0</a:t>
          </a:r>
          <a:r>
            <a:rPr kumimoji="1" lang="ja-JP" altLang="en-US" sz="1300">
              <a:latin typeface="ＭＳ Ｐゴシック"/>
            </a:rPr>
            <a:t>％を超えることのないよう、健全な財政運営に努める。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33444</xdr:rowOff>
    </xdr:to>
    <xdr:cxnSp macro="">
      <xdr:nvCxnSpPr>
        <xdr:cNvPr id="377" name="直線コネクタ 376"/>
        <xdr:cNvCxnSpPr/>
      </xdr:nvCxnSpPr>
      <xdr:spPr>
        <a:xfrm flipV="1">
          <a:off x="16179800" y="7161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8"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43</xdr:row>
      <xdr:rowOff>22860</xdr:rowOff>
    </xdr:to>
    <xdr:cxnSp macro="">
      <xdr:nvCxnSpPr>
        <xdr:cNvPr id="380" name="直線コネクタ 379"/>
        <xdr:cNvCxnSpPr/>
      </xdr:nvCxnSpPr>
      <xdr:spPr>
        <a:xfrm flipV="1">
          <a:off x="15290800" y="723434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2" name="テキスト ボックス 38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44</xdr:row>
      <xdr:rowOff>36406</xdr:rowOff>
    </xdr:to>
    <xdr:cxnSp macro="">
      <xdr:nvCxnSpPr>
        <xdr:cNvPr id="383" name="直線コネクタ 382"/>
        <xdr:cNvCxnSpPr/>
      </xdr:nvCxnSpPr>
      <xdr:spPr>
        <a:xfrm flipV="1">
          <a:off x="14401800" y="739521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5" name="テキスト ボックス 38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36406</xdr:rowOff>
    </xdr:from>
    <xdr:to>
      <xdr:col>21</xdr:col>
      <xdr:colOff>0</xdr:colOff>
      <xdr:row>45</xdr:row>
      <xdr:rowOff>17780</xdr:rowOff>
    </xdr:to>
    <xdr:cxnSp macro="">
      <xdr:nvCxnSpPr>
        <xdr:cNvPr id="386" name="直線コネクタ 385"/>
        <xdr:cNvCxnSpPr/>
      </xdr:nvCxnSpPr>
      <xdr:spPr>
        <a:xfrm flipV="1">
          <a:off x="13512800" y="75802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8" name="テキスト ボックス 387"/>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22454</xdr:rowOff>
    </xdr:from>
    <xdr:ext cx="762000" cy="259045"/>
    <xdr:sp macro="" textlink="">
      <xdr:nvSpPr>
        <xdr:cNvPr id="390" name="テキスト ボックス 389"/>
        <xdr:cNvSpPr txBox="1"/>
      </xdr:nvSpPr>
      <xdr:spPr>
        <a:xfrm>
          <a:off x="13131800" y="73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396" name="円/楕円 395"/>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98231</xdr:rowOff>
    </xdr:from>
    <xdr:ext cx="762000" cy="259045"/>
    <xdr:sp macro="" textlink="">
      <xdr:nvSpPr>
        <xdr:cNvPr id="397" name="公債費負担の状況該当値テキスト"/>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398" name="円/楕円 397"/>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99" name="テキスト ボックス 398"/>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400" name="円/楕円 399"/>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83837</xdr:rowOff>
    </xdr:from>
    <xdr:ext cx="762000" cy="259045"/>
    <xdr:sp macro="" textlink="">
      <xdr:nvSpPr>
        <xdr:cNvPr id="401" name="テキスト ボックス 400"/>
        <xdr:cNvSpPr txBox="1"/>
      </xdr:nvSpPr>
      <xdr:spPr>
        <a:xfrm>
          <a:off x="14909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157056</xdr:rowOff>
    </xdr:from>
    <xdr:to>
      <xdr:col>21</xdr:col>
      <xdr:colOff>50800</xdr:colOff>
      <xdr:row>44</xdr:row>
      <xdr:rowOff>87206</xdr:rowOff>
    </xdr:to>
    <xdr:sp macro="" textlink="">
      <xdr:nvSpPr>
        <xdr:cNvPr id="402" name="円/楕円 401"/>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71983</xdr:rowOff>
    </xdr:from>
    <xdr:ext cx="762000" cy="259045"/>
    <xdr:sp macro="" textlink="">
      <xdr:nvSpPr>
        <xdr:cNvPr id="403" name="テキスト ボックス 402"/>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138430</xdr:rowOff>
    </xdr:from>
    <xdr:to>
      <xdr:col>19</xdr:col>
      <xdr:colOff>533400</xdr:colOff>
      <xdr:row>45</xdr:row>
      <xdr:rowOff>68580</xdr:rowOff>
    </xdr:to>
    <xdr:sp macro="" textlink="">
      <xdr:nvSpPr>
        <xdr:cNvPr id="404" name="円/楕円 403"/>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53357</xdr:rowOff>
    </xdr:from>
    <xdr:ext cx="762000" cy="259045"/>
    <xdr:sp macro="" textlink="">
      <xdr:nvSpPr>
        <xdr:cNvPr id="405" name="テキスト ボックス 404"/>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２４年度から引き続き、２６年度も充当可能財源等が将来負担額を上回るため将来負担は発生しない。</a:t>
          </a:r>
        </a:p>
        <a:p>
          <a:r>
            <a:rPr kumimoji="1" lang="ja-JP" altLang="en-US" sz="1300">
              <a:latin typeface="ＭＳ Ｐゴシック"/>
            </a:rPr>
            <a:t>要因として、積極的な繰上償還、計画的な起債発行を行っていることで</a:t>
          </a:r>
        </a:p>
        <a:p>
          <a:r>
            <a:rPr kumimoji="1" lang="ja-JP" altLang="en-US" sz="1300">
              <a:latin typeface="ＭＳ Ｐゴシック"/>
            </a:rPr>
            <a:t>地方債現在高を減少させていること、交付税措置の高い有利な起債を活</a:t>
          </a:r>
        </a:p>
        <a:p>
          <a:r>
            <a:rPr kumimoji="1" lang="ja-JP" altLang="en-US" sz="1300">
              <a:latin typeface="ＭＳ Ｐゴシック"/>
            </a:rPr>
            <a:t>用していることから基準財政需要額算入見込額が多いことが挙げられる。</a:t>
          </a:r>
        </a:p>
        <a:p>
          <a:r>
            <a:rPr kumimoji="1" lang="ja-JP" altLang="en-US" sz="1300">
              <a:latin typeface="ＭＳ Ｐゴシック"/>
            </a:rPr>
            <a:t>今後も、引き続き交付税措置の高い地方債の活用、計画的な起債発行等</a:t>
          </a:r>
        </a:p>
        <a:p>
          <a:r>
            <a:rPr kumimoji="1" lang="ja-JP" altLang="en-US" sz="1300">
              <a:latin typeface="ＭＳ Ｐゴシック"/>
            </a:rPr>
            <a:t>により財政の健全化に努める。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117687</xdr:rowOff>
    </xdr:from>
    <xdr:to>
      <xdr:col>21</xdr:col>
      <xdr:colOff>0</xdr:colOff>
      <xdr:row>15</xdr:row>
      <xdr:rowOff>48260</xdr:rowOff>
    </xdr:to>
    <xdr:cxnSp macro="">
      <xdr:nvCxnSpPr>
        <xdr:cNvPr id="441" name="直線コネクタ 440"/>
        <xdr:cNvCxnSpPr/>
      </xdr:nvCxnSpPr>
      <xdr:spPr>
        <a:xfrm flipV="1">
          <a:off x="13512800" y="234653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2"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4" name="フローチャート : 判断 443"/>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5" name="テキスト ボックス 444"/>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21106</xdr:rowOff>
    </xdr:from>
    <xdr:to>
      <xdr:col>21</xdr:col>
      <xdr:colOff>50800</xdr:colOff>
      <xdr:row>17</xdr:row>
      <xdr:rowOff>122706</xdr:rowOff>
    </xdr:to>
    <xdr:sp macro="" textlink="">
      <xdr:nvSpPr>
        <xdr:cNvPr id="448" name="フローチャート : 判断 447"/>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49" name="テキスト ボックス 448"/>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0" name="フローチャート : 判断 449"/>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1" name="テキスト ボックス 450"/>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66887</xdr:rowOff>
    </xdr:from>
    <xdr:to>
      <xdr:col>21</xdr:col>
      <xdr:colOff>50800</xdr:colOff>
      <xdr:row>13</xdr:row>
      <xdr:rowOff>168487</xdr:rowOff>
    </xdr:to>
    <xdr:sp macro="" textlink="">
      <xdr:nvSpPr>
        <xdr:cNvPr id="457" name="円/楕円 456"/>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7214</xdr:rowOff>
    </xdr:from>
    <xdr:ext cx="762000" cy="259045"/>
    <xdr:sp macro="" textlink="">
      <xdr:nvSpPr>
        <xdr:cNvPr id="458" name="テキスト ボックス 457"/>
        <xdr:cNvSpPr txBox="1"/>
      </xdr:nvSpPr>
      <xdr:spPr>
        <a:xfrm>
          <a:off x="14020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168910</xdr:rowOff>
    </xdr:from>
    <xdr:to>
      <xdr:col>19</xdr:col>
      <xdr:colOff>533400</xdr:colOff>
      <xdr:row>15</xdr:row>
      <xdr:rowOff>99060</xdr:rowOff>
    </xdr:to>
    <xdr:sp macro="" textlink="">
      <xdr:nvSpPr>
        <xdr:cNvPr id="459" name="円/楕円 458"/>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109237</xdr:rowOff>
    </xdr:from>
    <xdr:ext cx="762000" cy="259045"/>
    <xdr:sp macro="" textlink="">
      <xdr:nvSpPr>
        <xdr:cNvPr id="460" name="テキスト ボックス 459"/>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53,795
53,128
668.64
39,751,425
37,614,911
1,733,147
23,239,263
44,132,785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人口千人当たり職員数は多いものの、職員１人当たりの基本</a:t>
          </a:r>
        </a:p>
        <a:p>
          <a:r>
            <a:rPr kumimoji="1" lang="ja-JP" altLang="en-US" sz="1300">
              <a:latin typeface="ＭＳ Ｐゴシック"/>
            </a:rPr>
            <a:t>給、手当等を抑えているため、経常収支比率の人件費分は類似</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団体</a:t>
          </a:r>
          <a:r>
            <a:rPr kumimoji="1" lang="ja-JP" altLang="ja-JP" sz="1300">
              <a:solidFill>
                <a:schemeClr val="dk1"/>
              </a:solidFill>
              <a:latin typeface="+mn-lt"/>
              <a:ea typeface="+mn-ea"/>
              <a:cs typeface="+mn-cs"/>
            </a:rPr>
            <a:t>内で低い水準となっている</a:t>
          </a:r>
          <a:r>
            <a:rPr kumimoji="1" lang="ja-JP" altLang="en-US" sz="1300">
              <a:solidFill>
                <a:schemeClr val="dk1"/>
              </a:solidFill>
              <a:latin typeface="+mn-lt"/>
              <a:ea typeface="+mn-ea"/>
              <a:cs typeface="+mn-cs"/>
            </a:rPr>
            <a:t>。</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２７年度からは第２次定員適正化計画が策定されたところであり、引き続き人員の適正配置と組織機構の抜本的な見直しを進めていく</a:t>
          </a:r>
          <a:r>
            <a:rPr kumimoji="1" lang="ja-JP" altLang="en-US" sz="1300">
              <a:solidFill>
                <a:schemeClr val="dk1"/>
              </a:solidFill>
              <a:latin typeface="ＭＳ Ｐゴシック"/>
              <a:ea typeface="+mn-ea"/>
              <a:cs typeface="+mn-cs"/>
            </a:rPr>
            <a:t>。</a:t>
          </a:r>
          <a:endParaRPr kumimoji="1" lang="en-US" altLang="ja-JP" sz="1300">
            <a:solidFill>
              <a:schemeClr val="dk1"/>
            </a:solidFill>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57150</xdr:rowOff>
    </xdr:to>
    <xdr:cxnSp macro="">
      <xdr:nvCxnSpPr>
        <xdr:cNvPr id="64" name="直線コネクタ 63"/>
        <xdr:cNvCxnSpPr/>
      </xdr:nvCxnSpPr>
      <xdr:spPr>
        <a:xfrm>
          <a:off x="3987800" y="6032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36</xdr:row>
      <xdr:rowOff>38100</xdr:rowOff>
    </xdr:to>
    <xdr:cxnSp macro="">
      <xdr:nvCxnSpPr>
        <xdr:cNvPr id="67" name="直線コネクタ 66"/>
        <xdr:cNvCxnSpPr/>
      </xdr:nvCxnSpPr>
      <xdr:spPr>
        <a:xfrm flipV="1">
          <a:off x="3098800" y="6032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36</xdr:row>
      <xdr:rowOff>38100</xdr:rowOff>
    </xdr:to>
    <xdr:cxnSp macro="">
      <xdr:nvCxnSpPr>
        <xdr:cNvPr id="70" name="直線コネクタ 69"/>
        <xdr:cNvCxnSpPr/>
      </xdr:nvCxnSpPr>
      <xdr:spPr>
        <a:xfrm>
          <a:off x="2209800" y="6032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36</xdr:row>
      <xdr:rowOff>12700</xdr:rowOff>
    </xdr:to>
    <xdr:cxnSp macro="">
      <xdr:nvCxnSpPr>
        <xdr:cNvPr id="73" name="直線コネクタ 72"/>
        <xdr:cNvCxnSpPr/>
      </xdr:nvCxnSpPr>
      <xdr:spPr>
        <a:xfrm flipV="1">
          <a:off x="1320800" y="603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6350</xdr:rowOff>
    </xdr:from>
    <xdr:to>
      <xdr:col>7</xdr:col>
      <xdr:colOff>66675</xdr:colOff>
      <xdr:row>35</xdr:row>
      <xdr:rowOff>107950</xdr:rowOff>
    </xdr:to>
    <xdr:sp macro="" textlink="">
      <xdr:nvSpPr>
        <xdr:cNvPr id="83" name="円/楕円 82"/>
        <xdr:cNvSpPr/>
      </xdr:nvSpPr>
      <xdr:spPr>
        <a:xfrm>
          <a:off x="4775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22877</xdr:rowOff>
    </xdr:from>
    <xdr:ext cx="762000" cy="259045"/>
    <xdr:sp macro="" textlink="">
      <xdr:nvSpPr>
        <xdr:cNvPr id="84" name="人件費該当値テキスト"/>
        <xdr:cNvSpPr txBox="1"/>
      </xdr:nvSpPr>
      <xdr:spPr>
        <a:xfrm>
          <a:off x="4914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5" name="円/楕円 84"/>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6" name="テキスト ボックス 85"/>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158750</xdr:rowOff>
    </xdr:from>
    <xdr:to>
      <xdr:col>4</xdr:col>
      <xdr:colOff>396875</xdr:colOff>
      <xdr:row>36</xdr:row>
      <xdr:rowOff>88900</xdr:rowOff>
    </xdr:to>
    <xdr:sp macro="" textlink="">
      <xdr:nvSpPr>
        <xdr:cNvPr id="87" name="円/楕円 86"/>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99077</xdr:rowOff>
    </xdr:from>
    <xdr:ext cx="762000" cy="259045"/>
    <xdr:sp macro="" textlink="">
      <xdr:nvSpPr>
        <xdr:cNvPr id="88" name="テキスト ボックス 87"/>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89" name="円/楕円 88"/>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0" name="テキスト ボックス 89"/>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公共施設数の多さから維持管理費が嵩んでいるものの、賃金や</a:t>
          </a:r>
        </a:p>
        <a:p>
          <a:r>
            <a:rPr kumimoji="1" lang="ja-JP" altLang="en-US" sz="1300">
              <a:latin typeface="ＭＳ Ｐゴシック"/>
            </a:rPr>
            <a:t>需用費を抑えており、比率では類似団体平均を下回っている。</a:t>
          </a:r>
        </a:p>
        <a:p>
          <a:r>
            <a:rPr kumimoji="1" lang="ja-JP" altLang="en-US" sz="1300">
              <a:latin typeface="ＭＳ Ｐゴシック"/>
            </a:rPr>
            <a:t>今後も引き続き、類似施設の統廃合を進めるとともに、指定管理</a:t>
          </a:r>
        </a:p>
        <a:p>
          <a:r>
            <a:rPr kumimoji="1" lang="ja-JP" altLang="en-US" sz="1300">
              <a:latin typeface="ＭＳ Ｐゴシック"/>
            </a:rPr>
            <a:t>者制度の積極的な導入を行いながらコストの削減を進める。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170543</xdr:rowOff>
    </xdr:to>
    <xdr:cxnSp macro="">
      <xdr:nvCxnSpPr>
        <xdr:cNvPr id="127" name="直線コネクタ 126"/>
        <xdr:cNvCxnSpPr/>
      </xdr:nvCxnSpPr>
      <xdr:spPr>
        <a:xfrm>
          <a:off x="15671800" y="2472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170543</xdr:rowOff>
    </xdr:to>
    <xdr:cxnSp macro="">
      <xdr:nvCxnSpPr>
        <xdr:cNvPr id="130" name="直線コネクタ 129"/>
        <xdr:cNvCxnSpPr/>
      </xdr:nvCxnSpPr>
      <xdr:spPr>
        <a:xfrm flipV="1">
          <a:off x="14782800" y="2472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14</xdr:row>
      <xdr:rowOff>170543</xdr:rowOff>
    </xdr:to>
    <xdr:cxnSp macro="">
      <xdr:nvCxnSpPr>
        <xdr:cNvPr id="133" name="直線コネクタ 132"/>
        <xdr:cNvCxnSpPr/>
      </xdr:nvCxnSpPr>
      <xdr:spPr>
        <a:xfrm>
          <a:off x="13893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116114</xdr:rowOff>
    </xdr:to>
    <xdr:cxnSp macro="">
      <xdr:nvCxnSpPr>
        <xdr:cNvPr id="136" name="直線コネクタ 135"/>
        <xdr:cNvCxnSpPr/>
      </xdr:nvCxnSpPr>
      <xdr:spPr>
        <a:xfrm>
          <a:off x="13004800" y="23857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119743</xdr:rowOff>
    </xdr:from>
    <xdr:to>
      <xdr:col>24</xdr:col>
      <xdr:colOff>82550</xdr:colOff>
      <xdr:row>15</xdr:row>
      <xdr:rowOff>49893</xdr:rowOff>
    </xdr:to>
    <xdr:sp macro="" textlink="">
      <xdr:nvSpPr>
        <xdr:cNvPr id="146" name="円/楕円 145"/>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136270</xdr:rowOff>
    </xdr:from>
    <xdr:ext cx="762000" cy="259045"/>
    <xdr:sp macro="" textlink="">
      <xdr:nvSpPr>
        <xdr:cNvPr id="147"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48" name="円/楕円 147"/>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49" name="テキスト ボックス 148"/>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0" name="円/楕円 149"/>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1" name="テキスト ボックス 150"/>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2" name="円/楕円 151"/>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53" name="テキスト ボックス 152"/>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4" name="円/楕円 153"/>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5" name="テキスト ボックス 154"/>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児童福祉費や生活保護費が類似団体平均と比して低いため、扶</a:t>
          </a:r>
        </a:p>
        <a:p>
          <a:r>
            <a:rPr kumimoji="1" lang="ja-JP" altLang="en-US" sz="1300">
              <a:latin typeface="ＭＳ Ｐゴシック"/>
            </a:rPr>
            <a:t>助費に係る経常収支比率が低くなっている。</a:t>
          </a:r>
        </a:p>
        <a:p>
          <a:r>
            <a:rPr kumimoji="1" lang="ja-JP" altLang="en-US" sz="1300">
              <a:latin typeface="ＭＳ Ｐゴシック"/>
            </a:rPr>
            <a:t>また、扶助費に係る経常収支比率が上昇傾向にある要因とし</a:t>
          </a:r>
        </a:p>
        <a:p>
          <a:r>
            <a:rPr kumimoji="1" lang="ja-JP" altLang="en-US" sz="1300">
              <a:latin typeface="ＭＳ Ｐゴシック"/>
            </a:rPr>
            <a:t>て、自立支援給付事業の増加が挙げられる。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88900</xdr:rowOff>
    </xdr:from>
    <xdr:to>
      <xdr:col>7</xdr:col>
      <xdr:colOff>15875</xdr:colOff>
      <xdr:row>62</xdr:row>
      <xdr:rowOff>63500</xdr:rowOff>
    </xdr:to>
    <xdr:cxnSp macro="">
      <xdr:nvCxnSpPr>
        <xdr:cNvPr id="183" name="直線コネクタ 182"/>
        <xdr:cNvCxnSpPr/>
      </xdr:nvCxnSpPr>
      <xdr:spPr>
        <a:xfrm flipV="1">
          <a:off x="4826000" y="9347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35577</xdr:rowOff>
    </xdr:from>
    <xdr:ext cx="762000" cy="259045"/>
    <xdr:sp macro="" textlink="">
      <xdr:nvSpPr>
        <xdr:cNvPr id="184"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63500</xdr:rowOff>
    </xdr:from>
    <xdr:to>
      <xdr:col>7</xdr:col>
      <xdr:colOff>104775</xdr:colOff>
      <xdr:row>62</xdr:row>
      <xdr:rowOff>63500</xdr:rowOff>
    </xdr:to>
    <xdr:cxnSp macro="">
      <xdr:nvCxnSpPr>
        <xdr:cNvPr id="185" name="直線コネクタ 184"/>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3827</xdr:rowOff>
    </xdr:from>
    <xdr:ext cx="762000" cy="259045"/>
    <xdr:sp macro="" textlink="">
      <xdr:nvSpPr>
        <xdr:cNvPr id="186" name="扶助費最大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54</xdr:row>
      <xdr:rowOff>88900</xdr:rowOff>
    </xdr:from>
    <xdr:to>
      <xdr:col>7</xdr:col>
      <xdr:colOff>104775</xdr:colOff>
      <xdr:row>54</xdr:row>
      <xdr:rowOff>88900</xdr:rowOff>
    </xdr:to>
    <xdr:cxnSp macro="">
      <xdr:nvCxnSpPr>
        <xdr:cNvPr id="187" name="直線コネクタ 186"/>
        <xdr:cNvCxnSpPr/>
      </xdr:nvCxnSpPr>
      <xdr:spPr>
        <a:xfrm>
          <a:off x="4737100" y="93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88900</xdr:rowOff>
    </xdr:to>
    <xdr:cxnSp macro="">
      <xdr:nvCxnSpPr>
        <xdr:cNvPr id="188" name="直線コネクタ 187"/>
        <xdr:cNvCxnSpPr/>
      </xdr:nvCxnSpPr>
      <xdr:spPr>
        <a:xfrm>
          <a:off x="3987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88900</xdr:rowOff>
    </xdr:to>
    <xdr:cxnSp macro="">
      <xdr:nvCxnSpPr>
        <xdr:cNvPr id="191" name="直線コネクタ 190"/>
        <xdr:cNvCxnSpPr/>
      </xdr:nvCxnSpPr>
      <xdr:spPr>
        <a:xfrm flipV="1">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2" name="フローチャート :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88900</xdr:rowOff>
    </xdr:to>
    <xdr:cxnSp macro="">
      <xdr:nvCxnSpPr>
        <xdr:cNvPr id="194" name="直線コネクタ 193"/>
        <xdr:cNvCxnSpPr/>
      </xdr:nvCxnSpPr>
      <xdr:spPr>
        <a:xfrm>
          <a:off x="2209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5" name="フローチャート :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25400</xdr:rowOff>
    </xdr:to>
    <xdr:cxnSp macro="">
      <xdr:nvCxnSpPr>
        <xdr:cNvPr id="197" name="直線コネクタ 196"/>
        <xdr:cNvCxnSpPr/>
      </xdr:nvCxnSpPr>
      <xdr:spPr>
        <a:xfrm>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12700</xdr:rowOff>
    </xdr:from>
    <xdr:to>
      <xdr:col>3</xdr:col>
      <xdr:colOff>193675</xdr:colOff>
      <xdr:row>56</xdr:row>
      <xdr:rowOff>114300</xdr:rowOff>
    </xdr:to>
    <xdr:sp macro="" textlink="">
      <xdr:nvSpPr>
        <xdr:cNvPr id="198" name="フローチャート : 判断 197"/>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199" name="テキスト ボックス 198"/>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00" name="フローチャート : 判断 199"/>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01" name="テキスト ボックス 200"/>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118127</xdr:rowOff>
    </xdr:from>
    <xdr:ext cx="762000" cy="259045"/>
    <xdr:sp macro="" textlink="">
      <xdr:nvSpPr>
        <xdr:cNvPr id="208"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09" name="円/楕円 208"/>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10" name="テキスト ボックス 209"/>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1" name="円/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2" name="テキスト ボックス 211"/>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3" name="円/楕円 212"/>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4" name="テキスト ボックス 213"/>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5" name="円/楕円 214"/>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6" name="テキスト ボックス 215"/>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特別会計への繰出金、維持補修費が主な内容となっている。</a:t>
          </a:r>
        </a:p>
        <a:p>
          <a:r>
            <a:rPr kumimoji="1" lang="ja-JP" altLang="en-US" sz="1300">
              <a:latin typeface="ＭＳ Ｐゴシック"/>
            </a:rPr>
            <a:t>類似団体平均に比して</a:t>
          </a:r>
          <a:r>
            <a:rPr kumimoji="1" lang="en-US" altLang="ja-JP" sz="1300">
              <a:latin typeface="ＭＳ Ｐゴシック"/>
            </a:rPr>
            <a:t>2.1</a:t>
          </a:r>
          <a:r>
            <a:rPr kumimoji="1" lang="ja-JP" altLang="en-US" sz="1300">
              <a:latin typeface="ＭＳ Ｐゴシック"/>
            </a:rPr>
            <a:t>ポイント下回っているが、数多くある公</a:t>
          </a:r>
        </a:p>
        <a:p>
          <a:r>
            <a:rPr kumimoji="1" lang="ja-JP" altLang="en-US" sz="1300">
              <a:latin typeface="ＭＳ Ｐゴシック"/>
            </a:rPr>
            <a:t>共施設の維持修繕費が多額となっており、施設の統廃合を進め</a:t>
          </a:r>
        </a:p>
        <a:p>
          <a:r>
            <a:rPr kumimoji="1" lang="ja-JP" altLang="en-US" sz="1300">
              <a:latin typeface="ＭＳ Ｐゴシック"/>
            </a:rPr>
            <a:t>る中で削減に努める。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6" name="直線コネクタ 245"/>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7"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8" name="直線コネクタ 247"/>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9"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0" name="直線コネクタ 249"/>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57</xdr:row>
      <xdr:rowOff>102507</xdr:rowOff>
    </xdr:to>
    <xdr:cxnSp macro="">
      <xdr:nvCxnSpPr>
        <xdr:cNvPr id="251" name="直線コネクタ 250"/>
        <xdr:cNvCxnSpPr/>
      </xdr:nvCxnSpPr>
      <xdr:spPr>
        <a:xfrm>
          <a:off x="15671800" y="96465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2"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3" name="フローチャート : 判断 252"/>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57</xdr:row>
      <xdr:rowOff>4535</xdr:rowOff>
    </xdr:to>
    <xdr:cxnSp macro="">
      <xdr:nvCxnSpPr>
        <xdr:cNvPr id="254" name="直線コネクタ 253"/>
        <xdr:cNvCxnSpPr/>
      </xdr:nvCxnSpPr>
      <xdr:spPr>
        <a:xfrm flipV="1">
          <a:off x="14782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5" name="フローチャート : 判断 254"/>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6" name="テキスト ボックス 255"/>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4535</xdr:rowOff>
    </xdr:to>
    <xdr:cxnSp macro="">
      <xdr:nvCxnSpPr>
        <xdr:cNvPr id="257" name="直線コネクタ 256"/>
        <xdr:cNvCxnSpPr/>
      </xdr:nvCxnSpPr>
      <xdr:spPr>
        <a:xfrm>
          <a:off x="13893800" y="9690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8" name="フローチャート : 判断 257"/>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9" name="テキスト ボックス 258"/>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132443</xdr:rowOff>
    </xdr:to>
    <xdr:cxnSp macro="">
      <xdr:nvCxnSpPr>
        <xdr:cNvPr id="260" name="直線コネクタ 259"/>
        <xdr:cNvCxnSpPr/>
      </xdr:nvCxnSpPr>
      <xdr:spPr>
        <a:xfrm flipV="1">
          <a:off x="13004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61" name="フローチャート : 判断 260"/>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2" name="テキスト ボックス 261"/>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3" name="フローチャート : 判断 262"/>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4" name="テキスト ボックス 263"/>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70" name="円/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68234</xdr:rowOff>
    </xdr:from>
    <xdr:ext cx="762000" cy="259045"/>
    <xdr:sp macro="" textlink="">
      <xdr:nvSpPr>
        <xdr:cNvPr id="271" name="その他該当値テキスト"/>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166007</xdr:rowOff>
    </xdr:from>
    <xdr:to>
      <xdr:col>22</xdr:col>
      <xdr:colOff>615950</xdr:colOff>
      <xdr:row>56</xdr:row>
      <xdr:rowOff>96157</xdr:rowOff>
    </xdr:to>
    <xdr:sp macro="" textlink="">
      <xdr:nvSpPr>
        <xdr:cNvPr id="272" name="円/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73" name="テキスト ボックス 272"/>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125185</xdr:rowOff>
    </xdr:from>
    <xdr:to>
      <xdr:col>21</xdr:col>
      <xdr:colOff>412750</xdr:colOff>
      <xdr:row>57</xdr:row>
      <xdr:rowOff>55335</xdr:rowOff>
    </xdr:to>
    <xdr:sp macro="" textlink="">
      <xdr:nvSpPr>
        <xdr:cNvPr id="274" name="円/楕円 273"/>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75" name="テキスト ボックス 274"/>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78" name="円/楕円 277"/>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79" name="テキスト ボックス 278"/>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類似団体平均に比して</a:t>
          </a:r>
          <a:r>
            <a:rPr kumimoji="1" lang="en-US" altLang="ja-JP" sz="1300">
              <a:latin typeface="ＭＳ Ｐゴシック"/>
            </a:rPr>
            <a:t>3.8</a:t>
          </a:r>
          <a:r>
            <a:rPr kumimoji="1" lang="ja-JP" altLang="en-US" sz="1300">
              <a:latin typeface="ＭＳ Ｐゴシック"/>
            </a:rPr>
            <a:t>ポイント高くなっている。主な理由は、</a:t>
          </a:r>
        </a:p>
        <a:p>
          <a:r>
            <a:rPr kumimoji="1" lang="ja-JP" altLang="en-US" sz="1300">
              <a:latin typeface="ＭＳ Ｐゴシック"/>
            </a:rPr>
            <a:t>下水道事業及び病院事業会計への補助金が多額になっている</a:t>
          </a:r>
        </a:p>
        <a:p>
          <a:r>
            <a:rPr kumimoji="1" lang="ja-JP" altLang="en-US" sz="1300">
              <a:latin typeface="ＭＳ Ｐゴシック"/>
            </a:rPr>
            <a:t>ことである。</a:t>
          </a:r>
        </a:p>
        <a:p>
          <a:r>
            <a:rPr kumimoji="1" lang="ja-JP" altLang="en-US" sz="1300">
              <a:latin typeface="ＭＳ Ｐゴシック"/>
            </a:rPr>
            <a:t>今後、公営企業の経営健全化計画への取り組み等により、収益</a:t>
          </a:r>
        </a:p>
        <a:p>
          <a:r>
            <a:rPr kumimoji="1" lang="ja-JP" altLang="en-US" sz="1300">
              <a:latin typeface="ＭＳ Ｐゴシック"/>
            </a:rPr>
            <a:t>の向上を図り基準外繰出金の削減に努める。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8" name="直線コネクタ 307"/>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9"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0" name="直線コネクタ 309"/>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11"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2" name="直線コネクタ 311"/>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68217</xdr:rowOff>
    </xdr:from>
    <xdr:to>
      <xdr:col>24</xdr:col>
      <xdr:colOff>31750</xdr:colOff>
      <xdr:row>38</xdr:row>
      <xdr:rowOff>100874</xdr:rowOff>
    </xdr:to>
    <xdr:cxnSp macro="">
      <xdr:nvCxnSpPr>
        <xdr:cNvPr id="313" name="直線コネクタ 312"/>
        <xdr:cNvCxnSpPr/>
      </xdr:nvCxnSpPr>
      <xdr:spPr>
        <a:xfrm>
          <a:off x="15671800" y="65833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68217</xdr:rowOff>
    </xdr:from>
    <xdr:to>
      <xdr:col>22</xdr:col>
      <xdr:colOff>565150</xdr:colOff>
      <xdr:row>39</xdr:row>
      <xdr:rowOff>40459</xdr:rowOff>
    </xdr:to>
    <xdr:cxnSp macro="">
      <xdr:nvCxnSpPr>
        <xdr:cNvPr id="316" name="直線コネクタ 315"/>
        <xdr:cNvCxnSpPr/>
      </xdr:nvCxnSpPr>
      <xdr:spPr>
        <a:xfrm flipV="1">
          <a:off x="14782800" y="658331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7" name="フローチャート : 判断 316"/>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8" name="テキスト ボックス 317"/>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113937</xdr:rowOff>
    </xdr:from>
    <xdr:to>
      <xdr:col>21</xdr:col>
      <xdr:colOff>361950</xdr:colOff>
      <xdr:row>39</xdr:row>
      <xdr:rowOff>40459</xdr:rowOff>
    </xdr:to>
    <xdr:cxnSp macro="">
      <xdr:nvCxnSpPr>
        <xdr:cNvPr id="319" name="直線コネクタ 318"/>
        <xdr:cNvCxnSpPr/>
      </xdr:nvCxnSpPr>
      <xdr:spPr>
        <a:xfrm>
          <a:off x="13893800" y="662903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20" name="フローチャート : 判断 319"/>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21" name="テキスト ボックス 320"/>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113937</xdr:rowOff>
    </xdr:from>
    <xdr:to>
      <xdr:col>20</xdr:col>
      <xdr:colOff>158750</xdr:colOff>
      <xdr:row>38</xdr:row>
      <xdr:rowOff>140063</xdr:rowOff>
    </xdr:to>
    <xdr:cxnSp macro="">
      <xdr:nvCxnSpPr>
        <xdr:cNvPr id="322" name="直線コネクタ 321"/>
        <xdr:cNvCxnSpPr/>
      </xdr:nvCxnSpPr>
      <xdr:spPr>
        <a:xfrm flipV="1">
          <a:off x="13004800" y="66290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3" name="フローチャート : 判断 322"/>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4" name="テキスト ボックス 323"/>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5" name="フローチャート :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50074</xdr:rowOff>
    </xdr:from>
    <xdr:to>
      <xdr:col>24</xdr:col>
      <xdr:colOff>82550</xdr:colOff>
      <xdr:row>38</xdr:row>
      <xdr:rowOff>151674</xdr:rowOff>
    </xdr:to>
    <xdr:sp macro="" textlink="">
      <xdr:nvSpPr>
        <xdr:cNvPr id="332" name="円/楕円 331"/>
        <xdr:cNvSpPr/>
      </xdr:nvSpPr>
      <xdr:spPr>
        <a:xfrm>
          <a:off x="164592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22151</xdr:rowOff>
    </xdr:from>
    <xdr:ext cx="762000" cy="259045"/>
    <xdr:sp macro="" textlink="">
      <xdr:nvSpPr>
        <xdr:cNvPr id="333" name="補助費等該当値テキスト"/>
        <xdr:cNvSpPr txBox="1"/>
      </xdr:nvSpPr>
      <xdr:spPr>
        <a:xfrm>
          <a:off x="16598900" y="653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17417</xdr:rowOff>
    </xdr:from>
    <xdr:to>
      <xdr:col>22</xdr:col>
      <xdr:colOff>615950</xdr:colOff>
      <xdr:row>38</xdr:row>
      <xdr:rowOff>119017</xdr:rowOff>
    </xdr:to>
    <xdr:sp macro="" textlink="">
      <xdr:nvSpPr>
        <xdr:cNvPr id="334" name="円/楕円 333"/>
        <xdr:cNvSpPr/>
      </xdr:nvSpPr>
      <xdr:spPr>
        <a:xfrm>
          <a:off x="15621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103794</xdr:rowOff>
    </xdr:from>
    <xdr:ext cx="736600" cy="259045"/>
    <xdr:sp macro="" textlink="">
      <xdr:nvSpPr>
        <xdr:cNvPr id="335" name="テキスト ボックス 334"/>
        <xdr:cNvSpPr txBox="1"/>
      </xdr:nvSpPr>
      <xdr:spPr>
        <a:xfrm>
          <a:off x="15290800" y="661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161109</xdr:rowOff>
    </xdr:from>
    <xdr:to>
      <xdr:col>21</xdr:col>
      <xdr:colOff>412750</xdr:colOff>
      <xdr:row>39</xdr:row>
      <xdr:rowOff>91259</xdr:rowOff>
    </xdr:to>
    <xdr:sp macro="" textlink="">
      <xdr:nvSpPr>
        <xdr:cNvPr id="336" name="円/楕円 335"/>
        <xdr:cNvSpPr/>
      </xdr:nvSpPr>
      <xdr:spPr>
        <a:xfrm>
          <a:off x="14732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76036</xdr:rowOff>
    </xdr:from>
    <xdr:ext cx="762000" cy="259045"/>
    <xdr:sp macro="" textlink="">
      <xdr:nvSpPr>
        <xdr:cNvPr id="337" name="テキスト ボックス 336"/>
        <xdr:cNvSpPr txBox="1"/>
      </xdr:nvSpPr>
      <xdr:spPr>
        <a:xfrm>
          <a:off x="14401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63137</xdr:rowOff>
    </xdr:from>
    <xdr:to>
      <xdr:col>20</xdr:col>
      <xdr:colOff>209550</xdr:colOff>
      <xdr:row>38</xdr:row>
      <xdr:rowOff>164737</xdr:rowOff>
    </xdr:to>
    <xdr:sp macro="" textlink="">
      <xdr:nvSpPr>
        <xdr:cNvPr id="338" name="円/楕円 337"/>
        <xdr:cNvSpPr/>
      </xdr:nvSpPr>
      <xdr:spPr>
        <a:xfrm>
          <a:off x="13843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149514</xdr:rowOff>
    </xdr:from>
    <xdr:ext cx="762000" cy="259045"/>
    <xdr:sp macro="" textlink="">
      <xdr:nvSpPr>
        <xdr:cNvPr id="339" name="テキスト ボックス 338"/>
        <xdr:cNvSpPr txBox="1"/>
      </xdr:nvSpPr>
      <xdr:spPr>
        <a:xfrm>
          <a:off x="13512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89263</xdr:rowOff>
    </xdr:from>
    <xdr:to>
      <xdr:col>19</xdr:col>
      <xdr:colOff>6350</xdr:colOff>
      <xdr:row>39</xdr:row>
      <xdr:rowOff>19413</xdr:rowOff>
    </xdr:to>
    <xdr:sp macro="" textlink="">
      <xdr:nvSpPr>
        <xdr:cNvPr id="340" name="円/楕円 339"/>
        <xdr:cNvSpPr/>
      </xdr:nvSpPr>
      <xdr:spPr>
        <a:xfrm>
          <a:off x="12954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4190</xdr:rowOff>
    </xdr:from>
    <xdr:ext cx="762000" cy="259045"/>
    <xdr:sp macro="" textlink="">
      <xdr:nvSpPr>
        <xdr:cNvPr id="341" name="テキスト ボックス 340"/>
        <xdr:cNvSpPr txBox="1"/>
      </xdr:nvSpPr>
      <xdr:spPr>
        <a:xfrm>
          <a:off x="12623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建設事業債の償還額が大きいことから、類似団体平均と比して</a:t>
          </a:r>
        </a:p>
        <a:p>
          <a:r>
            <a:rPr kumimoji="1" lang="en-US" altLang="ja-JP" sz="1300">
              <a:latin typeface="ＭＳ Ｐゴシック"/>
            </a:rPr>
            <a:t>2.6</a:t>
          </a:r>
          <a:r>
            <a:rPr kumimoji="1" lang="ja-JP" altLang="en-US" sz="1300">
              <a:latin typeface="ＭＳ Ｐゴシック"/>
            </a:rPr>
            <a:t>ポイント高くなっている。人口１人当たりの決算額でも類似団</a:t>
          </a:r>
        </a:p>
        <a:p>
          <a:r>
            <a:rPr kumimoji="1" lang="ja-JP" altLang="en-US" sz="1300">
              <a:latin typeface="ＭＳ Ｐゴシック"/>
            </a:rPr>
            <a:t>体平均を上回っている。</a:t>
          </a:r>
        </a:p>
        <a:p>
          <a:r>
            <a:rPr kumimoji="1" lang="ja-JP" altLang="en-US" sz="1300">
              <a:latin typeface="ＭＳ Ｐゴシック"/>
            </a:rPr>
            <a:t>事業費は徐々に減少の見込みであるものの、今後も建設事業の</a:t>
          </a:r>
          <a:endParaRPr kumimoji="1" lang="en-US" altLang="ja-JP" sz="1300">
            <a:latin typeface="ＭＳ Ｐゴシック"/>
          </a:endParaRPr>
        </a:p>
        <a:p>
          <a:r>
            <a:rPr kumimoji="1" lang="ja-JP" altLang="en-US" sz="1300">
              <a:latin typeface="ＭＳ Ｐゴシック"/>
            </a:rPr>
            <a:t>実施が予定されており、当比率が急速に改善することはないが</a:t>
          </a:r>
          <a:endParaRPr kumimoji="1" lang="en-US" altLang="ja-JP" sz="1300">
            <a:latin typeface="ＭＳ Ｐゴシック"/>
          </a:endParaRPr>
        </a:p>
        <a:p>
          <a:r>
            <a:rPr kumimoji="1" lang="ja-JP" altLang="en-US" sz="1300">
              <a:latin typeface="ＭＳ Ｐゴシック"/>
            </a:rPr>
            <a:t>事業費の見直しや繰上償還の実施等により毎年度の元金</a:t>
          </a:r>
          <a:endParaRPr kumimoji="1" lang="en-US" altLang="ja-JP" sz="1300">
            <a:latin typeface="ＭＳ Ｐゴシック"/>
          </a:endParaRPr>
        </a:p>
        <a:p>
          <a:r>
            <a:rPr kumimoji="1" lang="ja-JP" altLang="en-US" sz="1300">
              <a:latin typeface="ＭＳ Ｐゴシック"/>
            </a:rPr>
            <a:t>償還額を増加させないよう努める。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9" name="直線コネクタ 368"/>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70"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71" name="直線コネクタ 370"/>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31750</xdr:rowOff>
    </xdr:to>
    <xdr:cxnSp macro="">
      <xdr:nvCxnSpPr>
        <xdr:cNvPr id="374" name="直線コネクタ 373"/>
        <xdr:cNvCxnSpPr/>
      </xdr:nvCxnSpPr>
      <xdr:spPr>
        <a:xfrm>
          <a:off x="3987800" y="13561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5"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6" name="フローチャート : 判断 375"/>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16511</xdr:rowOff>
    </xdr:from>
    <xdr:to>
      <xdr:col>5</xdr:col>
      <xdr:colOff>549275</xdr:colOff>
      <xdr:row>79</xdr:row>
      <xdr:rowOff>107950</xdr:rowOff>
    </xdr:to>
    <xdr:cxnSp macro="">
      <xdr:nvCxnSpPr>
        <xdr:cNvPr id="377" name="直線コネクタ 376"/>
        <xdr:cNvCxnSpPr/>
      </xdr:nvCxnSpPr>
      <xdr:spPr>
        <a:xfrm flipV="1">
          <a:off x="3098800" y="13561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8" name="フローチャート : 判断 377"/>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9" name="テキスト ボックス 378"/>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107950</xdr:rowOff>
    </xdr:to>
    <xdr:cxnSp macro="">
      <xdr:nvCxnSpPr>
        <xdr:cNvPr id="380" name="直線コネクタ 379"/>
        <xdr:cNvCxnSpPr/>
      </xdr:nvCxnSpPr>
      <xdr:spPr>
        <a:xfrm>
          <a:off x="2209800" y="1353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1" name="フローチャート :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123189</xdr:rowOff>
    </xdr:to>
    <xdr:cxnSp macro="">
      <xdr:nvCxnSpPr>
        <xdr:cNvPr id="383" name="直線コネクタ 382"/>
        <xdr:cNvCxnSpPr/>
      </xdr:nvCxnSpPr>
      <xdr:spPr>
        <a:xfrm flipV="1">
          <a:off x="1320800" y="135382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5" name="テキスト ボックス 384"/>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6" name="フローチャート : 判断 385"/>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7" name="テキスト ボックス 386"/>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3" name="円/楕円 392"/>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94"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95" name="円/楕円 394"/>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96" name="テキスト ボックス 395"/>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397" name="円/楕円 396"/>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398" name="テキスト ボックス 397"/>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9" name="円/楕円 398"/>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400" name="テキスト ボックス 399"/>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401" name="円/楕円 400"/>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158766</xdr:rowOff>
    </xdr:from>
    <xdr:ext cx="762000" cy="259045"/>
    <xdr:sp macro="" textlink="">
      <xdr:nvSpPr>
        <xdr:cNvPr id="402" name="テキスト ボックス 401"/>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類似団体平均に比して</a:t>
          </a:r>
          <a:r>
            <a:rPr kumimoji="1" lang="en-US" altLang="ja-JP" sz="1300">
              <a:latin typeface="ＭＳ Ｐゴシック"/>
            </a:rPr>
            <a:t>7.9</a:t>
          </a:r>
          <a:r>
            <a:rPr kumimoji="1" lang="ja-JP" altLang="en-US" sz="1300">
              <a:latin typeface="ＭＳ Ｐゴシック"/>
            </a:rPr>
            <a:t>ポイント下回っている。補助費以外は</a:t>
          </a:r>
        </a:p>
        <a:p>
          <a:r>
            <a:rPr kumimoji="1" lang="ja-JP" altLang="en-US" sz="1300">
              <a:latin typeface="ＭＳ Ｐゴシック"/>
            </a:rPr>
            <a:t>類似団体より低い比率となっていることから、補助費等の改善が</a:t>
          </a:r>
        </a:p>
        <a:p>
          <a:r>
            <a:rPr kumimoji="1" lang="ja-JP" altLang="en-US" sz="1300">
              <a:latin typeface="ＭＳ Ｐゴシック"/>
            </a:rPr>
            <a:t>重要な課題となっている。今後は、金額が多額となっている公営</a:t>
          </a:r>
        </a:p>
        <a:p>
          <a:r>
            <a:rPr kumimoji="1" lang="ja-JP" altLang="en-US" sz="1300">
              <a:latin typeface="ＭＳ Ｐゴシック"/>
            </a:rPr>
            <a:t>企業の基準外繰出金の削減に努める。また、保育園関連経費、</a:t>
          </a:r>
          <a:endParaRPr kumimoji="1" lang="en-US" altLang="ja-JP" sz="1300">
            <a:latin typeface="ＭＳ Ｐゴシック"/>
          </a:endParaRPr>
        </a:p>
        <a:p>
          <a:r>
            <a:rPr kumimoji="1" lang="ja-JP" altLang="en-US" sz="1300">
              <a:latin typeface="ＭＳ Ｐゴシック"/>
            </a:rPr>
            <a:t>公共施設維持管理経費等も指標改善の重しとなっていると考え</a:t>
          </a:r>
          <a:endParaRPr kumimoji="1" lang="en-US" altLang="ja-JP" sz="1300">
            <a:latin typeface="ＭＳ Ｐゴシック"/>
          </a:endParaRPr>
        </a:p>
        <a:p>
          <a:r>
            <a:rPr kumimoji="1" lang="ja-JP" altLang="en-US" sz="1300">
              <a:latin typeface="ＭＳ Ｐゴシック"/>
            </a:rPr>
            <a:t>られる。これらは、市民生活に直結する経費であり、単純な経費</a:t>
          </a:r>
          <a:endParaRPr kumimoji="1" lang="en-US" altLang="ja-JP" sz="1300">
            <a:latin typeface="ＭＳ Ｐゴシック"/>
          </a:endParaRPr>
        </a:p>
        <a:p>
          <a:r>
            <a:rPr kumimoji="1" lang="ja-JP" altLang="en-US" sz="1300">
              <a:latin typeface="ＭＳ Ｐゴシック"/>
            </a:rPr>
            <a:t>削減は困難であるが縮減に向け努力したい。</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1" name="直線コネクタ 42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2" name="テキスト ボックス 42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104139</xdr:rowOff>
    </xdr:to>
    <xdr:cxnSp macro="">
      <xdr:nvCxnSpPr>
        <xdr:cNvPr id="426" name="直線コネクタ 425"/>
        <xdr:cNvCxnSpPr/>
      </xdr:nvCxnSpPr>
      <xdr:spPr>
        <a:xfrm flipV="1">
          <a:off x="16510000" y="12688570"/>
          <a:ext cx="0" cy="1131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9"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30" name="直線コネクタ 429"/>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98425</xdr:rowOff>
    </xdr:from>
    <xdr:to>
      <xdr:col>24</xdr:col>
      <xdr:colOff>31750</xdr:colOff>
      <xdr:row>74</xdr:row>
      <xdr:rowOff>149860</xdr:rowOff>
    </xdr:to>
    <xdr:cxnSp macro="">
      <xdr:nvCxnSpPr>
        <xdr:cNvPr id="431" name="直線コネクタ 430"/>
        <xdr:cNvCxnSpPr/>
      </xdr:nvCxnSpPr>
      <xdr:spPr>
        <a:xfrm>
          <a:off x="15671800" y="1261427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8272</xdr:rowOff>
    </xdr:from>
    <xdr:ext cx="762000" cy="259045"/>
    <xdr:sp macro="" textlink="">
      <xdr:nvSpPr>
        <xdr:cNvPr id="432" name="公債費以外平均値テキスト"/>
        <xdr:cNvSpPr txBox="1"/>
      </xdr:nvSpPr>
      <xdr:spPr>
        <a:xfrm>
          <a:off x="16598900" y="13209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36195</xdr:rowOff>
    </xdr:from>
    <xdr:to>
      <xdr:col>24</xdr:col>
      <xdr:colOff>82550</xdr:colOff>
      <xdr:row>77</xdr:row>
      <xdr:rowOff>137795</xdr:rowOff>
    </xdr:to>
    <xdr:sp macro="" textlink="">
      <xdr:nvSpPr>
        <xdr:cNvPr id="433" name="フローチャート : 判断 432"/>
        <xdr:cNvSpPr/>
      </xdr:nvSpPr>
      <xdr:spPr>
        <a:xfrm>
          <a:off x="164592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98425</xdr:rowOff>
    </xdr:from>
    <xdr:to>
      <xdr:col>22</xdr:col>
      <xdr:colOff>565150</xdr:colOff>
      <xdr:row>75</xdr:row>
      <xdr:rowOff>92710</xdr:rowOff>
    </xdr:to>
    <xdr:cxnSp macro="">
      <xdr:nvCxnSpPr>
        <xdr:cNvPr id="434" name="直線コネクタ 433"/>
        <xdr:cNvCxnSpPr/>
      </xdr:nvCxnSpPr>
      <xdr:spPr>
        <a:xfrm flipV="1">
          <a:off x="14782800" y="12614275"/>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xdr:rowOff>
    </xdr:from>
    <xdr:to>
      <xdr:col>22</xdr:col>
      <xdr:colOff>615950</xdr:colOff>
      <xdr:row>77</xdr:row>
      <xdr:rowOff>109220</xdr:rowOff>
    </xdr:to>
    <xdr:sp macro="" textlink="">
      <xdr:nvSpPr>
        <xdr:cNvPr id="435" name="フローチャート : 判断 434"/>
        <xdr:cNvSpPr/>
      </xdr:nvSpPr>
      <xdr:spPr>
        <a:xfrm>
          <a:off x="15621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93997</xdr:rowOff>
    </xdr:from>
    <xdr:ext cx="736600" cy="259045"/>
    <xdr:sp macro="" textlink="">
      <xdr:nvSpPr>
        <xdr:cNvPr id="436" name="テキスト ボックス 435"/>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167005</xdr:rowOff>
    </xdr:from>
    <xdr:to>
      <xdr:col>21</xdr:col>
      <xdr:colOff>361950</xdr:colOff>
      <xdr:row>75</xdr:row>
      <xdr:rowOff>92710</xdr:rowOff>
    </xdr:to>
    <xdr:cxnSp macro="">
      <xdr:nvCxnSpPr>
        <xdr:cNvPr id="437" name="直線コネクタ 436"/>
        <xdr:cNvCxnSpPr/>
      </xdr:nvCxnSpPr>
      <xdr:spPr>
        <a:xfrm>
          <a:off x="13893800" y="1268285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8" name="フローチャート : 判断 437"/>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9" name="テキスト ボックス 438"/>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167005</xdr:rowOff>
    </xdr:from>
    <xdr:to>
      <xdr:col>20</xdr:col>
      <xdr:colOff>158750</xdr:colOff>
      <xdr:row>74</xdr:row>
      <xdr:rowOff>29845</xdr:rowOff>
    </xdr:to>
    <xdr:cxnSp macro="">
      <xdr:nvCxnSpPr>
        <xdr:cNvPr id="440" name="直線コネクタ 439"/>
        <xdr:cNvCxnSpPr/>
      </xdr:nvCxnSpPr>
      <xdr:spPr>
        <a:xfrm flipV="1">
          <a:off x="13004800" y="12682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1905</xdr:rowOff>
    </xdr:from>
    <xdr:to>
      <xdr:col>20</xdr:col>
      <xdr:colOff>209550</xdr:colOff>
      <xdr:row>77</xdr:row>
      <xdr:rowOff>103505</xdr:rowOff>
    </xdr:to>
    <xdr:sp macro="" textlink="">
      <xdr:nvSpPr>
        <xdr:cNvPr id="441" name="フローチャート : 判断 440"/>
        <xdr:cNvSpPr/>
      </xdr:nvSpPr>
      <xdr:spPr>
        <a:xfrm>
          <a:off x="13843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88282</xdr:rowOff>
    </xdr:from>
    <xdr:ext cx="762000" cy="259045"/>
    <xdr:sp macro="" textlink="">
      <xdr:nvSpPr>
        <xdr:cNvPr id="442" name="テキスト ボックス 441"/>
        <xdr:cNvSpPr txBox="1"/>
      </xdr:nvSpPr>
      <xdr:spPr>
        <a:xfrm>
          <a:off x="13512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43" name="フローチャート : 判断 442"/>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44" name="テキスト ボックス 443"/>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50" name="円/楕円 449"/>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115587</xdr:rowOff>
    </xdr:from>
    <xdr:ext cx="762000" cy="259045"/>
    <xdr:sp macro="" textlink="">
      <xdr:nvSpPr>
        <xdr:cNvPr id="451" name="公債費以外該当値テキスト"/>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47625</xdr:rowOff>
    </xdr:from>
    <xdr:to>
      <xdr:col>22</xdr:col>
      <xdr:colOff>615950</xdr:colOff>
      <xdr:row>73</xdr:row>
      <xdr:rowOff>149225</xdr:rowOff>
    </xdr:to>
    <xdr:sp macro="" textlink="">
      <xdr:nvSpPr>
        <xdr:cNvPr id="452" name="円/楕円 451"/>
        <xdr:cNvSpPr/>
      </xdr:nvSpPr>
      <xdr:spPr>
        <a:xfrm>
          <a:off x="156210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159402</xdr:rowOff>
    </xdr:from>
    <xdr:ext cx="736600" cy="259045"/>
    <xdr:sp macro="" textlink="">
      <xdr:nvSpPr>
        <xdr:cNvPr id="453" name="テキスト ボックス 452"/>
        <xdr:cNvSpPr txBox="1"/>
      </xdr:nvSpPr>
      <xdr:spPr>
        <a:xfrm>
          <a:off x="15290800" y="1233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4" name="円/楕円 453"/>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5" name="テキスト ボックス 454"/>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116205</xdr:rowOff>
    </xdr:from>
    <xdr:to>
      <xdr:col>20</xdr:col>
      <xdr:colOff>209550</xdr:colOff>
      <xdr:row>74</xdr:row>
      <xdr:rowOff>46355</xdr:rowOff>
    </xdr:to>
    <xdr:sp macro="" textlink="">
      <xdr:nvSpPr>
        <xdr:cNvPr id="456" name="円/楕円 455"/>
        <xdr:cNvSpPr/>
      </xdr:nvSpPr>
      <xdr:spPr>
        <a:xfrm>
          <a:off x="13843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56532</xdr:rowOff>
    </xdr:from>
    <xdr:ext cx="762000" cy="259045"/>
    <xdr:sp macro="" textlink="">
      <xdr:nvSpPr>
        <xdr:cNvPr id="457" name="テキスト ボックス 456"/>
        <xdr:cNvSpPr txBox="1"/>
      </xdr:nvSpPr>
      <xdr:spPr>
        <a:xfrm>
          <a:off x="13512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150495</xdr:rowOff>
    </xdr:from>
    <xdr:to>
      <xdr:col>19</xdr:col>
      <xdr:colOff>6350</xdr:colOff>
      <xdr:row>74</xdr:row>
      <xdr:rowOff>80645</xdr:rowOff>
    </xdr:to>
    <xdr:sp macro="" textlink="">
      <xdr:nvSpPr>
        <xdr:cNvPr id="458" name="円/楕円 457"/>
        <xdr:cNvSpPr/>
      </xdr:nvSpPr>
      <xdr:spPr>
        <a:xfrm>
          <a:off x="12954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90822</xdr:rowOff>
    </xdr:from>
    <xdr:ext cx="762000" cy="259045"/>
    <xdr:sp macro="" textlink="">
      <xdr:nvSpPr>
        <xdr:cNvPr id="459" name="テキスト ボックス 458"/>
        <xdr:cNvSpPr txBox="1"/>
      </xdr:nvSpPr>
      <xdr:spPr>
        <a:xfrm>
          <a:off x="12623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富山県南砺市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3518</xdr:rowOff>
    </xdr:from>
    <xdr:to>
      <xdr:col>4</xdr:col>
      <xdr:colOff>1117600</xdr:colOff>
      <xdr:row>14</xdr:row>
      <xdr:rowOff>31407</xdr:rowOff>
    </xdr:to>
    <xdr:cxnSp macro="">
      <xdr:nvCxnSpPr>
        <xdr:cNvPr id="48" name="直線コネクタ 47"/>
        <xdr:cNvCxnSpPr/>
      </xdr:nvCxnSpPr>
      <xdr:spPr bwMode="auto">
        <a:xfrm flipV="1">
          <a:off x="5003800" y="2451443"/>
          <a:ext cx="6477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94775</xdr:rowOff>
    </xdr:from>
    <xdr:to>
      <xdr:col>4</xdr:col>
      <xdr:colOff>469900</xdr:colOff>
      <xdr:row>14</xdr:row>
      <xdr:rowOff>31407</xdr:rowOff>
    </xdr:to>
    <xdr:cxnSp macro="">
      <xdr:nvCxnSpPr>
        <xdr:cNvPr id="51" name="直線コネクタ 50"/>
        <xdr:cNvCxnSpPr/>
      </xdr:nvCxnSpPr>
      <xdr:spPr bwMode="auto">
        <a:xfrm>
          <a:off x="4305300" y="2371250"/>
          <a:ext cx="698500" cy="108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88100</xdr:rowOff>
    </xdr:from>
    <xdr:to>
      <xdr:col>3</xdr:col>
      <xdr:colOff>904875</xdr:colOff>
      <xdr:row>13</xdr:row>
      <xdr:rowOff>94775</xdr:rowOff>
    </xdr:to>
    <xdr:cxnSp macro="">
      <xdr:nvCxnSpPr>
        <xdr:cNvPr id="54" name="直線コネクタ 53"/>
        <xdr:cNvCxnSpPr/>
      </xdr:nvCxnSpPr>
      <xdr:spPr bwMode="auto">
        <a:xfrm>
          <a:off x="3606800" y="2364575"/>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88100</xdr:rowOff>
    </xdr:from>
    <xdr:to>
      <xdr:col>3</xdr:col>
      <xdr:colOff>206375</xdr:colOff>
      <xdr:row>13</xdr:row>
      <xdr:rowOff>112377</xdr:rowOff>
    </xdr:to>
    <xdr:cxnSp macro="">
      <xdr:nvCxnSpPr>
        <xdr:cNvPr id="57" name="直線コネクタ 56"/>
        <xdr:cNvCxnSpPr/>
      </xdr:nvCxnSpPr>
      <xdr:spPr bwMode="auto">
        <a:xfrm flipV="1">
          <a:off x="2908300" y="2364575"/>
          <a:ext cx="698500" cy="2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114853</xdr:rowOff>
    </xdr:from>
    <xdr:ext cx="762000" cy="259045"/>
    <xdr:sp macro="" textlink="">
      <xdr:nvSpPr>
        <xdr:cNvPr id="61" name="テキスト ボックス 60"/>
        <xdr:cNvSpPr txBox="1"/>
      </xdr:nvSpPr>
      <xdr:spPr>
        <a:xfrm>
          <a:off x="25273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124168</xdr:rowOff>
    </xdr:from>
    <xdr:to>
      <xdr:col>5</xdr:col>
      <xdr:colOff>34925</xdr:colOff>
      <xdr:row>14</xdr:row>
      <xdr:rowOff>54318</xdr:rowOff>
    </xdr:to>
    <xdr:sp macro="" textlink="">
      <xdr:nvSpPr>
        <xdr:cNvPr id="67" name="円/楕円 66"/>
        <xdr:cNvSpPr/>
      </xdr:nvSpPr>
      <xdr:spPr bwMode="auto">
        <a:xfrm>
          <a:off x="56007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32745</xdr:rowOff>
    </xdr:from>
    <xdr:ext cx="762000" cy="259045"/>
    <xdr:sp macro="" textlink="">
      <xdr:nvSpPr>
        <xdr:cNvPr id="68" name="人口1人当たり決算額の推移該当値テキスト130"/>
        <xdr:cNvSpPr txBox="1"/>
      </xdr:nvSpPr>
      <xdr:spPr>
        <a:xfrm>
          <a:off x="5740400" y="230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104,985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152057</xdr:rowOff>
    </xdr:from>
    <xdr:to>
      <xdr:col>4</xdr:col>
      <xdr:colOff>520700</xdr:colOff>
      <xdr:row>14</xdr:row>
      <xdr:rowOff>82207</xdr:rowOff>
    </xdr:to>
    <xdr:sp macro="" textlink="">
      <xdr:nvSpPr>
        <xdr:cNvPr id="69" name="円/楕円 68"/>
        <xdr:cNvSpPr/>
      </xdr:nvSpPr>
      <xdr:spPr bwMode="auto">
        <a:xfrm>
          <a:off x="4953000" y="242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92384</xdr:rowOff>
    </xdr:from>
    <xdr:ext cx="736600" cy="259045"/>
    <xdr:sp macro="" textlink="">
      <xdr:nvSpPr>
        <xdr:cNvPr id="70" name="テキスト ボックス 69"/>
        <xdr:cNvSpPr txBox="1"/>
      </xdr:nvSpPr>
      <xdr:spPr>
        <a:xfrm>
          <a:off x="4622800" y="219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103,765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43975</xdr:rowOff>
    </xdr:from>
    <xdr:to>
      <xdr:col>3</xdr:col>
      <xdr:colOff>955675</xdr:colOff>
      <xdr:row>13</xdr:row>
      <xdr:rowOff>145575</xdr:rowOff>
    </xdr:to>
    <xdr:sp macro="" textlink="">
      <xdr:nvSpPr>
        <xdr:cNvPr id="71" name="円/楕円 70"/>
        <xdr:cNvSpPr/>
      </xdr:nvSpPr>
      <xdr:spPr bwMode="auto">
        <a:xfrm>
          <a:off x="4254500" y="232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155752</xdr:rowOff>
    </xdr:from>
    <xdr:ext cx="762000" cy="259045"/>
    <xdr:sp macro="" textlink="">
      <xdr:nvSpPr>
        <xdr:cNvPr id="72" name="テキスト ボックス 71"/>
        <xdr:cNvSpPr txBox="1"/>
      </xdr:nvSpPr>
      <xdr:spPr>
        <a:xfrm>
          <a:off x="3924300" y="208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37300</xdr:rowOff>
    </xdr:from>
    <xdr:to>
      <xdr:col>3</xdr:col>
      <xdr:colOff>257175</xdr:colOff>
      <xdr:row>13</xdr:row>
      <xdr:rowOff>138900</xdr:rowOff>
    </xdr:to>
    <xdr:sp macro="" textlink="">
      <xdr:nvSpPr>
        <xdr:cNvPr id="73" name="円/楕円 72"/>
        <xdr:cNvSpPr/>
      </xdr:nvSpPr>
      <xdr:spPr bwMode="auto">
        <a:xfrm>
          <a:off x="3556000" y="231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149077</xdr:rowOff>
    </xdr:from>
    <xdr:ext cx="762000" cy="259045"/>
    <xdr:sp macro="" textlink="">
      <xdr:nvSpPr>
        <xdr:cNvPr id="74" name="テキスト ボックス 73"/>
        <xdr:cNvSpPr txBox="1"/>
      </xdr:nvSpPr>
      <xdr:spPr>
        <a:xfrm>
          <a:off x="3225800" y="208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61577</xdr:rowOff>
    </xdr:from>
    <xdr:to>
      <xdr:col>2</xdr:col>
      <xdr:colOff>692150</xdr:colOff>
      <xdr:row>13</xdr:row>
      <xdr:rowOff>163177</xdr:rowOff>
    </xdr:to>
    <xdr:sp macro="" textlink="">
      <xdr:nvSpPr>
        <xdr:cNvPr id="75" name="円/楕円 74"/>
        <xdr:cNvSpPr/>
      </xdr:nvSpPr>
      <xdr:spPr bwMode="auto">
        <a:xfrm>
          <a:off x="2857500" y="233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1904</xdr:rowOff>
    </xdr:from>
    <xdr:ext cx="762000" cy="259045"/>
    <xdr:sp macro="" textlink="">
      <xdr:nvSpPr>
        <xdr:cNvPr id="76" name="テキスト ボックス 75"/>
        <xdr:cNvSpPr txBox="1"/>
      </xdr:nvSpPr>
      <xdr:spPr>
        <a:xfrm>
          <a:off x="2527300" y="210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238688</xdr:rowOff>
    </xdr:from>
    <xdr:to>
      <xdr:col>4</xdr:col>
      <xdr:colOff>1117600</xdr:colOff>
      <xdr:row>35</xdr:row>
      <xdr:rowOff>9957</xdr:rowOff>
    </xdr:to>
    <xdr:cxnSp macro="">
      <xdr:nvCxnSpPr>
        <xdr:cNvPr id="111" name="直線コネクタ 110"/>
        <xdr:cNvCxnSpPr/>
      </xdr:nvCxnSpPr>
      <xdr:spPr bwMode="auto">
        <a:xfrm>
          <a:off x="5003800" y="6506138"/>
          <a:ext cx="647700" cy="11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163544</xdr:rowOff>
    </xdr:from>
    <xdr:to>
      <xdr:col>4</xdr:col>
      <xdr:colOff>469900</xdr:colOff>
      <xdr:row>34</xdr:row>
      <xdr:rowOff>238688</xdr:rowOff>
    </xdr:to>
    <xdr:cxnSp macro="">
      <xdr:nvCxnSpPr>
        <xdr:cNvPr id="114" name="直線コネクタ 113"/>
        <xdr:cNvCxnSpPr/>
      </xdr:nvCxnSpPr>
      <xdr:spPr bwMode="auto">
        <a:xfrm>
          <a:off x="4305300" y="6430994"/>
          <a:ext cx="698500" cy="7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80300</xdr:rowOff>
    </xdr:from>
    <xdr:to>
      <xdr:col>3</xdr:col>
      <xdr:colOff>904875</xdr:colOff>
      <xdr:row>34</xdr:row>
      <xdr:rowOff>163544</xdr:rowOff>
    </xdr:to>
    <xdr:cxnSp macro="">
      <xdr:nvCxnSpPr>
        <xdr:cNvPr id="117" name="直線コネクタ 116"/>
        <xdr:cNvCxnSpPr/>
      </xdr:nvCxnSpPr>
      <xdr:spPr bwMode="auto">
        <a:xfrm>
          <a:off x="3606800" y="6347750"/>
          <a:ext cx="698500" cy="8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32</xdr:row>
      <xdr:rowOff>160506</xdr:rowOff>
    </xdr:from>
    <xdr:to>
      <xdr:col>3</xdr:col>
      <xdr:colOff>206375</xdr:colOff>
      <xdr:row>34</xdr:row>
      <xdr:rowOff>80300</xdr:rowOff>
    </xdr:to>
    <xdr:cxnSp macro="">
      <xdr:nvCxnSpPr>
        <xdr:cNvPr id="120" name="直線コネクタ 119"/>
        <xdr:cNvCxnSpPr/>
      </xdr:nvCxnSpPr>
      <xdr:spPr bwMode="auto">
        <a:xfrm>
          <a:off x="2908300" y="5913606"/>
          <a:ext cx="698500" cy="43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302057</xdr:rowOff>
    </xdr:from>
    <xdr:to>
      <xdr:col>5</xdr:col>
      <xdr:colOff>34925</xdr:colOff>
      <xdr:row>35</xdr:row>
      <xdr:rowOff>60757</xdr:rowOff>
    </xdr:to>
    <xdr:sp macro="" textlink="">
      <xdr:nvSpPr>
        <xdr:cNvPr id="130" name="円/楕円 129"/>
        <xdr:cNvSpPr/>
      </xdr:nvSpPr>
      <xdr:spPr bwMode="auto">
        <a:xfrm>
          <a:off x="5600700" y="656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147134</xdr:rowOff>
    </xdr:from>
    <xdr:ext cx="762000" cy="259045"/>
    <xdr:sp macro="" textlink="">
      <xdr:nvSpPr>
        <xdr:cNvPr id="131" name="人口1人当たり決算額の推移該当値テキスト445"/>
        <xdr:cNvSpPr txBox="1"/>
      </xdr:nvSpPr>
      <xdr:spPr>
        <a:xfrm>
          <a:off x="5740400" y="64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187887</xdr:rowOff>
    </xdr:from>
    <xdr:to>
      <xdr:col>4</xdr:col>
      <xdr:colOff>520700</xdr:colOff>
      <xdr:row>34</xdr:row>
      <xdr:rowOff>289488</xdr:rowOff>
    </xdr:to>
    <xdr:sp macro="" textlink="">
      <xdr:nvSpPr>
        <xdr:cNvPr id="132" name="円/楕円 131"/>
        <xdr:cNvSpPr/>
      </xdr:nvSpPr>
      <xdr:spPr bwMode="auto">
        <a:xfrm>
          <a:off x="4953000" y="64553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299664</xdr:rowOff>
    </xdr:from>
    <xdr:ext cx="736600" cy="259045"/>
    <xdr:sp macro="" textlink="">
      <xdr:nvSpPr>
        <xdr:cNvPr id="133" name="テキスト ボックス 132"/>
        <xdr:cNvSpPr txBox="1"/>
      </xdr:nvSpPr>
      <xdr:spPr>
        <a:xfrm>
          <a:off x="4622800" y="622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112744</xdr:rowOff>
    </xdr:from>
    <xdr:to>
      <xdr:col>3</xdr:col>
      <xdr:colOff>955675</xdr:colOff>
      <xdr:row>34</xdr:row>
      <xdr:rowOff>214344</xdr:rowOff>
    </xdr:to>
    <xdr:sp macro="" textlink="">
      <xdr:nvSpPr>
        <xdr:cNvPr id="134" name="円/楕円 133"/>
        <xdr:cNvSpPr/>
      </xdr:nvSpPr>
      <xdr:spPr bwMode="auto">
        <a:xfrm>
          <a:off x="4254500" y="638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224521</xdr:rowOff>
    </xdr:from>
    <xdr:ext cx="762000" cy="259045"/>
    <xdr:sp macro="" textlink="">
      <xdr:nvSpPr>
        <xdr:cNvPr id="135" name="テキスト ボックス 134"/>
        <xdr:cNvSpPr txBox="1"/>
      </xdr:nvSpPr>
      <xdr:spPr>
        <a:xfrm>
          <a:off x="3924300" y="614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29500</xdr:rowOff>
    </xdr:from>
    <xdr:to>
      <xdr:col>3</xdr:col>
      <xdr:colOff>257175</xdr:colOff>
      <xdr:row>34</xdr:row>
      <xdr:rowOff>131100</xdr:rowOff>
    </xdr:to>
    <xdr:sp macro="" textlink="">
      <xdr:nvSpPr>
        <xdr:cNvPr id="136" name="円/楕円 135"/>
        <xdr:cNvSpPr/>
      </xdr:nvSpPr>
      <xdr:spPr bwMode="auto">
        <a:xfrm>
          <a:off x="3556000" y="629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141277</xdr:rowOff>
    </xdr:from>
    <xdr:ext cx="762000" cy="259045"/>
    <xdr:sp macro="" textlink="">
      <xdr:nvSpPr>
        <xdr:cNvPr id="137" name="テキスト ボックス 136"/>
        <xdr:cNvSpPr txBox="1"/>
      </xdr:nvSpPr>
      <xdr:spPr>
        <a:xfrm>
          <a:off x="3225800" y="606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28,680</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109706</xdr:rowOff>
    </xdr:from>
    <xdr:to>
      <xdr:col>2</xdr:col>
      <xdr:colOff>692150</xdr:colOff>
      <xdr:row>33</xdr:row>
      <xdr:rowOff>39856</xdr:rowOff>
    </xdr:to>
    <xdr:sp macro="" textlink="">
      <xdr:nvSpPr>
        <xdr:cNvPr id="138" name="円/楕円 137"/>
        <xdr:cNvSpPr/>
      </xdr:nvSpPr>
      <xdr:spPr bwMode="auto">
        <a:xfrm>
          <a:off x="2857500" y="586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221483</xdr:rowOff>
    </xdr:from>
    <xdr:ext cx="762000" cy="259045"/>
    <xdr:sp macro="" textlink="">
      <xdr:nvSpPr>
        <xdr:cNvPr id="139" name="テキスト ボックス 138"/>
        <xdr:cNvSpPr txBox="1"/>
      </xdr:nvSpPr>
      <xdr:spPr>
        <a:xfrm>
          <a:off x="2527300" y="56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員適正化計画に基づく人件費の抑制、指定管理者制度への移行の推進、類似公共施設の統廃合、任意繰上償還による起債残高の縮減、公営企業等への基準外繰出金の圧縮に向けた経営改善等に取り組みながらも実質収支額は黒字を維持しており今後もなお一層、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全会計の実質収支（公営企業会計は資金不足・剰余額）は黒字であり、連結実質赤字比率に該当していない。今後もなお一層、健全な財政運営に努める。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a:t>
          </a:r>
          <a:r>
            <a:rPr kumimoji="1" lang="en-US" altLang="ja-JP" sz="1400">
              <a:latin typeface="ＭＳ ゴシック" pitchFamily="49" charset="-128"/>
              <a:ea typeface="ＭＳ ゴシック" pitchFamily="49" charset="-128"/>
            </a:rPr>
            <a:t>H33</a:t>
          </a:r>
          <a:r>
            <a:rPr kumimoji="1" lang="ja-JP" altLang="en-US" sz="1400">
              <a:latin typeface="ＭＳ ゴシック" pitchFamily="49" charset="-128"/>
              <a:ea typeface="ＭＳ ゴシック" pitchFamily="49" charset="-128"/>
            </a:rPr>
            <a:t>年にピークを迎える見通しであることから増加傾向にある。</a:t>
          </a:r>
        </a:p>
        <a:p>
          <a:r>
            <a:rPr kumimoji="1" lang="ja-JP" altLang="en-US" sz="1400">
              <a:latin typeface="ＭＳ ゴシック" pitchFamily="49" charset="-128"/>
              <a:ea typeface="ＭＳ ゴシック" pitchFamily="49" charset="-128"/>
            </a:rPr>
            <a:t>公営企業債の元利償還金に対する繰入金は、下水道事業債償還が</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でピークを迎えることから増加傾向にある。債務負担行為に基づく支出金は、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年度に繰上償還を実施したことから</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今後、実質公債費比率の分子は、小中学校の大規模改修等の大型事業に係る起債を予定していることから、元利償還金を中心に逓増傾向で推移することが見込まれる。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将来負担額の主な増額要因は、緊急防災・減災事業債や全国防災事業債の増に伴う地方債残高の増によるものである。</a:t>
          </a:r>
        </a:p>
        <a:p>
          <a:r>
            <a:rPr kumimoji="1" lang="ja-JP" altLang="en-US" sz="1200">
              <a:latin typeface="ＭＳ ゴシック" pitchFamily="49" charset="-128"/>
              <a:ea typeface="ＭＳ ゴシック" pitchFamily="49" charset="-128"/>
            </a:rPr>
            <a:t>充当可能財源等は増加している。要因として、基準財政需要額算入見込額の対象となる合併特例債、臨時財政対策債の償還額の増加が挙げられる。</a:t>
          </a:r>
        </a:p>
        <a:p>
          <a:r>
            <a:rPr kumimoji="1" lang="ja-JP" altLang="en-US" sz="1200">
              <a:latin typeface="ＭＳ ゴシック" pitchFamily="49" charset="-128"/>
              <a:ea typeface="ＭＳ ゴシック" pitchFamily="49" charset="-128"/>
            </a:rPr>
            <a:t>２６年度は、充当可能財源等が将来負担額を上回るため将来負担比率の分子はマイナスとなり、将来負担比率は発生しない。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普通交付税が一本算定となることから、標準財政規模が小さくなり、また一般財源不足に陥ることも予測されることから充当可能基金取崩しにより残高が減少するなど、比率上昇の要素もあるが有利な起債の活用と、事業の厳選により将来負担の軽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39751425</v>
      </c>
      <c r="BO4" s="349"/>
      <c r="BP4" s="349"/>
      <c r="BQ4" s="349"/>
      <c r="BR4" s="349"/>
      <c r="BS4" s="349"/>
      <c r="BT4" s="349"/>
      <c r="BU4" s="350"/>
      <c r="BV4" s="348">
        <v>41093362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37614911</v>
      </c>
      <c r="BO5" s="386"/>
      <c r="BP5" s="386"/>
      <c r="BQ5" s="386"/>
      <c r="BR5" s="386"/>
      <c r="BS5" s="386"/>
      <c r="BT5" s="386"/>
      <c r="BU5" s="387"/>
      <c r="BV5" s="385">
        <v>39084541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81.400000000000006</v>
      </c>
      <c r="CU5" s="383"/>
      <c r="CV5" s="383"/>
      <c r="CW5" s="383"/>
      <c r="CX5" s="383"/>
      <c r="CY5" s="383"/>
      <c r="CZ5" s="383"/>
      <c r="DA5" s="384"/>
      <c r="DB5" s="382">
        <v>77.3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2136514</v>
      </c>
      <c r="BO6" s="386"/>
      <c r="BP6" s="386"/>
      <c r="BQ6" s="386"/>
      <c r="BR6" s="386"/>
      <c r="BS6" s="386"/>
      <c r="BT6" s="386"/>
      <c r="BU6" s="387"/>
      <c r="BV6" s="385">
        <v>2008821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86.8</v>
      </c>
      <c r="CU6" s="423"/>
      <c r="CV6" s="423"/>
      <c r="CW6" s="423"/>
      <c r="CX6" s="423"/>
      <c r="CY6" s="423"/>
      <c r="CZ6" s="423"/>
      <c r="DA6" s="424"/>
      <c r="DB6" s="422">
        <v>82.7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403367</v>
      </c>
      <c r="BO7" s="386"/>
      <c r="BP7" s="386"/>
      <c r="BQ7" s="386"/>
      <c r="BR7" s="386"/>
      <c r="BS7" s="386"/>
      <c r="BT7" s="386"/>
      <c r="BU7" s="387"/>
      <c r="BV7" s="385">
        <v>379499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23239263</v>
      </c>
      <c r="CU7" s="386"/>
      <c r="CV7" s="386"/>
      <c r="CW7" s="386"/>
      <c r="CX7" s="386"/>
      <c r="CY7" s="386"/>
      <c r="CZ7" s="386"/>
      <c r="DA7" s="387"/>
      <c r="DB7" s="385">
        <v>23531682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1733147</v>
      </c>
      <c r="BO8" s="386"/>
      <c r="BP8" s="386"/>
      <c r="BQ8" s="386"/>
      <c r="BR8" s="386"/>
      <c r="BS8" s="386"/>
      <c r="BT8" s="386"/>
      <c r="BU8" s="387"/>
      <c r="BV8" s="385">
        <v>1629322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54724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103825</v>
      </c>
      <c r="BO9" s="386"/>
      <c r="BP9" s="386"/>
      <c r="BQ9" s="386"/>
      <c r="BR9" s="386"/>
      <c r="BS9" s="386"/>
      <c r="BT9" s="386"/>
      <c r="BU9" s="387"/>
      <c r="BV9" s="385">
        <v>-61636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58140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26202</v>
      </c>
      <c r="BO10" s="386"/>
      <c r="BP10" s="386"/>
      <c r="BQ10" s="386"/>
      <c r="BR10" s="386"/>
      <c r="BS10" s="386"/>
      <c r="BT10" s="386"/>
      <c r="BU10" s="387"/>
      <c r="BV10" s="385">
        <v>32722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1019989</v>
      </c>
      <c r="BO11" s="386"/>
      <c r="BP11" s="386"/>
      <c r="BQ11" s="386"/>
      <c r="BR11" s="386"/>
      <c r="BS11" s="386"/>
      <c r="BT11" s="386"/>
      <c r="BU11" s="387"/>
      <c r="BV11" s="385">
        <v>1118467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53795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53128</v>
      </c>
      <c r="S13" s="467"/>
      <c r="T13" s="467"/>
      <c r="U13" s="467"/>
      <c r="V13" s="468"/>
      <c r="W13" s="401" t="s">
        <v>124</v>
      </c>
      <c r="X13" s="402"/>
      <c r="Y13" s="402"/>
      <c r="Z13" s="402"/>
      <c r="AA13" s="402"/>
      <c r="AB13" s="392"/>
      <c r="AC13" s="436">
        <v>1867</v>
      </c>
      <c r="AD13" s="437"/>
      <c r="AE13" s="437"/>
      <c r="AF13" s="437"/>
      <c r="AG13" s="476"/>
      <c r="AH13" s="436">
        <v>2179</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1150016</v>
      </c>
      <c r="BO13" s="386"/>
      <c r="BP13" s="386"/>
      <c r="BQ13" s="386"/>
      <c r="BR13" s="386"/>
      <c r="BS13" s="386"/>
      <c r="BT13" s="386"/>
      <c r="BU13" s="387"/>
      <c r="BV13" s="385">
        <v>1089553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7.2</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54370</v>
      </c>
      <c r="S14" s="467"/>
      <c r="T14" s="467"/>
      <c r="U14" s="467"/>
      <c r="V14" s="468"/>
      <c r="W14" s="375"/>
      <c r="X14" s="376"/>
      <c r="Y14" s="376"/>
      <c r="Z14" s="376"/>
      <c r="AA14" s="376"/>
      <c r="AB14" s="365"/>
      <c r="AC14" s="469">
        <v>6.7</v>
      </c>
      <c r="AD14" s="470"/>
      <c r="AE14" s="470"/>
      <c r="AF14" s="470"/>
      <c r="AG14" s="471"/>
      <c r="AH14" s="469">
        <v>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53721</v>
      </c>
      <c r="S15" s="467"/>
      <c r="T15" s="467"/>
      <c r="U15" s="467"/>
      <c r="V15" s="468"/>
      <c r="W15" s="401" t="s">
        <v>130</v>
      </c>
      <c r="X15" s="402"/>
      <c r="Y15" s="402"/>
      <c r="Z15" s="402"/>
      <c r="AA15" s="402"/>
      <c r="AB15" s="392"/>
      <c r="AC15" s="436">
        <v>10830</v>
      </c>
      <c r="AD15" s="437"/>
      <c r="AE15" s="437"/>
      <c r="AF15" s="437"/>
      <c r="AG15" s="476"/>
      <c r="AH15" s="436">
        <v>12766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6158320</v>
      </c>
      <c r="BO15" s="349"/>
      <c r="BP15" s="349"/>
      <c r="BQ15" s="349"/>
      <c r="BR15" s="349"/>
      <c r="BS15" s="349"/>
      <c r="BT15" s="349"/>
      <c r="BU15" s="350"/>
      <c r="BV15" s="348">
        <v>6012230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38.700000000000003</v>
      </c>
      <c r="AD16" s="470"/>
      <c r="AE16" s="470"/>
      <c r="AF16" s="470"/>
      <c r="AG16" s="471"/>
      <c r="AH16" s="469">
        <v>41.2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16967035</v>
      </c>
      <c r="BO16" s="386"/>
      <c r="BP16" s="386"/>
      <c r="BQ16" s="386"/>
      <c r="BR16" s="386"/>
      <c r="BS16" s="386"/>
      <c r="BT16" s="386"/>
      <c r="BU16" s="387"/>
      <c r="BV16" s="385">
        <v>16533562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15307</v>
      </c>
      <c r="AD17" s="437"/>
      <c r="AE17" s="437"/>
      <c r="AF17" s="437"/>
      <c r="AG17" s="476"/>
      <c r="AH17" s="436">
        <v>15978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7808746</v>
      </c>
      <c r="BO17" s="386"/>
      <c r="BP17" s="386"/>
      <c r="BQ17" s="386"/>
      <c r="BR17" s="386"/>
      <c r="BS17" s="386"/>
      <c r="BT17" s="386"/>
      <c r="BU17" s="387"/>
      <c r="BV17" s="385">
        <v>7677298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668.64</v>
      </c>
      <c r="M18" s="498"/>
      <c r="N18" s="498"/>
      <c r="O18" s="498"/>
      <c r="P18" s="498"/>
      <c r="Q18" s="498"/>
      <c r="R18" s="499"/>
      <c r="S18" s="499"/>
      <c r="T18" s="499"/>
      <c r="U18" s="499"/>
      <c r="V18" s="500"/>
      <c r="W18" s="403"/>
      <c r="X18" s="404"/>
      <c r="Y18" s="404"/>
      <c r="Z18" s="404"/>
      <c r="AA18" s="404"/>
      <c r="AB18" s="395"/>
      <c r="AC18" s="501">
        <v>54.7</v>
      </c>
      <c r="AD18" s="502"/>
      <c r="AE18" s="502"/>
      <c r="AF18" s="502"/>
      <c r="AG18" s="503"/>
      <c r="AH18" s="501">
        <v>51.6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19232185</v>
      </c>
      <c r="BO18" s="386"/>
      <c r="BP18" s="386"/>
      <c r="BQ18" s="386"/>
      <c r="BR18" s="386"/>
      <c r="BS18" s="386"/>
      <c r="BT18" s="386"/>
      <c r="BU18" s="387"/>
      <c r="BV18" s="385">
        <v>18510716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28157055</v>
      </c>
      <c r="BO19" s="386"/>
      <c r="BP19" s="386"/>
      <c r="BQ19" s="386"/>
      <c r="BR19" s="386"/>
      <c r="BS19" s="386"/>
      <c r="BT19" s="386"/>
      <c r="BU19" s="387"/>
      <c r="BV19" s="385">
        <v>28646577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16930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44132785</v>
      </c>
      <c r="BO23" s="386"/>
      <c r="BP23" s="386"/>
      <c r="BQ23" s="386"/>
      <c r="BR23" s="386"/>
      <c r="BS23" s="386"/>
      <c r="BT23" s="386"/>
      <c r="BU23" s="387"/>
      <c r="BV23" s="385">
        <v>43508350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8900</v>
      </c>
      <c r="R24" s="437"/>
      <c r="S24" s="437"/>
      <c r="T24" s="437"/>
      <c r="U24" s="437"/>
      <c r="V24" s="476"/>
      <c r="W24" s="531"/>
      <c r="X24" s="519"/>
      <c r="Y24" s="520"/>
      <c r="Z24" s="435" t="s">
        <v>153</v>
      </c>
      <c r="AA24" s="415"/>
      <c r="AB24" s="415"/>
      <c r="AC24" s="415"/>
      <c r="AD24" s="415"/>
      <c r="AE24" s="415"/>
      <c r="AF24" s="415"/>
      <c r="AG24" s="416"/>
      <c r="AH24" s="436">
        <v>557</v>
      </c>
      <c r="AI24" s="437"/>
      <c r="AJ24" s="437"/>
      <c r="AK24" s="437"/>
      <c r="AL24" s="476"/>
      <c r="AM24" s="436">
        <v>1742853</v>
      </c>
      <c r="AN24" s="437"/>
      <c r="AO24" s="437"/>
      <c r="AP24" s="437"/>
      <c r="AQ24" s="437"/>
      <c r="AR24" s="476"/>
      <c r="AS24" s="436">
        <v>3129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29477544</v>
      </c>
      <c r="BO24" s="386"/>
      <c r="BP24" s="386"/>
      <c r="BQ24" s="386"/>
      <c r="BR24" s="386"/>
      <c r="BS24" s="386"/>
      <c r="BT24" s="386"/>
      <c r="BU24" s="387"/>
      <c r="BV24" s="385">
        <v>28033625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7200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2994673</v>
      </c>
      <c r="BO25" s="349"/>
      <c r="BP25" s="349"/>
      <c r="BQ25" s="349"/>
      <c r="BR25" s="349"/>
      <c r="BS25" s="349"/>
      <c r="BT25" s="349"/>
      <c r="BU25" s="350"/>
      <c r="BV25" s="348">
        <v>863054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6200</v>
      </c>
      <c r="R26" s="437"/>
      <c r="S26" s="437"/>
      <c r="T26" s="437"/>
      <c r="U26" s="437"/>
      <c r="V26" s="476"/>
      <c r="W26" s="531"/>
      <c r="X26" s="519"/>
      <c r="Y26" s="520"/>
      <c r="Z26" s="435" t="s">
        <v>159</v>
      </c>
      <c r="AA26" s="541"/>
      <c r="AB26" s="541"/>
      <c r="AC26" s="541"/>
      <c r="AD26" s="541"/>
      <c r="AE26" s="541"/>
      <c r="AF26" s="541"/>
      <c r="AG26" s="542"/>
      <c r="AH26" s="436">
        <v>69</v>
      </c>
      <c r="AI26" s="437"/>
      <c r="AJ26" s="437"/>
      <c r="AK26" s="437"/>
      <c r="AL26" s="476"/>
      <c r="AM26" s="436">
        <v>199341</v>
      </c>
      <c r="AN26" s="437"/>
      <c r="AO26" s="437"/>
      <c r="AP26" s="437"/>
      <c r="AQ26" s="437"/>
      <c r="AR26" s="476"/>
      <c r="AS26" s="436">
        <v>2889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4600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1386637</v>
      </c>
      <c r="BO27" s="555"/>
      <c r="BP27" s="555"/>
      <c r="BQ27" s="555"/>
      <c r="BR27" s="555"/>
      <c r="BS27" s="555"/>
      <c r="BT27" s="555"/>
      <c r="BU27" s="556"/>
      <c r="BV27" s="554">
        <v>1384105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4100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6491647</v>
      </c>
      <c r="BO28" s="349"/>
      <c r="BP28" s="349"/>
      <c r="BQ28" s="349"/>
      <c r="BR28" s="349"/>
      <c r="BS28" s="349"/>
      <c r="BT28" s="349"/>
      <c r="BU28" s="350"/>
      <c r="BV28" s="348">
        <v>6465445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22</v>
      </c>
      <c r="M29" s="437"/>
      <c r="N29" s="437"/>
      <c r="O29" s="437"/>
      <c r="P29" s="476"/>
      <c r="Q29" s="436">
        <v>3800</v>
      </c>
      <c r="R29" s="437"/>
      <c r="S29" s="437"/>
      <c r="T29" s="437"/>
      <c r="U29" s="437"/>
      <c r="V29" s="476"/>
      <c r="W29" s="532"/>
      <c r="X29" s="533"/>
      <c r="Y29" s="534"/>
      <c r="Z29" s="435" t="s">
        <v>170</v>
      </c>
      <c r="AA29" s="415"/>
      <c r="AB29" s="415"/>
      <c r="AC29" s="415"/>
      <c r="AD29" s="415"/>
      <c r="AE29" s="415"/>
      <c r="AF29" s="415"/>
      <c r="AG29" s="416"/>
      <c r="AH29" s="436">
        <v>558</v>
      </c>
      <c r="AI29" s="437"/>
      <c r="AJ29" s="437"/>
      <c r="AK29" s="437"/>
      <c r="AL29" s="476"/>
      <c r="AM29" s="436">
        <v>1746597</v>
      </c>
      <c r="AN29" s="437"/>
      <c r="AO29" s="437"/>
      <c r="AP29" s="437"/>
      <c r="AQ29" s="437"/>
      <c r="AR29" s="476"/>
      <c r="AS29" s="436">
        <v>3130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6517260</v>
      </c>
      <c r="BO29" s="386"/>
      <c r="BP29" s="386"/>
      <c r="BQ29" s="386"/>
      <c r="BR29" s="386"/>
      <c r="BS29" s="386"/>
      <c r="BT29" s="386"/>
      <c r="BU29" s="387"/>
      <c r="BV29" s="385">
        <v>6490124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9187167</v>
      </c>
      <c r="BO30" s="555"/>
      <c r="BP30" s="555"/>
      <c r="BQ30" s="555"/>
      <c r="BR30" s="555"/>
      <c r="BS30" s="555"/>
      <c r="BT30" s="555"/>
      <c r="BU30" s="556"/>
      <c r="BV30" s="554">
        <v>8435947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病院事業会計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IF('各会計、関係団体の財政状況及び健全化判断比率'!B36="","",'各会計、関係団体の財政状況及び健全化判断比率'!B36)</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砺波広域圏　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（一財）利賀ふるさと財団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バス事業特別会計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国民健康保険診療所事業特別会計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IF('各会計、関係団体の財政状況及び健全化判断比率'!B34="","",'各会計、関係団体の財政状況及び健全化判断比率'!B34)</f>
        <v>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IF('各会計、関係団体の財政状況及び健全化判断比率'!B37="","",'各会計、関係団体の財政状況及び健全化判断比率'!B37)</f>
        <v>工業用地造成事業特別会計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　同　基金特別会計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（公財）五箇山農業公社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IF('各会計、関係団体の財政状況及び健全化判断比率'!B35="","",'各会計、関係団体の財政状況及び健全化判断比率'!B35)</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　同　農業共済事業特別会計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（公財）利賀村農業公社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　同　水道事業特別会計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（一財）五箇山和紙の里</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訪問看護事業特別会計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砺波地方衛生施設組合　一般会計</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（公財）世界遺産相倉合掌集落保存財団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砺波地方介護保険組合　一般会計</v>
      </c>
      <c r="BZ39" s="567"/>
      <c r="CA39" s="567"/>
      <c r="CB39" s="567"/>
      <c r="CC39" s="567"/>
      <c r="CD39" s="567"/>
      <c r="CE39" s="567"/>
      <c r="CF39" s="567"/>
      <c r="CG39" s="567"/>
      <c r="CH39" s="567"/>
      <c r="CI39" s="567"/>
      <c r="CJ39" s="567"/>
      <c r="CK39" s="567"/>
      <c r="CL39" s="567"/>
      <c r="CM39" s="567"/>
      <c r="CN39" s="165"/>
      <c r="CO39" s="566">
        <f t="shared" si="3"/>
        <v>28</v>
      </c>
      <c r="CP39" s="566"/>
      <c r="CQ39" s="567" t="str">
        <f>IF('各会計、関係団体の財政状況及び健全化判断比率'!BS12="","",'各会計、関係団体の財政状況及び健全化判断比率'!BS12)</f>
        <v>（一財）五箇山合掌の里</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　同　介護保険事業特別会計</v>
      </c>
      <c r="BZ40" s="567"/>
      <c r="CA40" s="567"/>
      <c r="CB40" s="567"/>
      <c r="CC40" s="567"/>
      <c r="CD40" s="567"/>
      <c r="CE40" s="567"/>
      <c r="CF40" s="567"/>
      <c r="CG40" s="567"/>
      <c r="CH40" s="567"/>
      <c r="CI40" s="567"/>
      <c r="CJ40" s="567"/>
      <c r="CK40" s="567"/>
      <c r="CL40" s="567"/>
      <c r="CM40" s="567"/>
      <c r="CN40" s="165"/>
      <c r="CO40" s="566">
        <f t="shared" si="3"/>
        <v>29</v>
      </c>
      <c r="CP40" s="566"/>
      <c r="CQ40" s="567" t="str">
        <f>IF('各会計、関係団体の財政状況及び健全化判断比率'!BS13="","",'各会計、関係団体の財政状況及び健全化判断比率'!BS13)</f>
        <v>（株）ジェイウイング</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　同　養護老人ホーム楽寿荘特別会計</v>
      </c>
      <c r="BZ41" s="567"/>
      <c r="CA41" s="567"/>
      <c r="CB41" s="567"/>
      <c r="CC41" s="567"/>
      <c r="CD41" s="567"/>
      <c r="CE41" s="567"/>
      <c r="CF41" s="567"/>
      <c r="CG41" s="567"/>
      <c r="CH41" s="567"/>
      <c r="CI41" s="567"/>
      <c r="CJ41" s="567"/>
      <c r="CK41" s="567"/>
      <c r="CL41" s="567"/>
      <c r="CM41" s="567"/>
      <c r="CN41" s="165"/>
      <c r="CO41" s="566">
        <f t="shared" si="3"/>
        <v>30</v>
      </c>
      <c r="CP41" s="566"/>
      <c r="CQ41" s="567" t="str">
        <f>IF('各会計、関係団体の財政状況及び健全化判断比率'!BS14="","",'各会計、関係団体の財政状況及び健全化判断比率'!BS14)</f>
        <v>上平観光開発（株）</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　同　楽寿荘ホームヘルプステーション事業特別会計</v>
      </c>
      <c r="BZ42" s="567"/>
      <c r="CA42" s="567"/>
      <c r="CB42" s="567"/>
      <c r="CC42" s="567"/>
      <c r="CD42" s="567"/>
      <c r="CE42" s="567"/>
      <c r="CF42" s="567"/>
      <c r="CG42" s="567"/>
      <c r="CH42" s="567"/>
      <c r="CI42" s="567"/>
      <c r="CJ42" s="567"/>
      <c r="CK42" s="567"/>
      <c r="CL42" s="567"/>
      <c r="CM42" s="567"/>
      <c r="CN42" s="165"/>
      <c r="CO42" s="566">
        <f t="shared" si="3"/>
        <v>31</v>
      </c>
      <c r="CP42" s="566"/>
      <c r="CQ42" s="567" t="str">
        <f>IF('各会計、関係団体の財政状況及び健全化判断比率'!BS15="","",'各会計、関係団体の財政状況及び健全化判断比率'!BS15)</f>
        <v>（株）井波木彫りの里</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後期高齢者医療広域連合　一般会計</v>
      </c>
      <c r="BZ43" s="567"/>
      <c r="CA43" s="567"/>
      <c r="CB43" s="567"/>
      <c r="CC43" s="567"/>
      <c r="CD43" s="567"/>
      <c r="CE43" s="567"/>
      <c r="CF43" s="567"/>
      <c r="CG43" s="567"/>
      <c r="CH43" s="567"/>
      <c r="CI43" s="567"/>
      <c r="CJ43" s="567"/>
      <c r="CK43" s="567"/>
      <c r="CL43" s="567"/>
      <c r="CM43" s="567"/>
      <c r="CN43" s="165"/>
      <c r="CO43" s="566">
        <f t="shared" si="3"/>
        <v>32</v>
      </c>
      <c r="CP43" s="566"/>
      <c r="CQ43" s="567" t="str">
        <f>IF('各会計、関係団体の財政状況及び健全化判断比率'!BS16="","",'各会計、関係団体の財政状況及び健全化判断比率'!BS16)</f>
        <v>福野まちづくり（株）</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8" t="s">
        <v>24</v>
      </c>
      <c r="C41" s="1169"/>
      <c r="D41" s="81"/>
      <c r="E41" s="1174" t="s">
        <v>25</v>
      </c>
      <c r="F41" s="1174"/>
      <c r="G41" s="1174"/>
      <c r="H41" s="1175"/>
      <c r="I41" s="82">
        <v>42236</v>
      </c>
      <c r="J41" s="83">
        <v>41734</v>
      </c>
      <c r="K41" s="83">
        <v>42513</v>
      </c>
      <c r="L41" s="83">
        <v>43508</v>
      </c>
      <c r="M41" s="84">
        <v>44133</v>
      </c>
    </row>
    <row r="42" spans="2:13" ht="27.75" customHeight="1" x14ac:dyDescent="0.15">
      <c r="B42" s="1170"/>
      <c r="C42" s="1171"/>
      <c r="D42" s="85"/>
      <c r="E42" s="1176" t="s">
        <v>26</v>
      </c>
      <c r="F42" s="1176"/>
      <c r="G42" s="1176"/>
      <c r="H42" s="1177"/>
      <c r="I42" s="86">
        <v>395</v>
      </c>
      <c r="J42" s="87">
        <v>342</v>
      </c>
      <c r="K42" s="87">
        <v>293</v>
      </c>
      <c r="L42" s="87">
        <v>342</v>
      </c>
      <c r="M42" s="88">
        <v>294</v>
      </c>
    </row>
    <row r="43" spans="2:13" ht="27.75" customHeight="1" x14ac:dyDescent="0.15">
      <c r="B43" s="1170"/>
      <c r="C43" s="1171"/>
      <c r="D43" s="85"/>
      <c r="E43" s="1176" t="s">
        <v>27</v>
      </c>
      <c r="F43" s="1176"/>
      <c r="G43" s="1176"/>
      <c r="H43" s="1177"/>
      <c r="I43" s="86">
        <v>26112</v>
      </c>
      <c r="J43" s="87">
        <v>25286</v>
      </c>
      <c r="K43" s="87">
        <v>24316</v>
      </c>
      <c r="L43" s="87">
        <v>24178</v>
      </c>
      <c r="M43" s="88">
        <v>23967</v>
      </c>
    </row>
    <row r="44" spans="2:13" ht="27.75" customHeight="1" x14ac:dyDescent="0.15">
      <c r="B44" s="1170"/>
      <c r="C44" s="1171"/>
      <c r="D44" s="85"/>
      <c r="E44" s="1176" t="s">
        <v>28</v>
      </c>
      <c r="F44" s="1176"/>
      <c r="G44" s="1176"/>
      <c r="H44" s="1177"/>
      <c r="I44" s="86">
        <v>1039</v>
      </c>
      <c r="J44" s="87">
        <v>729</v>
      </c>
      <c r="K44" s="87">
        <v>487</v>
      </c>
      <c r="L44" s="87">
        <v>422</v>
      </c>
      <c r="M44" s="88">
        <v>499</v>
      </c>
    </row>
    <row r="45" spans="2:13" ht="27.75" customHeight="1" x14ac:dyDescent="0.15">
      <c r="B45" s="1170"/>
      <c r="C45" s="1171"/>
      <c r="D45" s="85"/>
      <c r="E45" s="1176" t="s">
        <v>29</v>
      </c>
      <c r="F45" s="1176"/>
      <c r="G45" s="1176"/>
      <c r="H45" s="1177"/>
      <c r="I45" s="86">
        <v>3769</v>
      </c>
      <c r="J45" s="87">
        <v>3904</v>
      </c>
      <c r="K45" s="87">
        <v>3696</v>
      </c>
      <c r="L45" s="87">
        <v>3515</v>
      </c>
      <c r="M45" s="88">
        <v>3041</v>
      </c>
    </row>
    <row r="46" spans="2:13" ht="27.75" customHeight="1" x14ac:dyDescent="0.15">
      <c r="B46" s="1170"/>
      <c r="C46" s="1171"/>
      <c r="D46" s="85"/>
      <c r="E46" s="1176" t="s">
        <v>30</v>
      </c>
      <c r="F46" s="1176"/>
      <c r="G46" s="1176"/>
      <c r="H46" s="1177"/>
      <c r="I46" s="86" t="s">
        <v>481</v>
      </c>
      <c r="J46" s="87" t="s">
        <v>481</v>
      </c>
      <c r="K46" s="87" t="s">
        <v>481</v>
      </c>
      <c r="L46" s="87" t="s">
        <v>481</v>
      </c>
      <c r="M46" s="88" t="s">
        <v>481</v>
      </c>
    </row>
    <row r="47" spans="2:13" ht="27.75" customHeight="1" x14ac:dyDescent="0.15">
      <c r="B47" s="1170"/>
      <c r="C47" s="1171"/>
      <c r="D47" s="85"/>
      <c r="E47" s="1176" t="s">
        <v>31</v>
      </c>
      <c r="F47" s="1176"/>
      <c r="G47" s="1176"/>
      <c r="H47" s="1177"/>
      <c r="I47" s="86" t="s">
        <v>481</v>
      </c>
      <c r="J47" s="87" t="s">
        <v>481</v>
      </c>
      <c r="K47" s="87" t="s">
        <v>481</v>
      </c>
      <c r="L47" s="87" t="s">
        <v>481</v>
      </c>
      <c r="M47" s="88" t="s">
        <v>481</v>
      </c>
    </row>
    <row r="48" spans="2:13" ht="27.75" customHeight="1" x14ac:dyDescent="0.15">
      <c r="B48" s="1172"/>
      <c r="C48" s="1173"/>
      <c r="D48" s="85"/>
      <c r="E48" s="1176" t="s">
        <v>32</v>
      </c>
      <c r="F48" s="1176"/>
      <c r="G48" s="1176"/>
      <c r="H48" s="1177"/>
      <c r="I48" s="86" t="s">
        <v>481</v>
      </c>
      <c r="J48" s="87" t="s">
        <v>481</v>
      </c>
      <c r="K48" s="87" t="s">
        <v>481</v>
      </c>
      <c r="L48" s="87" t="s">
        <v>481</v>
      </c>
      <c r="M48" s="88" t="s">
        <v>481</v>
      </c>
    </row>
    <row r="49" spans="2:13" ht="27.75" customHeight="1" x14ac:dyDescent="0.15">
      <c r="B49" s="1178" t="s">
        <v>33</v>
      </c>
      <c r="C49" s="1179"/>
      <c r="D49" s="89"/>
      <c r="E49" s="1176" t="s">
        <v>34</v>
      </c>
      <c r="F49" s="1176"/>
      <c r="G49" s="1176"/>
      <c r="H49" s="1177"/>
      <c r="I49" s="86">
        <v>10888</v>
      </c>
      <c r="J49" s="87">
        <v>14053</v>
      </c>
      <c r="K49" s="87">
        <v>13774</v>
      </c>
      <c r="L49" s="87">
        <v>16249</v>
      </c>
      <c r="M49" s="88">
        <v>17364</v>
      </c>
    </row>
    <row r="50" spans="2:13" ht="27.75" customHeight="1" x14ac:dyDescent="0.15">
      <c r="B50" s="1170"/>
      <c r="C50" s="1171"/>
      <c r="D50" s="85"/>
      <c r="E50" s="1176" t="s">
        <v>35</v>
      </c>
      <c r="F50" s="1176"/>
      <c r="G50" s="1176"/>
      <c r="H50" s="1177"/>
      <c r="I50" s="86">
        <v>1769</v>
      </c>
      <c r="J50" s="87">
        <v>1695</v>
      </c>
      <c r="K50" s="87">
        <v>1567</v>
      </c>
      <c r="L50" s="87">
        <v>1649</v>
      </c>
      <c r="M50" s="88">
        <v>1369</v>
      </c>
    </row>
    <row r="51" spans="2:13" ht="27.75" customHeight="1" x14ac:dyDescent="0.15">
      <c r="B51" s="1172"/>
      <c r="C51" s="1173"/>
      <c r="D51" s="85"/>
      <c r="E51" s="1176" t="s">
        <v>36</v>
      </c>
      <c r="F51" s="1176"/>
      <c r="G51" s="1176"/>
      <c r="H51" s="1177"/>
      <c r="I51" s="86">
        <v>56184</v>
      </c>
      <c r="J51" s="87">
        <v>55732</v>
      </c>
      <c r="K51" s="87">
        <v>56446</v>
      </c>
      <c r="L51" s="87">
        <v>56103</v>
      </c>
      <c r="M51" s="88">
        <v>56366</v>
      </c>
    </row>
    <row r="52" spans="2:13" ht="27.75" customHeight="1" thickBot="1" x14ac:dyDescent="0.2">
      <c r="B52" s="1180" t="s">
        <v>37</v>
      </c>
      <c r="C52" s="1181"/>
      <c r="D52" s="90"/>
      <c r="E52" s="1182" t="s">
        <v>38</v>
      </c>
      <c r="F52" s="1182"/>
      <c r="G52" s="1182"/>
      <c r="H52" s="1183"/>
      <c r="I52" s="91">
        <v>4710</v>
      </c>
      <c r="J52" s="92">
        <v>515</v>
      </c>
      <c r="K52" s="92">
        <v>-483</v>
      </c>
      <c r="L52" s="92">
        <v>-2035</v>
      </c>
      <c r="M52" s="93">
        <v>-3165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142581</v>
      </c>
      <c r="E3" s="116"/>
      <c r="F3" s="117">
        <v>66876</v>
      </c>
      <c r="G3" s="118"/>
      <c r="H3" s="119"/>
    </row>
    <row r="4" spans="1:8" x14ac:dyDescent="0.15">
      <c r="A4" s="120"/>
      <c r="B4" s="121"/>
      <c r="C4" s="122"/>
      <c r="D4" s="123">
        <v>69971</v>
      </c>
      <c r="E4" s="124"/>
      <c r="F4" s="125">
        <v>36310</v>
      </c>
      <c r="G4" s="126"/>
      <c r="H4" s="127"/>
    </row>
    <row r="5" spans="1:8" x14ac:dyDescent="0.15">
      <c r="A5" s="108" t="s">
        <v>513</v>
      </c>
      <c r="B5" s="113"/>
      <c r="C5" s="114"/>
      <c r="D5" s="115">
        <v>107685</v>
      </c>
      <c r="E5" s="116"/>
      <c r="F5" s="117">
        <v>51704</v>
      </c>
      <c r="G5" s="118"/>
      <c r="H5" s="119"/>
    </row>
    <row r="6" spans="1:8" x14ac:dyDescent="0.15">
      <c r="A6" s="120"/>
      <c r="B6" s="121"/>
      <c r="C6" s="122"/>
      <c r="D6" s="123">
        <v>71141</v>
      </c>
      <c r="E6" s="124"/>
      <c r="F6" s="125">
        <v>26896</v>
      </c>
      <c r="G6" s="126"/>
      <c r="H6" s="127"/>
    </row>
    <row r="7" spans="1:8" x14ac:dyDescent="0.15">
      <c r="A7" s="108" t="s">
        <v>514</v>
      </c>
      <c r="B7" s="113"/>
      <c r="C7" s="114"/>
      <c r="D7" s="115">
        <v>148139</v>
      </c>
      <c r="E7" s="116"/>
      <c r="F7" s="117">
        <v>52678</v>
      </c>
      <c r="G7" s="118"/>
      <c r="H7" s="119"/>
    </row>
    <row r="8" spans="1:8" x14ac:dyDescent="0.15">
      <c r="A8" s="120"/>
      <c r="B8" s="121"/>
      <c r="C8" s="122"/>
      <c r="D8" s="123">
        <v>104131</v>
      </c>
      <c r="E8" s="124"/>
      <c r="F8" s="125">
        <v>30185</v>
      </c>
      <c r="G8" s="126"/>
      <c r="H8" s="127"/>
    </row>
    <row r="9" spans="1:8" x14ac:dyDescent="0.15">
      <c r="A9" s="108" t="s">
        <v>515</v>
      </c>
      <c r="B9" s="113"/>
      <c r="C9" s="114"/>
      <c r="D9" s="115">
        <v>167417</v>
      </c>
      <c r="E9" s="116"/>
      <c r="F9" s="117">
        <v>69560</v>
      </c>
      <c r="G9" s="118"/>
      <c r="H9" s="119"/>
    </row>
    <row r="10" spans="1:8" x14ac:dyDescent="0.15">
      <c r="A10" s="120"/>
      <c r="B10" s="121"/>
      <c r="C10" s="122"/>
      <c r="D10" s="123">
        <v>89808</v>
      </c>
      <c r="E10" s="124"/>
      <c r="F10" s="125">
        <v>35305</v>
      </c>
      <c r="G10" s="126"/>
      <c r="H10" s="127"/>
    </row>
    <row r="11" spans="1:8" x14ac:dyDescent="0.15">
      <c r="A11" s="108" t="s">
        <v>516</v>
      </c>
      <c r="B11" s="113"/>
      <c r="C11" s="114"/>
      <c r="D11" s="115">
        <v>126344</v>
      </c>
      <c r="E11" s="116"/>
      <c r="F11" s="117">
        <v>65988</v>
      </c>
      <c r="G11" s="118"/>
      <c r="H11" s="119"/>
    </row>
    <row r="12" spans="1:8" x14ac:dyDescent="0.15">
      <c r="A12" s="120"/>
      <c r="B12" s="121"/>
      <c r="C12" s="128"/>
      <c r="D12" s="123">
        <v>76674</v>
      </c>
      <c r="E12" s="124"/>
      <c r="F12" s="125">
        <v>36473</v>
      </c>
      <c r="G12" s="126"/>
      <c r="H12" s="127"/>
    </row>
    <row r="13" spans="1:8" x14ac:dyDescent="0.15">
      <c r="A13" s="108"/>
      <c r="B13" s="113"/>
      <c r="C13" s="129"/>
      <c r="D13" s="130">
        <v>138433</v>
      </c>
      <c r="E13" s="131"/>
      <c r="F13" s="132">
        <v>61361</v>
      </c>
      <c r="G13" s="133"/>
      <c r="H13" s="119"/>
    </row>
    <row r="14" spans="1:8" x14ac:dyDescent="0.15">
      <c r="A14" s="120"/>
      <c r="B14" s="121"/>
      <c r="C14" s="122"/>
      <c r="D14" s="123">
        <v>82345</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6.95</v>
      </c>
      <c r="C19" s="134">
        <f>ROUND(VALUE(SUBSTITUTE(実質収支比率等に係る経年分析!G$48,"▲","-")),2)</f>
        <v>7.07</v>
      </c>
      <c r="D19" s="134">
        <f>ROUND(VALUE(SUBSTITUTE(実質収支比率等に係る経年分析!H$48,"▲","-")),2)</f>
        <v>7.17</v>
      </c>
      <c r="E19" s="134">
        <f>ROUND(VALUE(SUBSTITUTE(実質収支比率等に係る経年分析!I$48,"▲","-")),2)</f>
        <v>6.92</v>
      </c>
      <c r="F19" s="134">
        <f>ROUND(VALUE(SUBSTITUTE(実質収支比率等に係る経年分析!J$48,"▲","-")),2)</f>
        <v>7.46</v>
      </c>
    </row>
    <row r="20" spans="1:11" x14ac:dyDescent="0.15">
      <c r="A20" s="134" t="s">
        <v>43</v>
      </c>
      <c r="B20" s="134">
        <f>ROUND(VALUE(SUBSTITUTE(実質収支比率等に係る経年分析!F$47,"▲","-")),2)</f>
        <v>23.4</v>
      </c>
      <c r="C20" s="134">
        <f>ROUND(VALUE(SUBSTITUTE(実質収支比率等に係る経年分析!G$47,"▲","-")),2)</f>
        <v>28.14</v>
      </c>
      <c r="D20" s="134">
        <f>ROUND(VALUE(SUBSTITUTE(実質収支比率等に係る経年分析!H$47,"▲","-")),2)</f>
        <v>27.28</v>
      </c>
      <c r="E20" s="134">
        <f>ROUND(VALUE(SUBSTITUTE(実質収支比率等に係る経年分析!I$47,"▲","-")),2)</f>
        <v>27.48</v>
      </c>
      <c r="F20" s="134">
        <f>ROUND(VALUE(SUBSTITUTE(実質収支比率等に係る経年分析!J$47,"▲","-")),2)</f>
        <v>27.93</v>
      </c>
    </row>
    <row r="21" spans="1:11" x14ac:dyDescent="0.15">
      <c r="A21" s="134" t="s">
        <v>44</v>
      </c>
      <c r="B21" s="134">
        <f>IF(ISNUMBER(VALUE(SUBSTITUTE(実質収支比率等に係る経年分析!F$49,"▲","-"))),ROUND(VALUE(SUBSTITUTE(実質収支比率等に係る経年分析!F$49,"▲","-")),2),NA())</f>
        <v>6.61</v>
      </c>
      <c r="C21" s="134">
        <f>IF(ISNUMBER(VALUE(SUBSTITUTE(実質収支比率等に係る経年分析!G$49,"▲","-"))),ROUND(VALUE(SUBSTITUTE(実質収支比率等に係る経年分析!G$49,"▲","-")),2),NA())</f>
        <v>8.89</v>
      </c>
      <c r="D21" s="134">
        <f>IF(ISNUMBER(VALUE(SUBSTITUTE(実質収支比率等に係る経年分析!H$49,"▲","-"))),ROUND(VALUE(SUBSTITUTE(実質収支比率等に係る経年分析!H$49,"▲","-")),2),NA())</f>
        <v>4.7699999999999996</v>
      </c>
      <c r="E21" s="134">
        <f>IF(ISNUMBER(VALUE(SUBSTITUTE(実質収支比率等に係る経年分析!I$49,"▲","-"))),ROUND(VALUE(SUBSTITUTE(実質収支比率等に係る経年分析!I$49,"▲","-")),2),NA())</f>
        <v>4.63</v>
      </c>
      <c r="F21" s="134">
        <f>IF(ISNUMBER(VALUE(SUBSTITUTE(実質収支比率等に係る経年分析!J$49,"▲","-"))),ROUND(VALUE(SUBSTITUTE(実質収支比率等に係る経年分析!J$49,"▲","-")),2),NA())</f>
        <v>4.95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バス事業特別会計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訪問看護事業特別会計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介護事業特別会計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1.1499999999999999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4.6900000000000004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5.13</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5657</v>
      </c>
      <c r="E42" s="136"/>
      <c r="F42" s="136"/>
      <c r="G42" s="136">
        <f>'実質公債費比率（分子）の構造'!L$52</f>
        <v>5686</v>
      </c>
      <c r="H42" s="136"/>
      <c r="I42" s="136"/>
      <c r="J42" s="136">
        <f>'実質公債費比率（分子）の構造'!M$52</f>
        <v>5797</v>
      </c>
      <c r="K42" s="136"/>
      <c r="L42" s="136"/>
      <c r="M42" s="136">
        <f>'実質公債費比率（分子）の構造'!N$52</f>
        <v>5971</v>
      </c>
      <c r="N42" s="136"/>
      <c r="O42" s="136"/>
      <c r="P42" s="136">
        <f>'実質公債費比率（分子）の構造'!O$52</f>
        <v>6173</v>
      </c>
    </row>
    <row r="43" spans="1:16" x14ac:dyDescent="0.15">
      <c r="A43" s="136" t="s">
        <v>52</v>
      </c>
      <c r="B43" s="136">
        <f>'実質公債費比率（分子）の構造'!K$51</f>
        <v>3</v>
      </c>
      <c r="C43" s="136"/>
      <c r="D43" s="136"/>
      <c r="E43" s="136">
        <f>'実質公債費比率（分子）の構造'!L$51</f>
        <v>3</v>
      </c>
      <c r="F43" s="136"/>
      <c r="G43" s="136"/>
      <c r="H43" s="136">
        <f>'実質公債費比率（分子）の構造'!M$51</f>
        <v>2</v>
      </c>
      <c r="I43" s="136"/>
      <c r="J43" s="136"/>
      <c r="K43" s="136">
        <f>'実質公債費比率（分子）の構造'!N$51</f>
        <v>2</v>
      </c>
      <c r="L43" s="136"/>
      <c r="M43" s="136"/>
      <c r="N43" s="136">
        <f>'実質公債費比率（分子）の構造'!O$51</f>
        <v>1</v>
      </c>
      <c r="O43" s="136"/>
      <c r="P43" s="136"/>
    </row>
    <row r="44" spans="1:16" x14ac:dyDescent="0.15">
      <c r="A44" s="136" t="s">
        <v>53</v>
      </c>
      <c r="B44" s="136">
        <f>'実質公債費比率（分子）の構造'!K$50</f>
        <v>463</v>
      </c>
      <c r="C44" s="136"/>
      <c r="D44" s="136"/>
      <c r="E44" s="136">
        <f>'実質公債費比率（分子）の構造'!L$50</f>
        <v>66</v>
      </c>
      <c r="F44" s="136"/>
      <c r="G44" s="136"/>
      <c r="H44" s="136">
        <f>'実質公債費比率（分子）の構造'!M$50</f>
        <v>53</v>
      </c>
      <c r="I44" s="136"/>
      <c r="J44" s="136"/>
      <c r="K44" s="136">
        <f>'実質公債費比率（分子）の構造'!N$50</f>
        <v>52</v>
      </c>
      <c r="L44" s="136"/>
      <c r="M44" s="136"/>
      <c r="N44" s="136">
        <f>'実質公債費比率（分子）の構造'!O$50</f>
        <v>55</v>
      </c>
      <c r="O44" s="136"/>
      <c r="P44" s="136"/>
    </row>
    <row r="45" spans="1:16" x14ac:dyDescent="0.15">
      <c r="A45" s="136" t="s">
        <v>54</v>
      </c>
      <c r="B45" s="136">
        <f>'実質公債費比率（分子）の構造'!K$49</f>
        <v>359</v>
      </c>
      <c r="C45" s="136"/>
      <c r="D45" s="136"/>
      <c r="E45" s="136">
        <f>'実質公債費比率（分子）の構造'!L$49</f>
        <v>321</v>
      </c>
      <c r="F45" s="136"/>
      <c r="G45" s="136"/>
      <c r="H45" s="136">
        <f>'実質公債費比率（分子）の構造'!M$49</f>
        <v>265</v>
      </c>
      <c r="I45" s="136"/>
      <c r="J45" s="136"/>
      <c r="K45" s="136">
        <f>'実質公債費比率（分子）の構造'!N$49</f>
        <v>229</v>
      </c>
      <c r="L45" s="136"/>
      <c r="M45" s="136"/>
      <c r="N45" s="136">
        <f>'実質公債費比率（分子）の構造'!O$49</f>
        <v>192</v>
      </c>
      <c r="O45" s="136"/>
      <c r="P45" s="136"/>
    </row>
    <row r="46" spans="1:16" x14ac:dyDescent="0.15">
      <c r="A46" s="136" t="s">
        <v>55</v>
      </c>
      <c r="B46" s="136">
        <f>'実質公債費比率（分子）の構造'!K$48</f>
        <v>2272</v>
      </c>
      <c r="C46" s="136"/>
      <c r="D46" s="136"/>
      <c r="E46" s="136">
        <f>'実質公債費比率（分子）の構造'!L$48</f>
        <v>2180</v>
      </c>
      <c r="F46" s="136"/>
      <c r="G46" s="136"/>
      <c r="H46" s="136">
        <f>'実質公債費比率（分子）の構造'!M$48</f>
        <v>2257</v>
      </c>
      <c r="I46" s="136"/>
      <c r="J46" s="136"/>
      <c r="K46" s="136">
        <f>'実質公債費比率（分子）の構造'!N$48</f>
        <v>2304</v>
      </c>
      <c r="L46" s="136"/>
      <c r="M46" s="136"/>
      <c r="N46" s="136">
        <f>'実質公債費比率（分子）の構造'!O$48</f>
        <v>2340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4887</v>
      </c>
      <c r="C49" s="136"/>
      <c r="D49" s="136"/>
      <c r="E49" s="136">
        <f>'実質公債費比率（分子）の構造'!L$45</f>
        <v>4690</v>
      </c>
      <c r="F49" s="136"/>
      <c r="G49" s="136"/>
      <c r="H49" s="136">
        <f>'実質公債費比率（分子）の構造'!M$45</f>
        <v>4651</v>
      </c>
      <c r="I49" s="136"/>
      <c r="J49" s="136"/>
      <c r="K49" s="136">
        <f>'実質公債費比率（分子）の構造'!N$45</f>
        <v>4680</v>
      </c>
      <c r="L49" s="136"/>
      <c r="M49" s="136"/>
      <c r="N49" s="136">
        <f>'実質公債費比率（分子）の構造'!O$45</f>
        <v>4678</v>
      </c>
      <c r="O49" s="136"/>
      <c r="P49" s="136"/>
    </row>
    <row r="50" spans="1:16" x14ac:dyDescent="0.15">
      <c r="A50" s="136" t="s">
        <v>59</v>
      </c>
      <c r="B50" s="136" t="e">
        <f>NA()</f>
        <v>#N/A</v>
      </c>
      <c r="C50" s="136">
        <f>IF(ISNUMBER('実質公債費比率（分子）の構造'!K$53),'実質公債費比率（分子）の構造'!K$53,NA())</f>
        <v>2327</v>
      </c>
      <c r="D50" s="136" t="e">
        <f>NA()</f>
        <v>#N/A</v>
      </c>
      <c r="E50" s="136" t="e">
        <f>NA()</f>
        <v>#N/A</v>
      </c>
      <c r="F50" s="136">
        <f>IF(ISNUMBER('実質公債費比率（分子）の構造'!L$53),'実質公債費比率（分子）の構造'!L$53,NA())</f>
        <v>1574</v>
      </c>
      <c r="G50" s="136" t="e">
        <f>NA()</f>
        <v>#N/A</v>
      </c>
      <c r="H50" s="136" t="e">
        <f>NA()</f>
        <v>#N/A</v>
      </c>
      <c r="I50" s="136">
        <f>IF(ISNUMBER('実質公債費比率（分子）の構造'!M$53),'実質公債費比率（分子）の構造'!M$53,NA())</f>
        <v>1431</v>
      </c>
      <c r="J50" s="136" t="e">
        <f>NA()</f>
        <v>#N/A</v>
      </c>
      <c r="K50" s="136" t="e">
        <f>NA()</f>
        <v>#N/A</v>
      </c>
      <c r="L50" s="136">
        <f>IF(ISNUMBER('実質公債費比率（分子）の構造'!N$53),'実質公債費比率（分子）の構造'!N$53,NA())</f>
        <v>1296</v>
      </c>
      <c r="M50" s="136" t="e">
        <f>NA()</f>
        <v>#N/A</v>
      </c>
      <c r="N50" s="136" t="e">
        <f>NA()</f>
        <v>#N/A</v>
      </c>
      <c r="O50" s="136">
        <f>IF(ISNUMBER('実質公債費比率（分子）の構造'!O$53),'実質公債費比率（分子）の構造'!O$53,NA())</f>
        <v>1093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56184</v>
      </c>
      <c r="E56" s="135"/>
      <c r="F56" s="135"/>
      <c r="G56" s="135">
        <f>'将来負担比率（分子）の構造'!J$51</f>
        <v>55732</v>
      </c>
      <c r="H56" s="135"/>
      <c r="I56" s="135"/>
      <c r="J56" s="135">
        <f>'将来負担比率（分子）の構造'!K$51</f>
        <v>56446</v>
      </c>
      <c r="K56" s="135"/>
      <c r="L56" s="135"/>
      <c r="M56" s="135">
        <f>'将来負担比率（分子）の構造'!L$51</f>
        <v>56103</v>
      </c>
      <c r="N56" s="135"/>
      <c r="O56" s="135"/>
      <c r="P56" s="135">
        <f>'将来負担比率（分子）の構造'!M$51</f>
        <v>56366</v>
      </c>
    </row>
    <row r="57" spans="1:16" x14ac:dyDescent="0.15">
      <c r="A57" s="135" t="s">
        <v>35</v>
      </c>
      <c r="B57" s="135"/>
      <c r="C57" s="135"/>
      <c r="D57" s="135">
        <f>'将来負担比率（分子）の構造'!I$50</f>
        <v>1769</v>
      </c>
      <c r="E57" s="135"/>
      <c r="F57" s="135"/>
      <c r="G57" s="135">
        <f>'将来負担比率（分子）の構造'!J$50</f>
        <v>1695</v>
      </c>
      <c r="H57" s="135"/>
      <c r="I57" s="135"/>
      <c r="J57" s="135">
        <f>'将来負担比率（分子）の構造'!K$50</f>
        <v>1567</v>
      </c>
      <c r="K57" s="135"/>
      <c r="L57" s="135"/>
      <c r="M57" s="135">
        <f>'将来負担比率（分子）の構造'!L$50</f>
        <v>1649</v>
      </c>
      <c r="N57" s="135"/>
      <c r="O57" s="135"/>
      <c r="P57" s="135">
        <f>'将来負担比率（分子）の構造'!M$50</f>
        <v>1369</v>
      </c>
    </row>
    <row r="58" spans="1:16" x14ac:dyDescent="0.15">
      <c r="A58" s="135" t="s">
        <v>34</v>
      </c>
      <c r="B58" s="135"/>
      <c r="C58" s="135"/>
      <c r="D58" s="135">
        <f>'将来負担比率（分子）の構造'!I$49</f>
        <v>10888</v>
      </c>
      <c r="E58" s="135"/>
      <c r="F58" s="135"/>
      <c r="G58" s="135">
        <f>'将来負担比率（分子）の構造'!J$49</f>
        <v>14053</v>
      </c>
      <c r="H58" s="135"/>
      <c r="I58" s="135"/>
      <c r="J58" s="135">
        <f>'将来負担比率（分子）の構造'!K$49</f>
        <v>13774</v>
      </c>
      <c r="K58" s="135"/>
      <c r="L58" s="135"/>
      <c r="M58" s="135">
        <f>'将来負担比率（分子）の構造'!L$49</f>
        <v>16249</v>
      </c>
      <c r="N58" s="135"/>
      <c r="O58" s="135"/>
      <c r="P58" s="135">
        <f>'将来負担比率（分子）の構造'!M$49</f>
        <v>17364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3769</v>
      </c>
      <c r="C62" s="135"/>
      <c r="D62" s="135"/>
      <c r="E62" s="135">
        <f>'将来負担比率（分子）の構造'!J$45</f>
        <v>3904</v>
      </c>
      <c r="F62" s="135"/>
      <c r="G62" s="135"/>
      <c r="H62" s="135">
        <f>'将来負担比率（分子）の構造'!K$45</f>
        <v>3696</v>
      </c>
      <c r="I62" s="135"/>
      <c r="J62" s="135"/>
      <c r="K62" s="135">
        <f>'将来負担比率（分子）の構造'!L$45</f>
        <v>3515</v>
      </c>
      <c r="L62" s="135"/>
      <c r="M62" s="135"/>
      <c r="N62" s="135">
        <f>'将来負担比率（分子）の構造'!M$45</f>
        <v>3041</v>
      </c>
      <c r="O62" s="135"/>
      <c r="P62" s="135"/>
    </row>
    <row r="63" spans="1:16" x14ac:dyDescent="0.15">
      <c r="A63" s="135" t="s">
        <v>28</v>
      </c>
      <c r="B63" s="135">
        <f>'将来負担比率（分子）の構造'!I$44</f>
        <v>1039</v>
      </c>
      <c r="C63" s="135"/>
      <c r="D63" s="135"/>
      <c r="E63" s="135">
        <f>'将来負担比率（分子）の構造'!J$44</f>
        <v>729</v>
      </c>
      <c r="F63" s="135"/>
      <c r="G63" s="135"/>
      <c r="H63" s="135">
        <f>'将来負担比率（分子）の構造'!K$44</f>
        <v>487</v>
      </c>
      <c r="I63" s="135"/>
      <c r="J63" s="135"/>
      <c r="K63" s="135">
        <f>'将来負担比率（分子）の構造'!L$44</f>
        <v>422</v>
      </c>
      <c r="L63" s="135"/>
      <c r="M63" s="135"/>
      <c r="N63" s="135">
        <f>'将来負担比率（分子）の構造'!M$44</f>
        <v>499</v>
      </c>
      <c r="O63" s="135"/>
      <c r="P63" s="135"/>
    </row>
    <row r="64" spans="1:16" x14ac:dyDescent="0.15">
      <c r="A64" s="135" t="s">
        <v>27</v>
      </c>
      <c r="B64" s="135">
        <f>'将来負担比率（分子）の構造'!I$43</f>
        <v>26112</v>
      </c>
      <c r="C64" s="135"/>
      <c r="D64" s="135"/>
      <c r="E64" s="135">
        <f>'将来負担比率（分子）の構造'!J$43</f>
        <v>25286</v>
      </c>
      <c r="F64" s="135"/>
      <c r="G64" s="135"/>
      <c r="H64" s="135">
        <f>'将来負担比率（分子）の構造'!K$43</f>
        <v>24316</v>
      </c>
      <c r="I64" s="135"/>
      <c r="J64" s="135"/>
      <c r="K64" s="135">
        <f>'将来負担比率（分子）の構造'!L$43</f>
        <v>24178</v>
      </c>
      <c r="L64" s="135"/>
      <c r="M64" s="135"/>
      <c r="N64" s="135">
        <f>'将来負担比率（分子）の構造'!M$43</f>
        <v>23967</v>
      </c>
      <c r="O64" s="135"/>
      <c r="P64" s="135"/>
    </row>
    <row r="65" spans="1:16" x14ac:dyDescent="0.15">
      <c r="A65" s="135" t="s">
        <v>26</v>
      </c>
      <c r="B65" s="135">
        <f>'将来負担比率（分子）の構造'!I$42</f>
        <v>395</v>
      </c>
      <c r="C65" s="135"/>
      <c r="D65" s="135"/>
      <c r="E65" s="135">
        <f>'将来負担比率（分子）の構造'!J$42</f>
        <v>342</v>
      </c>
      <c r="F65" s="135"/>
      <c r="G65" s="135"/>
      <c r="H65" s="135">
        <f>'将来負担比率（分子）の構造'!K$42</f>
        <v>293</v>
      </c>
      <c r="I65" s="135"/>
      <c r="J65" s="135"/>
      <c r="K65" s="135">
        <f>'将来負担比率（分子）の構造'!L$42</f>
        <v>342</v>
      </c>
      <c r="L65" s="135"/>
      <c r="M65" s="135"/>
      <c r="N65" s="135">
        <f>'将来負担比率（分子）の構造'!M$42</f>
        <v>294</v>
      </c>
      <c r="O65" s="135"/>
      <c r="P65" s="135"/>
    </row>
    <row r="66" spans="1:16" x14ac:dyDescent="0.15">
      <c r="A66" s="135" t="s">
        <v>25</v>
      </c>
      <c r="B66" s="135">
        <f>'将来負担比率（分子）の構造'!I$41</f>
        <v>42236</v>
      </c>
      <c r="C66" s="135"/>
      <c r="D66" s="135"/>
      <c r="E66" s="135">
        <f>'将来負担比率（分子）の構造'!J$41</f>
        <v>41734</v>
      </c>
      <c r="F66" s="135"/>
      <c r="G66" s="135"/>
      <c r="H66" s="135">
        <f>'将来負担比率（分子）の構造'!K$41</f>
        <v>42513</v>
      </c>
      <c r="I66" s="135"/>
      <c r="J66" s="135"/>
      <c r="K66" s="135">
        <f>'将来負担比率（分子）の構造'!L$41</f>
        <v>43508</v>
      </c>
      <c r="L66" s="135"/>
      <c r="M66" s="135"/>
      <c r="N66" s="135">
        <f>'将来負担比率（分子）の構造'!M$41</f>
        <v>44133</v>
      </c>
      <c r="O66" s="135"/>
      <c r="P66" s="135"/>
    </row>
    <row r="67" spans="1:16" x14ac:dyDescent="0.15">
      <c r="A67" s="135" t="s">
        <v>63</v>
      </c>
      <c r="B67" s="135" t="e">
        <f>NA()</f>
        <v>#N/A</v>
      </c>
      <c r="C67" s="135">
        <f>IF(ISNUMBER('将来負担比率（分子）の構造'!I$52), IF('将来負担比率（分子）の構造'!I$52 &lt; 0, 0, '将来負担比率（分子）の構造'!I$52), NA())</f>
        <v>4710</v>
      </c>
      <c r="D67" s="135" t="e">
        <f>NA()</f>
        <v>#N/A</v>
      </c>
      <c r="E67" s="135" t="e">
        <f>NA()</f>
        <v>#N/A</v>
      </c>
      <c r="F67" s="135">
        <f>IF(ISNUMBER('将来負担比率（分子）の構造'!J$52), IF('将来負担比率（分子）の構造'!J$52 &lt; 0, 0, '将来負担比率（分子）の構造'!J$52), NA())</f>
        <v>515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6996626</v>
      </c>
      <c r="S5" s="583"/>
      <c r="T5" s="583"/>
      <c r="U5" s="583"/>
      <c r="V5" s="583"/>
      <c r="W5" s="583"/>
      <c r="X5" s="583"/>
      <c r="Y5" s="584"/>
      <c r="Z5" s="585">
        <v>17.600000000000001</v>
      </c>
      <c r="AA5" s="585"/>
      <c r="AB5" s="585"/>
      <c r="AC5" s="585"/>
      <c r="AD5" s="586">
        <v>6996626</v>
      </c>
      <c r="AE5" s="586"/>
      <c r="AF5" s="586"/>
      <c r="AG5" s="586"/>
      <c r="AH5" s="586"/>
      <c r="AI5" s="586"/>
      <c r="AJ5" s="586"/>
      <c r="AK5" s="586"/>
      <c r="AL5" s="587">
        <v>31.6</v>
      </c>
      <c r="AM5" s="588"/>
      <c r="AN5" s="588"/>
      <c r="AO5" s="589"/>
      <c r="AP5" s="579" t="s">
        <v>208</v>
      </c>
      <c r="AQ5" s="580"/>
      <c r="AR5" s="580"/>
      <c r="AS5" s="580"/>
      <c r="AT5" s="580"/>
      <c r="AU5" s="580"/>
      <c r="AV5" s="580"/>
      <c r="AW5" s="580"/>
      <c r="AX5" s="580"/>
      <c r="AY5" s="580"/>
      <c r="AZ5" s="580"/>
      <c r="BA5" s="580"/>
      <c r="BB5" s="580"/>
      <c r="BC5" s="580"/>
      <c r="BD5" s="580"/>
      <c r="BE5" s="580"/>
      <c r="BF5" s="581"/>
      <c r="BG5" s="593">
        <v>6984844</v>
      </c>
      <c r="BH5" s="594"/>
      <c r="BI5" s="594"/>
      <c r="BJ5" s="594"/>
      <c r="BK5" s="594"/>
      <c r="BL5" s="594"/>
      <c r="BM5" s="594"/>
      <c r="BN5" s="595"/>
      <c r="BO5" s="596">
        <v>99.8</v>
      </c>
      <c r="BP5" s="596"/>
      <c r="BQ5" s="596"/>
      <c r="BR5" s="596"/>
      <c r="BS5" s="597">
        <v>206842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368146</v>
      </c>
      <c r="S6" s="594"/>
      <c r="T6" s="594"/>
      <c r="U6" s="594"/>
      <c r="V6" s="594"/>
      <c r="W6" s="594"/>
      <c r="X6" s="594"/>
      <c r="Y6" s="595"/>
      <c r="Z6" s="596">
        <v>0.9</v>
      </c>
      <c r="AA6" s="596"/>
      <c r="AB6" s="596"/>
      <c r="AC6" s="596"/>
      <c r="AD6" s="597">
        <v>368146</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6984844</v>
      </c>
      <c r="BH6" s="594"/>
      <c r="BI6" s="594"/>
      <c r="BJ6" s="594"/>
      <c r="BK6" s="594"/>
      <c r="BL6" s="594"/>
      <c r="BM6" s="594"/>
      <c r="BN6" s="595"/>
      <c r="BO6" s="596">
        <v>99.8</v>
      </c>
      <c r="BP6" s="596"/>
      <c r="BQ6" s="596"/>
      <c r="BR6" s="596"/>
      <c r="BS6" s="597">
        <v>206842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271020</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271020</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15905</v>
      </c>
      <c r="S7" s="594"/>
      <c r="T7" s="594"/>
      <c r="U7" s="594"/>
      <c r="V7" s="594"/>
      <c r="W7" s="594"/>
      <c r="X7" s="594"/>
      <c r="Y7" s="595"/>
      <c r="Z7" s="596">
        <v>0</v>
      </c>
      <c r="AA7" s="596"/>
      <c r="AB7" s="596"/>
      <c r="AC7" s="596"/>
      <c r="AD7" s="597">
        <v>15905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2771801</v>
      </c>
      <c r="BH7" s="594"/>
      <c r="BI7" s="594"/>
      <c r="BJ7" s="594"/>
      <c r="BK7" s="594"/>
      <c r="BL7" s="594"/>
      <c r="BM7" s="594"/>
      <c r="BN7" s="595"/>
      <c r="BO7" s="596">
        <v>39.6</v>
      </c>
      <c r="BP7" s="596"/>
      <c r="BQ7" s="596"/>
      <c r="BR7" s="596"/>
      <c r="BS7" s="597">
        <v>82444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3911622</v>
      </c>
      <c r="CS7" s="594"/>
      <c r="CT7" s="594"/>
      <c r="CU7" s="594"/>
      <c r="CV7" s="594"/>
      <c r="CW7" s="594"/>
      <c r="CX7" s="594"/>
      <c r="CY7" s="595"/>
      <c r="CZ7" s="596">
        <v>10.4</v>
      </c>
      <c r="DA7" s="596"/>
      <c r="DB7" s="596"/>
      <c r="DC7" s="596"/>
      <c r="DD7" s="602">
        <v>235670</v>
      </c>
      <c r="DE7" s="594"/>
      <c r="DF7" s="594"/>
      <c r="DG7" s="594"/>
      <c r="DH7" s="594"/>
      <c r="DI7" s="594"/>
      <c r="DJ7" s="594"/>
      <c r="DK7" s="594"/>
      <c r="DL7" s="594"/>
      <c r="DM7" s="594"/>
      <c r="DN7" s="594"/>
      <c r="DO7" s="594"/>
      <c r="DP7" s="595"/>
      <c r="DQ7" s="602">
        <v>3013399</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54910</v>
      </c>
      <c r="S8" s="594"/>
      <c r="T8" s="594"/>
      <c r="U8" s="594"/>
      <c r="V8" s="594"/>
      <c r="W8" s="594"/>
      <c r="X8" s="594"/>
      <c r="Y8" s="595"/>
      <c r="Z8" s="596">
        <v>0.1</v>
      </c>
      <c r="AA8" s="596"/>
      <c r="AB8" s="596"/>
      <c r="AC8" s="596"/>
      <c r="AD8" s="597">
        <v>54910</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100286</v>
      </c>
      <c r="BH8" s="594"/>
      <c r="BI8" s="594"/>
      <c r="BJ8" s="594"/>
      <c r="BK8" s="594"/>
      <c r="BL8" s="594"/>
      <c r="BM8" s="594"/>
      <c r="BN8" s="595"/>
      <c r="BO8" s="596">
        <v>1.4</v>
      </c>
      <c r="BP8" s="596"/>
      <c r="BQ8" s="596"/>
      <c r="BR8" s="596"/>
      <c r="BS8" s="602" t="s">
        <v>113</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8944831</v>
      </c>
      <c r="CS8" s="594"/>
      <c r="CT8" s="594"/>
      <c r="CU8" s="594"/>
      <c r="CV8" s="594"/>
      <c r="CW8" s="594"/>
      <c r="CX8" s="594"/>
      <c r="CY8" s="595"/>
      <c r="CZ8" s="596">
        <v>23.8</v>
      </c>
      <c r="DA8" s="596"/>
      <c r="DB8" s="596"/>
      <c r="DC8" s="596"/>
      <c r="DD8" s="602">
        <v>758943</v>
      </c>
      <c r="DE8" s="594"/>
      <c r="DF8" s="594"/>
      <c r="DG8" s="594"/>
      <c r="DH8" s="594"/>
      <c r="DI8" s="594"/>
      <c r="DJ8" s="594"/>
      <c r="DK8" s="594"/>
      <c r="DL8" s="594"/>
      <c r="DM8" s="594"/>
      <c r="DN8" s="594"/>
      <c r="DO8" s="594"/>
      <c r="DP8" s="595"/>
      <c r="DQ8" s="602">
        <v>5816801</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27068</v>
      </c>
      <c r="S9" s="594"/>
      <c r="T9" s="594"/>
      <c r="U9" s="594"/>
      <c r="V9" s="594"/>
      <c r="W9" s="594"/>
      <c r="X9" s="594"/>
      <c r="Y9" s="595"/>
      <c r="Z9" s="596">
        <v>0.1</v>
      </c>
      <c r="AA9" s="596"/>
      <c r="AB9" s="596"/>
      <c r="AC9" s="596"/>
      <c r="AD9" s="597">
        <v>27068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2165929</v>
      </c>
      <c r="BH9" s="594"/>
      <c r="BI9" s="594"/>
      <c r="BJ9" s="594"/>
      <c r="BK9" s="594"/>
      <c r="BL9" s="594"/>
      <c r="BM9" s="594"/>
      <c r="BN9" s="595"/>
      <c r="BO9" s="596">
        <v>31</v>
      </c>
      <c r="BP9" s="596"/>
      <c r="BQ9" s="596"/>
      <c r="BR9" s="596"/>
      <c r="BS9" s="602" t="s">
        <v>113</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2562607</v>
      </c>
      <c r="CS9" s="594"/>
      <c r="CT9" s="594"/>
      <c r="CU9" s="594"/>
      <c r="CV9" s="594"/>
      <c r="CW9" s="594"/>
      <c r="CX9" s="594"/>
      <c r="CY9" s="595"/>
      <c r="CZ9" s="596">
        <v>6.8</v>
      </c>
      <c r="DA9" s="596"/>
      <c r="DB9" s="596"/>
      <c r="DC9" s="596"/>
      <c r="DD9" s="602">
        <v>26927</v>
      </c>
      <c r="DE9" s="594"/>
      <c r="DF9" s="594"/>
      <c r="DG9" s="594"/>
      <c r="DH9" s="594"/>
      <c r="DI9" s="594"/>
      <c r="DJ9" s="594"/>
      <c r="DK9" s="594"/>
      <c r="DL9" s="594"/>
      <c r="DM9" s="594"/>
      <c r="DN9" s="594"/>
      <c r="DO9" s="594"/>
      <c r="DP9" s="595"/>
      <c r="DQ9" s="602">
        <v>2341684</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614351</v>
      </c>
      <c r="S10" s="594"/>
      <c r="T10" s="594"/>
      <c r="U10" s="594"/>
      <c r="V10" s="594"/>
      <c r="W10" s="594"/>
      <c r="X10" s="594"/>
      <c r="Y10" s="595"/>
      <c r="Z10" s="596">
        <v>1.5</v>
      </c>
      <c r="AA10" s="596"/>
      <c r="AB10" s="596"/>
      <c r="AC10" s="596"/>
      <c r="AD10" s="597">
        <v>614351</v>
      </c>
      <c r="AE10" s="597"/>
      <c r="AF10" s="597"/>
      <c r="AG10" s="597"/>
      <c r="AH10" s="597"/>
      <c r="AI10" s="597"/>
      <c r="AJ10" s="597"/>
      <c r="AK10" s="597"/>
      <c r="AL10" s="598">
        <v>2.8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171983</v>
      </c>
      <c r="BH10" s="594"/>
      <c r="BI10" s="594"/>
      <c r="BJ10" s="594"/>
      <c r="BK10" s="594"/>
      <c r="BL10" s="594"/>
      <c r="BM10" s="594"/>
      <c r="BN10" s="595"/>
      <c r="BO10" s="596">
        <v>2.5</v>
      </c>
      <c r="BP10" s="596"/>
      <c r="BQ10" s="596"/>
      <c r="BR10" s="596"/>
      <c r="BS10" s="602">
        <v>27979</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68261</v>
      </c>
      <c r="CS10" s="594"/>
      <c r="CT10" s="594"/>
      <c r="CU10" s="594"/>
      <c r="CV10" s="594"/>
      <c r="CW10" s="594"/>
      <c r="CX10" s="594"/>
      <c r="CY10" s="595"/>
      <c r="CZ10" s="596">
        <v>0.2</v>
      </c>
      <c r="DA10" s="596"/>
      <c r="DB10" s="596"/>
      <c r="DC10" s="596"/>
      <c r="DD10" s="602" t="s">
        <v>113</v>
      </c>
      <c r="DE10" s="594"/>
      <c r="DF10" s="594"/>
      <c r="DG10" s="594"/>
      <c r="DH10" s="594"/>
      <c r="DI10" s="594"/>
      <c r="DJ10" s="594"/>
      <c r="DK10" s="594"/>
      <c r="DL10" s="594"/>
      <c r="DM10" s="594"/>
      <c r="DN10" s="594"/>
      <c r="DO10" s="594"/>
      <c r="DP10" s="595"/>
      <c r="DQ10" s="602">
        <v>4843</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7571</v>
      </c>
      <c r="S11" s="594"/>
      <c r="T11" s="594"/>
      <c r="U11" s="594"/>
      <c r="V11" s="594"/>
      <c r="W11" s="594"/>
      <c r="X11" s="594"/>
      <c r="Y11" s="595"/>
      <c r="Z11" s="596">
        <v>0</v>
      </c>
      <c r="AA11" s="596"/>
      <c r="AB11" s="596"/>
      <c r="AC11" s="596"/>
      <c r="AD11" s="597">
        <v>7571</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333603</v>
      </c>
      <c r="BH11" s="594"/>
      <c r="BI11" s="594"/>
      <c r="BJ11" s="594"/>
      <c r="BK11" s="594"/>
      <c r="BL11" s="594"/>
      <c r="BM11" s="594"/>
      <c r="BN11" s="595"/>
      <c r="BO11" s="596">
        <v>4.8</v>
      </c>
      <c r="BP11" s="596"/>
      <c r="BQ11" s="596"/>
      <c r="BR11" s="596"/>
      <c r="BS11" s="602">
        <v>54465</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1883956</v>
      </c>
      <c r="CS11" s="594"/>
      <c r="CT11" s="594"/>
      <c r="CU11" s="594"/>
      <c r="CV11" s="594"/>
      <c r="CW11" s="594"/>
      <c r="CX11" s="594"/>
      <c r="CY11" s="595"/>
      <c r="CZ11" s="596">
        <v>5</v>
      </c>
      <c r="DA11" s="596"/>
      <c r="DB11" s="596"/>
      <c r="DC11" s="596"/>
      <c r="DD11" s="602">
        <v>524696</v>
      </c>
      <c r="DE11" s="594"/>
      <c r="DF11" s="594"/>
      <c r="DG11" s="594"/>
      <c r="DH11" s="594"/>
      <c r="DI11" s="594"/>
      <c r="DJ11" s="594"/>
      <c r="DK11" s="594"/>
      <c r="DL11" s="594"/>
      <c r="DM11" s="594"/>
      <c r="DN11" s="594"/>
      <c r="DO11" s="594"/>
      <c r="DP11" s="595"/>
      <c r="DQ11" s="602">
        <v>887979</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3819059</v>
      </c>
      <c r="BH12" s="594"/>
      <c r="BI12" s="594"/>
      <c r="BJ12" s="594"/>
      <c r="BK12" s="594"/>
      <c r="BL12" s="594"/>
      <c r="BM12" s="594"/>
      <c r="BN12" s="595"/>
      <c r="BO12" s="596">
        <v>54.6</v>
      </c>
      <c r="BP12" s="596"/>
      <c r="BQ12" s="596"/>
      <c r="BR12" s="596"/>
      <c r="BS12" s="602">
        <v>124398</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1830319</v>
      </c>
      <c r="CS12" s="594"/>
      <c r="CT12" s="594"/>
      <c r="CU12" s="594"/>
      <c r="CV12" s="594"/>
      <c r="CW12" s="594"/>
      <c r="CX12" s="594"/>
      <c r="CY12" s="595"/>
      <c r="CZ12" s="596">
        <v>4.9000000000000004</v>
      </c>
      <c r="DA12" s="596"/>
      <c r="DB12" s="596"/>
      <c r="DC12" s="596"/>
      <c r="DD12" s="602">
        <v>532883</v>
      </c>
      <c r="DE12" s="594"/>
      <c r="DF12" s="594"/>
      <c r="DG12" s="594"/>
      <c r="DH12" s="594"/>
      <c r="DI12" s="594"/>
      <c r="DJ12" s="594"/>
      <c r="DK12" s="594"/>
      <c r="DL12" s="594"/>
      <c r="DM12" s="594"/>
      <c r="DN12" s="594"/>
      <c r="DO12" s="594"/>
      <c r="DP12" s="595"/>
      <c r="DQ12" s="602">
        <v>1112624</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46356</v>
      </c>
      <c r="S13" s="594"/>
      <c r="T13" s="594"/>
      <c r="U13" s="594"/>
      <c r="V13" s="594"/>
      <c r="W13" s="594"/>
      <c r="X13" s="594"/>
      <c r="Y13" s="595"/>
      <c r="Z13" s="596">
        <v>0.1</v>
      </c>
      <c r="AA13" s="596"/>
      <c r="AB13" s="596"/>
      <c r="AC13" s="596"/>
      <c r="AD13" s="597">
        <v>46356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3699158</v>
      </c>
      <c r="BH13" s="594"/>
      <c r="BI13" s="594"/>
      <c r="BJ13" s="594"/>
      <c r="BK13" s="594"/>
      <c r="BL13" s="594"/>
      <c r="BM13" s="594"/>
      <c r="BN13" s="595"/>
      <c r="BO13" s="596">
        <v>52.9</v>
      </c>
      <c r="BP13" s="596"/>
      <c r="BQ13" s="596"/>
      <c r="BR13" s="596"/>
      <c r="BS13" s="602">
        <v>124398</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5252929</v>
      </c>
      <c r="CS13" s="594"/>
      <c r="CT13" s="594"/>
      <c r="CU13" s="594"/>
      <c r="CV13" s="594"/>
      <c r="CW13" s="594"/>
      <c r="CX13" s="594"/>
      <c r="CY13" s="595"/>
      <c r="CZ13" s="596">
        <v>14</v>
      </c>
      <c r="DA13" s="596"/>
      <c r="DB13" s="596"/>
      <c r="DC13" s="596"/>
      <c r="DD13" s="602">
        <v>2081042</v>
      </c>
      <c r="DE13" s="594"/>
      <c r="DF13" s="594"/>
      <c r="DG13" s="594"/>
      <c r="DH13" s="594"/>
      <c r="DI13" s="594"/>
      <c r="DJ13" s="594"/>
      <c r="DK13" s="594"/>
      <c r="DL13" s="594"/>
      <c r="DM13" s="594"/>
      <c r="DN13" s="594"/>
      <c r="DO13" s="594"/>
      <c r="DP13" s="595"/>
      <c r="DQ13" s="602">
        <v>3512641</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134399</v>
      </c>
      <c r="BH14" s="594"/>
      <c r="BI14" s="594"/>
      <c r="BJ14" s="594"/>
      <c r="BK14" s="594"/>
      <c r="BL14" s="594"/>
      <c r="BM14" s="594"/>
      <c r="BN14" s="595"/>
      <c r="BO14" s="596">
        <v>1.9</v>
      </c>
      <c r="BP14" s="596"/>
      <c r="BQ14" s="596"/>
      <c r="BR14" s="596"/>
      <c r="BS14" s="602" t="s">
        <v>113</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2090267</v>
      </c>
      <c r="CS14" s="594"/>
      <c r="CT14" s="594"/>
      <c r="CU14" s="594"/>
      <c r="CV14" s="594"/>
      <c r="CW14" s="594"/>
      <c r="CX14" s="594"/>
      <c r="CY14" s="595"/>
      <c r="CZ14" s="596">
        <v>5.6</v>
      </c>
      <c r="DA14" s="596"/>
      <c r="DB14" s="596"/>
      <c r="DC14" s="596"/>
      <c r="DD14" s="602">
        <v>280921</v>
      </c>
      <c r="DE14" s="594"/>
      <c r="DF14" s="594"/>
      <c r="DG14" s="594"/>
      <c r="DH14" s="594"/>
      <c r="DI14" s="594"/>
      <c r="DJ14" s="594"/>
      <c r="DK14" s="594"/>
      <c r="DL14" s="594"/>
      <c r="DM14" s="594"/>
      <c r="DN14" s="594"/>
      <c r="DO14" s="594"/>
      <c r="DP14" s="595"/>
      <c r="DQ14" s="602">
        <v>982601</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12736</v>
      </c>
      <c r="S15" s="594"/>
      <c r="T15" s="594"/>
      <c r="U15" s="594"/>
      <c r="V15" s="594"/>
      <c r="W15" s="594"/>
      <c r="X15" s="594"/>
      <c r="Y15" s="595"/>
      <c r="Z15" s="596">
        <v>0</v>
      </c>
      <c r="AA15" s="596"/>
      <c r="AB15" s="596"/>
      <c r="AC15" s="596"/>
      <c r="AD15" s="597">
        <v>12736</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259585</v>
      </c>
      <c r="BH15" s="594"/>
      <c r="BI15" s="594"/>
      <c r="BJ15" s="594"/>
      <c r="BK15" s="594"/>
      <c r="BL15" s="594"/>
      <c r="BM15" s="594"/>
      <c r="BN15" s="595"/>
      <c r="BO15" s="596">
        <v>3.7</v>
      </c>
      <c r="BP15" s="596"/>
      <c r="BQ15" s="596"/>
      <c r="BR15" s="596"/>
      <c r="BS15" s="602" t="s">
        <v>113</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4679034</v>
      </c>
      <c r="CS15" s="594"/>
      <c r="CT15" s="594"/>
      <c r="CU15" s="594"/>
      <c r="CV15" s="594"/>
      <c r="CW15" s="594"/>
      <c r="CX15" s="594"/>
      <c r="CY15" s="595"/>
      <c r="CZ15" s="596">
        <v>12.4</v>
      </c>
      <c r="DA15" s="596"/>
      <c r="DB15" s="596"/>
      <c r="DC15" s="596"/>
      <c r="DD15" s="602">
        <v>2355572</v>
      </c>
      <c r="DE15" s="594"/>
      <c r="DF15" s="594"/>
      <c r="DG15" s="594"/>
      <c r="DH15" s="594"/>
      <c r="DI15" s="594"/>
      <c r="DJ15" s="594"/>
      <c r="DK15" s="594"/>
      <c r="DL15" s="594"/>
      <c r="DM15" s="594"/>
      <c r="DN15" s="594"/>
      <c r="DO15" s="594"/>
      <c r="DP15" s="595"/>
      <c r="DQ15" s="602">
        <v>2541374</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16360157</v>
      </c>
      <c r="S16" s="594"/>
      <c r="T16" s="594"/>
      <c r="U16" s="594"/>
      <c r="V16" s="594"/>
      <c r="W16" s="594"/>
      <c r="X16" s="594"/>
      <c r="Y16" s="595"/>
      <c r="Z16" s="596">
        <v>41.2</v>
      </c>
      <c r="AA16" s="596"/>
      <c r="AB16" s="596"/>
      <c r="AC16" s="596"/>
      <c r="AD16" s="597">
        <v>13955836</v>
      </c>
      <c r="AE16" s="597"/>
      <c r="AF16" s="597"/>
      <c r="AG16" s="597"/>
      <c r="AH16" s="597"/>
      <c r="AI16" s="597"/>
      <c r="AJ16" s="597"/>
      <c r="AK16" s="597"/>
      <c r="AL16" s="598">
        <v>63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421044</v>
      </c>
      <c r="CS16" s="594"/>
      <c r="CT16" s="594"/>
      <c r="CU16" s="594"/>
      <c r="CV16" s="594"/>
      <c r="CW16" s="594"/>
      <c r="CX16" s="594"/>
      <c r="CY16" s="595"/>
      <c r="CZ16" s="596">
        <v>1.1000000000000001</v>
      </c>
      <c r="DA16" s="596"/>
      <c r="DB16" s="596"/>
      <c r="DC16" s="596"/>
      <c r="DD16" s="602" t="s">
        <v>113</v>
      </c>
      <c r="DE16" s="594"/>
      <c r="DF16" s="594"/>
      <c r="DG16" s="594"/>
      <c r="DH16" s="594"/>
      <c r="DI16" s="594"/>
      <c r="DJ16" s="594"/>
      <c r="DK16" s="594"/>
      <c r="DL16" s="594"/>
      <c r="DM16" s="594"/>
      <c r="DN16" s="594"/>
      <c r="DO16" s="594"/>
      <c r="DP16" s="595"/>
      <c r="DQ16" s="602">
        <v>24131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13955836</v>
      </c>
      <c r="S17" s="594"/>
      <c r="T17" s="594"/>
      <c r="U17" s="594"/>
      <c r="V17" s="594"/>
      <c r="W17" s="594"/>
      <c r="X17" s="594"/>
      <c r="Y17" s="595"/>
      <c r="Z17" s="596">
        <v>35.1</v>
      </c>
      <c r="AA17" s="596"/>
      <c r="AB17" s="596"/>
      <c r="AC17" s="596"/>
      <c r="AD17" s="597">
        <v>13955836</v>
      </c>
      <c r="AE17" s="597"/>
      <c r="AF17" s="597"/>
      <c r="AG17" s="597"/>
      <c r="AH17" s="597"/>
      <c r="AI17" s="597"/>
      <c r="AJ17" s="597"/>
      <c r="AK17" s="597"/>
      <c r="AL17" s="598">
        <v>63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5699021</v>
      </c>
      <c r="CS17" s="594"/>
      <c r="CT17" s="594"/>
      <c r="CU17" s="594"/>
      <c r="CV17" s="594"/>
      <c r="CW17" s="594"/>
      <c r="CX17" s="594"/>
      <c r="CY17" s="595"/>
      <c r="CZ17" s="596">
        <v>15.2</v>
      </c>
      <c r="DA17" s="596"/>
      <c r="DB17" s="596"/>
      <c r="DC17" s="596"/>
      <c r="DD17" s="602" t="s">
        <v>113</v>
      </c>
      <c r="DE17" s="594"/>
      <c r="DF17" s="594"/>
      <c r="DG17" s="594"/>
      <c r="DH17" s="594"/>
      <c r="DI17" s="594"/>
      <c r="DJ17" s="594"/>
      <c r="DK17" s="594"/>
      <c r="DL17" s="594"/>
      <c r="DM17" s="594"/>
      <c r="DN17" s="594"/>
      <c r="DO17" s="594"/>
      <c r="DP17" s="595"/>
      <c r="DQ17" s="602">
        <v>5511444</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2404321</v>
      </c>
      <c r="S18" s="594"/>
      <c r="T18" s="594"/>
      <c r="U18" s="594"/>
      <c r="V18" s="594"/>
      <c r="W18" s="594"/>
      <c r="X18" s="594"/>
      <c r="Y18" s="595"/>
      <c r="Z18" s="596">
        <v>6</v>
      </c>
      <c r="AA18" s="596"/>
      <c r="AB18" s="596"/>
      <c r="AC18" s="596"/>
      <c r="AD18" s="597" t="s">
        <v>113</v>
      </c>
      <c r="AE18" s="597"/>
      <c r="AF18" s="597"/>
      <c r="AG18" s="597"/>
      <c r="AH18" s="597"/>
      <c r="AI18" s="597"/>
      <c r="AJ18" s="597"/>
      <c r="AK18" s="597"/>
      <c r="AL18" s="598" t="s">
        <v>113</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11782</v>
      </c>
      <c r="BH19" s="594"/>
      <c r="BI19" s="594"/>
      <c r="BJ19" s="594"/>
      <c r="BK19" s="594"/>
      <c r="BL19" s="594"/>
      <c r="BM19" s="594"/>
      <c r="BN19" s="595"/>
      <c r="BO19" s="596">
        <v>0.2</v>
      </c>
      <c r="BP19" s="596"/>
      <c r="BQ19" s="596"/>
      <c r="BR19" s="596"/>
      <c r="BS19" s="602" t="s">
        <v>113</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24503826</v>
      </c>
      <c r="S20" s="594"/>
      <c r="T20" s="594"/>
      <c r="U20" s="594"/>
      <c r="V20" s="594"/>
      <c r="W20" s="594"/>
      <c r="X20" s="594"/>
      <c r="Y20" s="595"/>
      <c r="Z20" s="596">
        <v>61.6</v>
      </c>
      <c r="AA20" s="596"/>
      <c r="AB20" s="596"/>
      <c r="AC20" s="596"/>
      <c r="AD20" s="597">
        <v>22099505</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11782</v>
      </c>
      <c r="BH20" s="594"/>
      <c r="BI20" s="594"/>
      <c r="BJ20" s="594"/>
      <c r="BK20" s="594"/>
      <c r="BL20" s="594"/>
      <c r="BM20" s="594"/>
      <c r="BN20" s="595"/>
      <c r="BO20" s="596">
        <v>0.2</v>
      </c>
      <c r="BP20" s="596"/>
      <c r="BQ20" s="596"/>
      <c r="BR20" s="596"/>
      <c r="BS20" s="602" t="s">
        <v>113</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37614911</v>
      </c>
      <c r="CS20" s="594"/>
      <c r="CT20" s="594"/>
      <c r="CU20" s="594"/>
      <c r="CV20" s="594"/>
      <c r="CW20" s="594"/>
      <c r="CX20" s="594"/>
      <c r="CY20" s="595"/>
      <c r="CZ20" s="596">
        <v>100</v>
      </c>
      <c r="DA20" s="596"/>
      <c r="DB20" s="596"/>
      <c r="DC20" s="596"/>
      <c r="DD20" s="602">
        <v>6796654</v>
      </c>
      <c r="DE20" s="594"/>
      <c r="DF20" s="594"/>
      <c r="DG20" s="594"/>
      <c r="DH20" s="594"/>
      <c r="DI20" s="594"/>
      <c r="DJ20" s="594"/>
      <c r="DK20" s="594"/>
      <c r="DL20" s="594"/>
      <c r="DM20" s="594"/>
      <c r="DN20" s="594"/>
      <c r="DO20" s="594"/>
      <c r="DP20" s="595"/>
      <c r="DQ20" s="602">
        <v>26020541</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7503</v>
      </c>
      <c r="S21" s="594"/>
      <c r="T21" s="594"/>
      <c r="U21" s="594"/>
      <c r="V21" s="594"/>
      <c r="W21" s="594"/>
      <c r="X21" s="594"/>
      <c r="Y21" s="595"/>
      <c r="Z21" s="596">
        <v>0</v>
      </c>
      <c r="AA21" s="596"/>
      <c r="AB21" s="596"/>
      <c r="AC21" s="596"/>
      <c r="AD21" s="597">
        <v>7503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11782</v>
      </c>
      <c r="BH21" s="594"/>
      <c r="BI21" s="594"/>
      <c r="BJ21" s="594"/>
      <c r="BK21" s="594"/>
      <c r="BL21" s="594"/>
      <c r="BM21" s="594"/>
      <c r="BN21" s="595"/>
      <c r="BO21" s="596">
        <v>0.2</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58795</v>
      </c>
      <c r="S22" s="594"/>
      <c r="T22" s="594"/>
      <c r="U22" s="594"/>
      <c r="V22" s="594"/>
      <c r="W22" s="594"/>
      <c r="X22" s="594"/>
      <c r="Y22" s="595"/>
      <c r="Z22" s="596">
        <v>0.1</v>
      </c>
      <c r="AA22" s="596"/>
      <c r="AB22" s="596"/>
      <c r="AC22" s="596"/>
      <c r="AD22" s="597" t="s">
        <v>113</v>
      </c>
      <c r="AE22" s="597"/>
      <c r="AF22" s="597"/>
      <c r="AG22" s="597"/>
      <c r="AH22" s="597"/>
      <c r="AI22" s="597"/>
      <c r="AJ22" s="597"/>
      <c r="AK22" s="597"/>
      <c r="AL22" s="598" t="s">
        <v>113</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581951</v>
      </c>
      <c r="S23" s="594"/>
      <c r="T23" s="594"/>
      <c r="U23" s="594"/>
      <c r="V23" s="594"/>
      <c r="W23" s="594"/>
      <c r="X23" s="594"/>
      <c r="Y23" s="595"/>
      <c r="Z23" s="596">
        <v>1.5</v>
      </c>
      <c r="AA23" s="596"/>
      <c r="AB23" s="596"/>
      <c r="AC23" s="596"/>
      <c r="AD23" s="597">
        <v>24013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65072</v>
      </c>
      <c r="S24" s="594"/>
      <c r="T24" s="594"/>
      <c r="U24" s="594"/>
      <c r="V24" s="594"/>
      <c r="W24" s="594"/>
      <c r="X24" s="594"/>
      <c r="Y24" s="595"/>
      <c r="Z24" s="596">
        <v>0.2</v>
      </c>
      <c r="AA24" s="596"/>
      <c r="AB24" s="596"/>
      <c r="AC24" s="596"/>
      <c r="AD24" s="597" t="s">
        <v>113</v>
      </c>
      <c r="AE24" s="597"/>
      <c r="AF24" s="597"/>
      <c r="AG24" s="597"/>
      <c r="AH24" s="597"/>
      <c r="AI24" s="597"/>
      <c r="AJ24" s="597"/>
      <c r="AK24" s="597"/>
      <c r="AL24" s="598" t="s">
        <v>113</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13322950</v>
      </c>
      <c r="CS24" s="583"/>
      <c r="CT24" s="583"/>
      <c r="CU24" s="583"/>
      <c r="CV24" s="583"/>
      <c r="CW24" s="583"/>
      <c r="CX24" s="583"/>
      <c r="CY24" s="584"/>
      <c r="CZ24" s="620">
        <v>35.4</v>
      </c>
      <c r="DA24" s="621"/>
      <c r="DB24" s="621"/>
      <c r="DC24" s="622"/>
      <c r="DD24" s="619">
        <v>11012318</v>
      </c>
      <c r="DE24" s="583"/>
      <c r="DF24" s="583"/>
      <c r="DG24" s="583"/>
      <c r="DH24" s="583"/>
      <c r="DI24" s="583"/>
      <c r="DJ24" s="583"/>
      <c r="DK24" s="584"/>
      <c r="DL24" s="619">
        <v>9991319</v>
      </c>
      <c r="DM24" s="583"/>
      <c r="DN24" s="583"/>
      <c r="DO24" s="583"/>
      <c r="DP24" s="583"/>
      <c r="DQ24" s="583"/>
      <c r="DR24" s="583"/>
      <c r="DS24" s="583"/>
      <c r="DT24" s="583"/>
      <c r="DU24" s="583"/>
      <c r="DV24" s="584"/>
      <c r="DW24" s="587">
        <v>42.3</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2690713</v>
      </c>
      <c r="S25" s="594"/>
      <c r="T25" s="594"/>
      <c r="U25" s="594"/>
      <c r="V25" s="594"/>
      <c r="W25" s="594"/>
      <c r="X25" s="594"/>
      <c r="Y25" s="595"/>
      <c r="Z25" s="596">
        <v>6.8</v>
      </c>
      <c r="AA25" s="596"/>
      <c r="AB25" s="596"/>
      <c r="AC25" s="596"/>
      <c r="AD25" s="597" t="s">
        <v>113</v>
      </c>
      <c r="AE25" s="597"/>
      <c r="AF25" s="597"/>
      <c r="AG25" s="597"/>
      <c r="AH25" s="597"/>
      <c r="AI25" s="597"/>
      <c r="AJ25" s="597"/>
      <c r="AK25" s="597"/>
      <c r="AL25" s="598" t="s">
        <v>113</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4726277</v>
      </c>
      <c r="CS25" s="625"/>
      <c r="CT25" s="625"/>
      <c r="CU25" s="625"/>
      <c r="CV25" s="625"/>
      <c r="CW25" s="625"/>
      <c r="CX25" s="625"/>
      <c r="CY25" s="626"/>
      <c r="CZ25" s="627">
        <v>12.6</v>
      </c>
      <c r="DA25" s="628"/>
      <c r="DB25" s="628"/>
      <c r="DC25" s="629"/>
      <c r="DD25" s="602">
        <v>4295188</v>
      </c>
      <c r="DE25" s="625"/>
      <c r="DF25" s="625"/>
      <c r="DG25" s="625"/>
      <c r="DH25" s="625"/>
      <c r="DI25" s="625"/>
      <c r="DJ25" s="625"/>
      <c r="DK25" s="626"/>
      <c r="DL25" s="602">
        <v>4295090</v>
      </c>
      <c r="DM25" s="625"/>
      <c r="DN25" s="625"/>
      <c r="DO25" s="625"/>
      <c r="DP25" s="625"/>
      <c r="DQ25" s="625"/>
      <c r="DR25" s="625"/>
      <c r="DS25" s="625"/>
      <c r="DT25" s="625"/>
      <c r="DU25" s="625"/>
      <c r="DV25" s="626"/>
      <c r="DW25" s="598">
        <v>18.2</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3127817</v>
      </c>
      <c r="CS26" s="594"/>
      <c r="CT26" s="594"/>
      <c r="CU26" s="594"/>
      <c r="CV26" s="594"/>
      <c r="CW26" s="594"/>
      <c r="CX26" s="594"/>
      <c r="CY26" s="595"/>
      <c r="CZ26" s="627">
        <v>8.3000000000000007</v>
      </c>
      <c r="DA26" s="628"/>
      <c r="DB26" s="628"/>
      <c r="DC26" s="629"/>
      <c r="DD26" s="602">
        <v>2723844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2352143</v>
      </c>
      <c r="S27" s="594"/>
      <c r="T27" s="594"/>
      <c r="U27" s="594"/>
      <c r="V27" s="594"/>
      <c r="W27" s="594"/>
      <c r="X27" s="594"/>
      <c r="Y27" s="595"/>
      <c r="Z27" s="596">
        <v>5.9</v>
      </c>
      <c r="AA27" s="596"/>
      <c r="AB27" s="596"/>
      <c r="AC27" s="596"/>
      <c r="AD27" s="597" t="s">
        <v>113</v>
      </c>
      <c r="AE27" s="597"/>
      <c r="AF27" s="597"/>
      <c r="AG27" s="597"/>
      <c r="AH27" s="597"/>
      <c r="AI27" s="597"/>
      <c r="AJ27" s="597"/>
      <c r="AK27" s="597"/>
      <c r="AL27" s="598" t="s">
        <v>113</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6996626</v>
      </c>
      <c r="BH27" s="594"/>
      <c r="BI27" s="594"/>
      <c r="BJ27" s="594"/>
      <c r="BK27" s="594"/>
      <c r="BL27" s="594"/>
      <c r="BM27" s="594"/>
      <c r="BN27" s="595"/>
      <c r="BO27" s="596">
        <v>100</v>
      </c>
      <c r="BP27" s="596"/>
      <c r="BQ27" s="596"/>
      <c r="BR27" s="596"/>
      <c r="BS27" s="602">
        <v>206842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2897652</v>
      </c>
      <c r="CS27" s="625"/>
      <c r="CT27" s="625"/>
      <c r="CU27" s="625"/>
      <c r="CV27" s="625"/>
      <c r="CW27" s="625"/>
      <c r="CX27" s="625"/>
      <c r="CY27" s="626"/>
      <c r="CZ27" s="627">
        <v>7.7</v>
      </c>
      <c r="DA27" s="628"/>
      <c r="DB27" s="628"/>
      <c r="DC27" s="629"/>
      <c r="DD27" s="602">
        <v>1205686</v>
      </c>
      <c r="DE27" s="625"/>
      <c r="DF27" s="625"/>
      <c r="DG27" s="625"/>
      <c r="DH27" s="625"/>
      <c r="DI27" s="625"/>
      <c r="DJ27" s="625"/>
      <c r="DK27" s="626"/>
      <c r="DL27" s="602">
        <v>1204774</v>
      </c>
      <c r="DM27" s="625"/>
      <c r="DN27" s="625"/>
      <c r="DO27" s="625"/>
      <c r="DP27" s="625"/>
      <c r="DQ27" s="625"/>
      <c r="DR27" s="625"/>
      <c r="DS27" s="625"/>
      <c r="DT27" s="625"/>
      <c r="DU27" s="625"/>
      <c r="DV27" s="626"/>
      <c r="DW27" s="598">
        <v>5.0999999999999996</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202075</v>
      </c>
      <c r="S28" s="594"/>
      <c r="T28" s="594"/>
      <c r="U28" s="594"/>
      <c r="V28" s="594"/>
      <c r="W28" s="594"/>
      <c r="X28" s="594"/>
      <c r="Y28" s="595"/>
      <c r="Z28" s="596">
        <v>0.5</v>
      </c>
      <c r="AA28" s="596"/>
      <c r="AB28" s="596"/>
      <c r="AC28" s="596"/>
      <c r="AD28" s="597">
        <v>23206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5699021</v>
      </c>
      <c r="CS28" s="594"/>
      <c r="CT28" s="594"/>
      <c r="CU28" s="594"/>
      <c r="CV28" s="594"/>
      <c r="CW28" s="594"/>
      <c r="CX28" s="594"/>
      <c r="CY28" s="595"/>
      <c r="CZ28" s="627">
        <v>15.2</v>
      </c>
      <c r="DA28" s="628"/>
      <c r="DB28" s="628"/>
      <c r="DC28" s="629"/>
      <c r="DD28" s="602">
        <v>5511444</v>
      </c>
      <c r="DE28" s="594"/>
      <c r="DF28" s="594"/>
      <c r="DG28" s="594"/>
      <c r="DH28" s="594"/>
      <c r="DI28" s="594"/>
      <c r="DJ28" s="594"/>
      <c r="DK28" s="595"/>
      <c r="DL28" s="602">
        <v>4491455</v>
      </c>
      <c r="DM28" s="594"/>
      <c r="DN28" s="594"/>
      <c r="DO28" s="594"/>
      <c r="DP28" s="594"/>
      <c r="DQ28" s="594"/>
      <c r="DR28" s="594"/>
      <c r="DS28" s="594"/>
      <c r="DT28" s="594"/>
      <c r="DU28" s="594"/>
      <c r="DV28" s="595"/>
      <c r="DW28" s="598">
        <v>19</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14254</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5698360</v>
      </c>
      <c r="CS29" s="625"/>
      <c r="CT29" s="625"/>
      <c r="CU29" s="625"/>
      <c r="CV29" s="625"/>
      <c r="CW29" s="625"/>
      <c r="CX29" s="625"/>
      <c r="CY29" s="626"/>
      <c r="CZ29" s="627">
        <v>15.1</v>
      </c>
      <c r="DA29" s="628"/>
      <c r="DB29" s="628"/>
      <c r="DC29" s="629"/>
      <c r="DD29" s="602">
        <v>5510783</v>
      </c>
      <c r="DE29" s="625"/>
      <c r="DF29" s="625"/>
      <c r="DG29" s="625"/>
      <c r="DH29" s="625"/>
      <c r="DI29" s="625"/>
      <c r="DJ29" s="625"/>
      <c r="DK29" s="626"/>
      <c r="DL29" s="602">
        <v>4490794</v>
      </c>
      <c r="DM29" s="625"/>
      <c r="DN29" s="625"/>
      <c r="DO29" s="625"/>
      <c r="DP29" s="625"/>
      <c r="DQ29" s="625"/>
      <c r="DR29" s="625"/>
      <c r="DS29" s="625"/>
      <c r="DT29" s="625"/>
      <c r="DU29" s="625"/>
      <c r="DV29" s="626"/>
      <c r="DW29" s="598">
        <v>19</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342213</v>
      </c>
      <c r="S30" s="594"/>
      <c r="T30" s="594"/>
      <c r="U30" s="594"/>
      <c r="V30" s="594"/>
      <c r="W30" s="594"/>
      <c r="X30" s="594"/>
      <c r="Y30" s="595"/>
      <c r="Z30" s="596">
        <v>0.9</v>
      </c>
      <c r="AA30" s="596"/>
      <c r="AB30" s="596"/>
      <c r="AC30" s="596"/>
      <c r="AD30" s="597" t="s">
        <v>113</v>
      </c>
      <c r="AE30" s="597"/>
      <c r="AF30" s="597"/>
      <c r="AG30" s="597"/>
      <c r="AH30" s="597"/>
      <c r="AI30" s="597"/>
      <c r="AJ30" s="597"/>
      <c r="AK30" s="597"/>
      <c r="AL30" s="598" t="s">
        <v>113</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99.2</v>
      </c>
      <c r="BH30" s="652"/>
      <c r="BI30" s="652"/>
      <c r="BJ30" s="652"/>
      <c r="BK30" s="652"/>
      <c r="BL30" s="652"/>
      <c r="BM30" s="588">
        <v>95.8</v>
      </c>
      <c r="BN30" s="652"/>
      <c r="BO30" s="652"/>
      <c r="BP30" s="652"/>
      <c r="BQ30" s="653"/>
      <c r="BR30" s="651">
        <v>99</v>
      </c>
      <c r="BS30" s="652"/>
      <c r="BT30" s="652"/>
      <c r="BU30" s="652"/>
      <c r="BV30" s="652"/>
      <c r="BW30" s="652"/>
      <c r="BX30" s="588">
        <v>95.7</v>
      </c>
      <c r="BY30" s="652"/>
      <c r="BZ30" s="652"/>
      <c r="CA30" s="652"/>
      <c r="CB30" s="653"/>
      <c r="CD30" s="656"/>
      <c r="CE30" s="657"/>
      <c r="CF30" s="607" t="s">
        <v>291</v>
      </c>
      <c r="CG30" s="608"/>
      <c r="CH30" s="608"/>
      <c r="CI30" s="608"/>
      <c r="CJ30" s="608"/>
      <c r="CK30" s="608"/>
      <c r="CL30" s="608"/>
      <c r="CM30" s="608"/>
      <c r="CN30" s="608"/>
      <c r="CO30" s="608"/>
      <c r="CP30" s="608"/>
      <c r="CQ30" s="609"/>
      <c r="CR30" s="593">
        <v>5248946</v>
      </c>
      <c r="CS30" s="594"/>
      <c r="CT30" s="594"/>
      <c r="CU30" s="594"/>
      <c r="CV30" s="594"/>
      <c r="CW30" s="594"/>
      <c r="CX30" s="594"/>
      <c r="CY30" s="595"/>
      <c r="CZ30" s="627">
        <v>14</v>
      </c>
      <c r="DA30" s="628"/>
      <c r="DB30" s="628"/>
      <c r="DC30" s="629"/>
      <c r="DD30" s="602">
        <v>5061499</v>
      </c>
      <c r="DE30" s="594"/>
      <c r="DF30" s="594"/>
      <c r="DG30" s="594"/>
      <c r="DH30" s="594"/>
      <c r="DI30" s="594"/>
      <c r="DJ30" s="594"/>
      <c r="DK30" s="595"/>
      <c r="DL30" s="602">
        <v>4041510</v>
      </c>
      <c r="DM30" s="594"/>
      <c r="DN30" s="594"/>
      <c r="DO30" s="594"/>
      <c r="DP30" s="594"/>
      <c r="DQ30" s="594"/>
      <c r="DR30" s="594"/>
      <c r="DS30" s="594"/>
      <c r="DT30" s="594"/>
      <c r="DU30" s="594"/>
      <c r="DV30" s="595"/>
      <c r="DW30" s="598">
        <v>17.100000000000001</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2008821</v>
      </c>
      <c r="S31" s="594"/>
      <c r="T31" s="594"/>
      <c r="U31" s="594"/>
      <c r="V31" s="594"/>
      <c r="W31" s="594"/>
      <c r="X31" s="594"/>
      <c r="Y31" s="595"/>
      <c r="Z31" s="596">
        <v>5.0999999999999996</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25"/>
      <c r="BI31" s="625"/>
      <c r="BJ31" s="625"/>
      <c r="BK31" s="625"/>
      <c r="BL31" s="625"/>
      <c r="BM31" s="599">
        <v>96.3</v>
      </c>
      <c r="BN31" s="649"/>
      <c r="BO31" s="649"/>
      <c r="BP31" s="649"/>
      <c r="BQ31" s="650"/>
      <c r="BR31" s="648">
        <v>99.3</v>
      </c>
      <c r="BS31" s="625"/>
      <c r="BT31" s="625"/>
      <c r="BU31" s="625"/>
      <c r="BV31" s="625"/>
      <c r="BW31" s="625"/>
      <c r="BX31" s="599">
        <v>96.4</v>
      </c>
      <c r="BY31" s="649"/>
      <c r="BZ31" s="649"/>
      <c r="CA31" s="649"/>
      <c r="CB31" s="650"/>
      <c r="CD31" s="656"/>
      <c r="CE31" s="657"/>
      <c r="CF31" s="607" t="s">
        <v>295</v>
      </c>
      <c r="CG31" s="608"/>
      <c r="CH31" s="608"/>
      <c r="CI31" s="608"/>
      <c r="CJ31" s="608"/>
      <c r="CK31" s="608"/>
      <c r="CL31" s="608"/>
      <c r="CM31" s="608"/>
      <c r="CN31" s="608"/>
      <c r="CO31" s="608"/>
      <c r="CP31" s="608"/>
      <c r="CQ31" s="609"/>
      <c r="CR31" s="593">
        <v>449414</v>
      </c>
      <c r="CS31" s="625"/>
      <c r="CT31" s="625"/>
      <c r="CU31" s="625"/>
      <c r="CV31" s="625"/>
      <c r="CW31" s="625"/>
      <c r="CX31" s="625"/>
      <c r="CY31" s="626"/>
      <c r="CZ31" s="627">
        <v>1.2</v>
      </c>
      <c r="DA31" s="628"/>
      <c r="DB31" s="628"/>
      <c r="DC31" s="629"/>
      <c r="DD31" s="602">
        <v>449284</v>
      </c>
      <c r="DE31" s="625"/>
      <c r="DF31" s="625"/>
      <c r="DG31" s="625"/>
      <c r="DH31" s="625"/>
      <c r="DI31" s="625"/>
      <c r="DJ31" s="625"/>
      <c r="DK31" s="626"/>
      <c r="DL31" s="602">
        <v>449284</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1050678</v>
      </c>
      <c r="S32" s="594"/>
      <c r="T32" s="594"/>
      <c r="U32" s="594"/>
      <c r="V32" s="594"/>
      <c r="W32" s="594"/>
      <c r="X32" s="594"/>
      <c r="Y32" s="595"/>
      <c r="Z32" s="596">
        <v>2.6</v>
      </c>
      <c r="AA32" s="596"/>
      <c r="AB32" s="596"/>
      <c r="AC32" s="596"/>
      <c r="AD32" s="597">
        <v>2066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99.1</v>
      </c>
      <c r="BH32" s="661"/>
      <c r="BI32" s="661"/>
      <c r="BJ32" s="661"/>
      <c r="BK32" s="661"/>
      <c r="BL32" s="661"/>
      <c r="BM32" s="662">
        <v>94.9</v>
      </c>
      <c r="BN32" s="661"/>
      <c r="BO32" s="661"/>
      <c r="BP32" s="661"/>
      <c r="BQ32" s="663"/>
      <c r="BR32" s="660">
        <v>98.8</v>
      </c>
      <c r="BS32" s="661"/>
      <c r="BT32" s="661"/>
      <c r="BU32" s="661"/>
      <c r="BV32" s="661"/>
      <c r="BW32" s="661"/>
      <c r="BX32" s="662">
        <v>94.7</v>
      </c>
      <c r="BY32" s="661"/>
      <c r="BZ32" s="661"/>
      <c r="CA32" s="661"/>
      <c r="CB32" s="663"/>
      <c r="CD32" s="658"/>
      <c r="CE32" s="659"/>
      <c r="CF32" s="607" t="s">
        <v>298</v>
      </c>
      <c r="CG32" s="608"/>
      <c r="CH32" s="608"/>
      <c r="CI32" s="608"/>
      <c r="CJ32" s="608"/>
      <c r="CK32" s="608"/>
      <c r="CL32" s="608"/>
      <c r="CM32" s="608"/>
      <c r="CN32" s="608"/>
      <c r="CO32" s="608"/>
      <c r="CP32" s="608"/>
      <c r="CQ32" s="609"/>
      <c r="CR32" s="593">
        <v>661</v>
      </c>
      <c r="CS32" s="594"/>
      <c r="CT32" s="594"/>
      <c r="CU32" s="594"/>
      <c r="CV32" s="594"/>
      <c r="CW32" s="594"/>
      <c r="CX32" s="594"/>
      <c r="CY32" s="595"/>
      <c r="CZ32" s="627">
        <v>0</v>
      </c>
      <c r="DA32" s="628"/>
      <c r="DB32" s="628"/>
      <c r="DC32" s="629"/>
      <c r="DD32" s="602">
        <v>661</v>
      </c>
      <c r="DE32" s="594"/>
      <c r="DF32" s="594"/>
      <c r="DG32" s="594"/>
      <c r="DH32" s="594"/>
      <c r="DI32" s="594"/>
      <c r="DJ32" s="594"/>
      <c r="DK32" s="595"/>
      <c r="DL32" s="602">
        <v>661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5873381</v>
      </c>
      <c r="S33" s="594"/>
      <c r="T33" s="594"/>
      <c r="U33" s="594"/>
      <c r="V33" s="594"/>
      <c r="W33" s="594"/>
      <c r="X33" s="594"/>
      <c r="Y33" s="595"/>
      <c r="Z33" s="596">
        <v>14.8</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17074263</v>
      </c>
      <c r="CS33" s="625"/>
      <c r="CT33" s="625"/>
      <c r="CU33" s="625"/>
      <c r="CV33" s="625"/>
      <c r="CW33" s="625"/>
      <c r="CX33" s="625"/>
      <c r="CY33" s="626"/>
      <c r="CZ33" s="627">
        <v>45.4</v>
      </c>
      <c r="DA33" s="628"/>
      <c r="DB33" s="628"/>
      <c r="DC33" s="629"/>
      <c r="DD33" s="602">
        <v>13179474</v>
      </c>
      <c r="DE33" s="625"/>
      <c r="DF33" s="625"/>
      <c r="DG33" s="625"/>
      <c r="DH33" s="625"/>
      <c r="DI33" s="625"/>
      <c r="DJ33" s="625"/>
      <c r="DK33" s="626"/>
      <c r="DL33" s="602">
        <v>9240866</v>
      </c>
      <c r="DM33" s="625"/>
      <c r="DN33" s="625"/>
      <c r="DO33" s="625"/>
      <c r="DP33" s="625"/>
      <c r="DQ33" s="625"/>
      <c r="DR33" s="625"/>
      <c r="DS33" s="625"/>
      <c r="DT33" s="625"/>
      <c r="DU33" s="625"/>
      <c r="DV33" s="626"/>
      <c r="DW33" s="598">
        <v>39.1</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4320934</v>
      </c>
      <c r="CS34" s="594"/>
      <c r="CT34" s="594"/>
      <c r="CU34" s="594"/>
      <c r="CV34" s="594"/>
      <c r="CW34" s="594"/>
      <c r="CX34" s="594"/>
      <c r="CY34" s="595"/>
      <c r="CZ34" s="627">
        <v>11.5</v>
      </c>
      <c r="DA34" s="628"/>
      <c r="DB34" s="628"/>
      <c r="DC34" s="629"/>
      <c r="DD34" s="602">
        <v>3380594</v>
      </c>
      <c r="DE34" s="594"/>
      <c r="DF34" s="594"/>
      <c r="DG34" s="594"/>
      <c r="DH34" s="594"/>
      <c r="DI34" s="594"/>
      <c r="DJ34" s="594"/>
      <c r="DK34" s="595"/>
      <c r="DL34" s="602">
        <v>2991512</v>
      </c>
      <c r="DM34" s="594"/>
      <c r="DN34" s="594"/>
      <c r="DO34" s="594"/>
      <c r="DP34" s="594"/>
      <c r="DQ34" s="594"/>
      <c r="DR34" s="594"/>
      <c r="DS34" s="594"/>
      <c r="DT34" s="594"/>
      <c r="DU34" s="594"/>
      <c r="DV34" s="595"/>
      <c r="DW34" s="598">
        <v>12.7</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1474681</v>
      </c>
      <c r="S35" s="594"/>
      <c r="T35" s="594"/>
      <c r="U35" s="594"/>
      <c r="V35" s="594"/>
      <c r="W35" s="594"/>
      <c r="X35" s="594"/>
      <c r="Y35" s="595"/>
      <c r="Z35" s="596">
        <v>3.7</v>
      </c>
      <c r="AA35" s="596"/>
      <c r="AB35" s="596"/>
      <c r="AC35" s="596"/>
      <c r="AD35" s="597" t="s">
        <v>113</v>
      </c>
      <c r="AE35" s="597"/>
      <c r="AF35" s="597"/>
      <c r="AG35" s="597"/>
      <c r="AH35" s="597"/>
      <c r="AI35" s="597"/>
      <c r="AJ35" s="597"/>
      <c r="AK35" s="597"/>
      <c r="AL35" s="598" t="s">
        <v>113</v>
      </c>
      <c r="AM35" s="599"/>
      <c r="AN35" s="599"/>
      <c r="AO35" s="600"/>
      <c r="AP35" s="186"/>
      <c r="AQ35" s="604" t="s">
        <v>306</v>
      </c>
      <c r="AR35" s="605"/>
      <c r="AS35" s="605"/>
      <c r="AT35" s="605"/>
      <c r="AU35" s="605"/>
      <c r="AV35" s="605"/>
      <c r="AW35" s="605"/>
      <c r="AX35" s="605"/>
      <c r="AY35" s="606"/>
      <c r="AZ35" s="582">
        <v>5872554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418957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835676</v>
      </c>
      <c r="CS35" s="625"/>
      <c r="CT35" s="625"/>
      <c r="CU35" s="625"/>
      <c r="CV35" s="625"/>
      <c r="CW35" s="625"/>
      <c r="CX35" s="625"/>
      <c r="CY35" s="626"/>
      <c r="CZ35" s="627">
        <v>2.2000000000000002</v>
      </c>
      <c r="DA35" s="628"/>
      <c r="DB35" s="628"/>
      <c r="DC35" s="629"/>
      <c r="DD35" s="602">
        <v>804601</v>
      </c>
      <c r="DE35" s="625"/>
      <c r="DF35" s="625"/>
      <c r="DG35" s="625"/>
      <c r="DH35" s="625"/>
      <c r="DI35" s="625"/>
      <c r="DJ35" s="625"/>
      <c r="DK35" s="626"/>
      <c r="DL35" s="602">
        <v>804306</v>
      </c>
      <c r="DM35" s="625"/>
      <c r="DN35" s="625"/>
      <c r="DO35" s="625"/>
      <c r="DP35" s="625"/>
      <c r="DQ35" s="625"/>
      <c r="DR35" s="625"/>
      <c r="DS35" s="625"/>
      <c r="DT35" s="625"/>
      <c r="DU35" s="625"/>
      <c r="DV35" s="626"/>
      <c r="DW35" s="598">
        <v>3.4</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39751425</v>
      </c>
      <c r="S36" s="666"/>
      <c r="T36" s="666"/>
      <c r="U36" s="666"/>
      <c r="V36" s="666"/>
      <c r="W36" s="666"/>
      <c r="X36" s="666"/>
      <c r="Y36" s="667"/>
      <c r="Z36" s="668">
        <v>100</v>
      </c>
      <c r="AA36" s="668"/>
      <c r="AB36" s="668"/>
      <c r="AC36" s="668"/>
      <c r="AD36" s="669">
        <v>22156293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2323834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327642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7233831</v>
      </c>
      <c r="CS36" s="594"/>
      <c r="CT36" s="594"/>
      <c r="CU36" s="594"/>
      <c r="CV36" s="594"/>
      <c r="CW36" s="594"/>
      <c r="CX36" s="594"/>
      <c r="CY36" s="595"/>
      <c r="CZ36" s="627">
        <v>19.2</v>
      </c>
      <c r="DA36" s="628"/>
      <c r="DB36" s="628"/>
      <c r="DC36" s="629"/>
      <c r="DD36" s="602">
        <v>5278189</v>
      </c>
      <c r="DE36" s="594"/>
      <c r="DF36" s="594"/>
      <c r="DG36" s="594"/>
      <c r="DH36" s="594"/>
      <c r="DI36" s="594"/>
      <c r="DJ36" s="594"/>
      <c r="DK36" s="595"/>
      <c r="DL36" s="602">
        <v>3696761</v>
      </c>
      <c r="DM36" s="594"/>
      <c r="DN36" s="594"/>
      <c r="DO36" s="594"/>
      <c r="DP36" s="594"/>
      <c r="DQ36" s="594"/>
      <c r="DR36" s="594"/>
      <c r="DS36" s="594"/>
      <c r="DT36" s="594"/>
      <c r="DU36" s="594"/>
      <c r="DV36" s="595"/>
      <c r="DW36" s="598">
        <v>15.6</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1117260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7467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2481290</v>
      </c>
      <c r="CS37" s="625"/>
      <c r="CT37" s="625"/>
      <c r="CU37" s="625"/>
      <c r="CV37" s="625"/>
      <c r="CW37" s="625"/>
      <c r="CX37" s="625"/>
      <c r="CY37" s="626"/>
      <c r="CZ37" s="627">
        <v>6.6</v>
      </c>
      <c r="DA37" s="628"/>
      <c r="DB37" s="628"/>
      <c r="DC37" s="629"/>
      <c r="DD37" s="602">
        <v>1398811</v>
      </c>
      <c r="DE37" s="625"/>
      <c r="DF37" s="625"/>
      <c r="DG37" s="625"/>
      <c r="DH37" s="625"/>
      <c r="DI37" s="625"/>
      <c r="DJ37" s="625"/>
      <c r="DK37" s="626"/>
      <c r="DL37" s="602">
        <v>1304904</v>
      </c>
      <c r="DM37" s="625"/>
      <c r="DN37" s="625"/>
      <c r="DO37" s="625"/>
      <c r="DP37" s="625"/>
      <c r="DQ37" s="625"/>
      <c r="DR37" s="625"/>
      <c r="DS37" s="625"/>
      <c r="DT37" s="625"/>
      <c r="DU37" s="625"/>
      <c r="DV37" s="626"/>
      <c r="DW37" s="598">
        <v>5.5</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118992</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12419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2353307</v>
      </c>
      <c r="CS38" s="594"/>
      <c r="CT38" s="594"/>
      <c r="CU38" s="594"/>
      <c r="CV38" s="594"/>
      <c r="CW38" s="594"/>
      <c r="CX38" s="594"/>
      <c r="CY38" s="595"/>
      <c r="CZ38" s="627">
        <v>6.3</v>
      </c>
      <c r="DA38" s="628"/>
      <c r="DB38" s="628"/>
      <c r="DC38" s="629"/>
      <c r="DD38" s="602">
        <v>2094803</v>
      </c>
      <c r="DE38" s="594"/>
      <c r="DF38" s="594"/>
      <c r="DG38" s="594"/>
      <c r="DH38" s="594"/>
      <c r="DI38" s="594"/>
      <c r="DJ38" s="594"/>
      <c r="DK38" s="595"/>
      <c r="DL38" s="602">
        <v>1748287</v>
      </c>
      <c r="DM38" s="594"/>
      <c r="DN38" s="594"/>
      <c r="DO38" s="594"/>
      <c r="DP38" s="594"/>
      <c r="DQ38" s="594"/>
      <c r="DR38" s="594"/>
      <c r="DS38" s="594"/>
      <c r="DT38" s="594"/>
      <c r="DU38" s="594"/>
      <c r="DV38" s="595"/>
      <c r="DW38" s="598">
        <v>7.4</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78153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111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1139382</v>
      </c>
      <c r="CS39" s="625"/>
      <c r="CT39" s="625"/>
      <c r="CU39" s="625"/>
      <c r="CV39" s="625"/>
      <c r="CW39" s="625"/>
      <c r="CX39" s="625"/>
      <c r="CY39" s="626"/>
      <c r="CZ39" s="627">
        <v>3</v>
      </c>
      <c r="DA39" s="628"/>
      <c r="DB39" s="628"/>
      <c r="DC39" s="629"/>
      <c r="DD39" s="602">
        <v>1000054</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485214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1191133</v>
      </c>
      <c r="CS40" s="594"/>
      <c r="CT40" s="594"/>
      <c r="CU40" s="594"/>
      <c r="CV40" s="594"/>
      <c r="CW40" s="594"/>
      <c r="CX40" s="594"/>
      <c r="CY40" s="595"/>
      <c r="CZ40" s="627">
        <v>3.2</v>
      </c>
      <c r="DA40" s="628"/>
      <c r="DB40" s="628"/>
      <c r="DC40" s="629"/>
      <c r="DD40" s="602">
        <v>621233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1749101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7217698</v>
      </c>
      <c r="CS42" s="594"/>
      <c r="CT42" s="594"/>
      <c r="CU42" s="594"/>
      <c r="CV42" s="594"/>
      <c r="CW42" s="594"/>
      <c r="CX42" s="594"/>
      <c r="CY42" s="595"/>
      <c r="CZ42" s="627">
        <v>19.2</v>
      </c>
      <c r="DA42" s="676"/>
      <c r="DB42" s="676"/>
      <c r="DC42" s="677"/>
      <c r="DD42" s="602">
        <v>1828749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323</v>
      </c>
      <c r="CS43" s="625"/>
      <c r="CT43" s="625"/>
      <c r="CU43" s="625"/>
      <c r="CV43" s="625"/>
      <c r="CW43" s="625"/>
      <c r="CX43" s="625"/>
      <c r="CY43" s="626"/>
      <c r="CZ43" s="627" t="s">
        <v>323</v>
      </c>
      <c r="DA43" s="628"/>
      <c r="DB43" s="628"/>
      <c r="DC43" s="629"/>
      <c r="DD43" s="602" t="s">
        <v>323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6796654</v>
      </c>
      <c r="CS44" s="594"/>
      <c r="CT44" s="594"/>
      <c r="CU44" s="594"/>
      <c r="CV44" s="594"/>
      <c r="CW44" s="594"/>
      <c r="CX44" s="594"/>
      <c r="CY44" s="595"/>
      <c r="CZ44" s="627">
        <v>18.100000000000001</v>
      </c>
      <c r="DA44" s="676"/>
      <c r="DB44" s="676"/>
      <c r="DC44" s="677"/>
      <c r="DD44" s="602">
        <v>1804618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2536989</v>
      </c>
      <c r="CS45" s="625"/>
      <c r="CT45" s="625"/>
      <c r="CU45" s="625"/>
      <c r="CV45" s="625"/>
      <c r="CW45" s="625"/>
      <c r="CX45" s="625"/>
      <c r="CY45" s="626"/>
      <c r="CZ45" s="627">
        <v>6.7</v>
      </c>
      <c r="DA45" s="628"/>
      <c r="DB45" s="628"/>
      <c r="DC45" s="629"/>
      <c r="DD45" s="602">
        <v>82792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4124667</v>
      </c>
      <c r="CS46" s="594"/>
      <c r="CT46" s="594"/>
      <c r="CU46" s="594"/>
      <c r="CV46" s="594"/>
      <c r="CW46" s="594"/>
      <c r="CX46" s="594"/>
      <c r="CY46" s="595"/>
      <c r="CZ46" s="627">
        <v>11</v>
      </c>
      <c r="DA46" s="676"/>
      <c r="DB46" s="676"/>
      <c r="DC46" s="677"/>
      <c r="DD46" s="602">
        <v>1710048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421044</v>
      </c>
      <c r="CS47" s="625"/>
      <c r="CT47" s="625"/>
      <c r="CU47" s="625"/>
      <c r="CV47" s="625"/>
      <c r="CW47" s="625"/>
      <c r="CX47" s="625"/>
      <c r="CY47" s="626"/>
      <c r="CZ47" s="627">
        <v>1.1000000000000001</v>
      </c>
      <c r="DA47" s="628"/>
      <c r="DB47" s="628"/>
      <c r="DC47" s="629"/>
      <c r="DD47" s="602">
        <v>24131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37614911</v>
      </c>
      <c r="CS49" s="661"/>
      <c r="CT49" s="661"/>
      <c r="CU49" s="661"/>
      <c r="CV49" s="661"/>
      <c r="CW49" s="661"/>
      <c r="CX49" s="661"/>
      <c r="CY49" s="688"/>
      <c r="CZ49" s="689">
        <v>100</v>
      </c>
      <c r="DA49" s="690"/>
      <c r="DB49" s="690"/>
      <c r="DC49" s="691"/>
      <c r="DD49" s="692">
        <v>26020541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39692</v>
      </c>
      <c r="R7" s="723"/>
      <c r="S7" s="723"/>
      <c r="T7" s="723"/>
      <c r="U7" s="723"/>
      <c r="V7" s="723">
        <v>37568</v>
      </c>
      <c r="W7" s="723"/>
      <c r="X7" s="723"/>
      <c r="Y7" s="723"/>
      <c r="Z7" s="723"/>
      <c r="AA7" s="723">
        <v>2124</v>
      </c>
      <c r="AB7" s="723"/>
      <c r="AC7" s="723"/>
      <c r="AD7" s="723"/>
      <c r="AE7" s="724"/>
      <c r="AF7" s="725">
        <v>1723</v>
      </c>
      <c r="AG7" s="726"/>
      <c r="AH7" s="726"/>
      <c r="AI7" s="726"/>
      <c r="AJ7" s="727"/>
      <c r="AK7" s="762">
        <v>342</v>
      </c>
      <c r="AL7" s="763"/>
      <c r="AM7" s="763"/>
      <c r="AN7" s="763"/>
      <c r="AO7" s="763"/>
      <c r="AP7" s="763">
        <v>44069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1</v>
      </c>
      <c r="CI7" s="760"/>
      <c r="CJ7" s="760"/>
      <c r="CK7" s="760"/>
      <c r="CL7" s="761"/>
      <c r="CM7" s="759">
        <v>7</v>
      </c>
      <c r="CN7" s="760"/>
      <c r="CO7" s="760"/>
      <c r="CP7" s="760"/>
      <c r="CQ7" s="761"/>
      <c r="CR7" s="759">
        <v>20</v>
      </c>
      <c r="CS7" s="760"/>
      <c r="CT7" s="760"/>
      <c r="CU7" s="760"/>
      <c r="CV7" s="761"/>
      <c r="CW7" s="759" t="s">
        <v>568</v>
      </c>
      <c r="CX7" s="760"/>
      <c r="CY7" s="760"/>
      <c r="CZ7" s="760"/>
      <c r="DA7" s="761"/>
      <c r="DB7" s="759" t="s">
        <v>568</v>
      </c>
      <c r="DC7" s="760"/>
      <c r="DD7" s="760"/>
      <c r="DE7" s="760"/>
      <c r="DF7" s="761"/>
      <c r="DG7" s="759" t="s">
        <v>568</v>
      </c>
      <c r="DH7" s="760"/>
      <c r="DI7" s="760"/>
      <c r="DJ7" s="760"/>
      <c r="DK7" s="761"/>
      <c r="DL7" s="759" t="s">
        <v>568</v>
      </c>
      <c r="DM7" s="760"/>
      <c r="DN7" s="760"/>
      <c r="DO7" s="760"/>
      <c r="DP7" s="761"/>
      <c r="DQ7" s="759" t="s">
        <v>568</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136</v>
      </c>
      <c r="R8" s="747"/>
      <c r="S8" s="747"/>
      <c r="T8" s="747"/>
      <c r="U8" s="747"/>
      <c r="V8" s="747">
        <v>123</v>
      </c>
      <c r="W8" s="747"/>
      <c r="X8" s="747"/>
      <c r="Y8" s="747"/>
      <c r="Z8" s="747"/>
      <c r="AA8" s="747">
        <v>13</v>
      </c>
      <c r="AB8" s="747"/>
      <c r="AC8" s="747"/>
      <c r="AD8" s="747"/>
      <c r="AE8" s="748"/>
      <c r="AF8" s="749">
        <v>11</v>
      </c>
      <c r="AG8" s="750"/>
      <c r="AH8" s="750"/>
      <c r="AI8" s="750"/>
      <c r="AJ8" s="751"/>
      <c r="AK8" s="752">
        <v>76</v>
      </c>
      <c r="AL8" s="753"/>
      <c r="AM8" s="753"/>
      <c r="AN8" s="753"/>
      <c r="AO8" s="753"/>
      <c r="AP8" s="753">
        <v>64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0</v>
      </c>
      <c r="CI8" s="770"/>
      <c r="CJ8" s="770"/>
      <c r="CK8" s="770"/>
      <c r="CL8" s="771"/>
      <c r="CM8" s="769">
        <v>75</v>
      </c>
      <c r="CN8" s="770"/>
      <c r="CO8" s="770"/>
      <c r="CP8" s="770"/>
      <c r="CQ8" s="771"/>
      <c r="CR8" s="769">
        <v>58</v>
      </c>
      <c r="CS8" s="770"/>
      <c r="CT8" s="770"/>
      <c r="CU8" s="770"/>
      <c r="CV8" s="771"/>
      <c r="CW8" s="769" t="s">
        <v>568</v>
      </c>
      <c r="CX8" s="770"/>
      <c r="CY8" s="770"/>
      <c r="CZ8" s="770"/>
      <c r="DA8" s="771"/>
      <c r="DB8" s="769" t="s">
        <v>569</v>
      </c>
      <c r="DC8" s="770"/>
      <c r="DD8" s="770"/>
      <c r="DE8" s="770"/>
      <c r="DF8" s="771"/>
      <c r="DG8" s="769" t="s">
        <v>569</v>
      </c>
      <c r="DH8" s="770"/>
      <c r="DI8" s="770"/>
      <c r="DJ8" s="770"/>
      <c r="DK8" s="771"/>
      <c r="DL8" s="769" t="s">
        <v>569</v>
      </c>
      <c r="DM8" s="770"/>
      <c r="DN8" s="770"/>
      <c r="DO8" s="770"/>
      <c r="DP8" s="771"/>
      <c r="DQ8" s="769" t="s">
        <v>569</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-5</v>
      </c>
      <c r="CI9" s="770"/>
      <c r="CJ9" s="770"/>
      <c r="CK9" s="770"/>
      <c r="CL9" s="771"/>
      <c r="CM9" s="769">
        <v>25</v>
      </c>
      <c r="CN9" s="770"/>
      <c r="CO9" s="770"/>
      <c r="CP9" s="770"/>
      <c r="CQ9" s="771"/>
      <c r="CR9" s="769">
        <v>29</v>
      </c>
      <c r="CS9" s="770"/>
      <c r="CT9" s="770"/>
      <c r="CU9" s="770"/>
      <c r="CV9" s="771"/>
      <c r="CW9" s="769">
        <v>2</v>
      </c>
      <c r="CX9" s="770"/>
      <c r="CY9" s="770"/>
      <c r="CZ9" s="770"/>
      <c r="DA9" s="771"/>
      <c r="DB9" s="769" t="s">
        <v>569</v>
      </c>
      <c r="DC9" s="770"/>
      <c r="DD9" s="770"/>
      <c r="DE9" s="770"/>
      <c r="DF9" s="771"/>
      <c r="DG9" s="769" t="s">
        <v>569</v>
      </c>
      <c r="DH9" s="770"/>
      <c r="DI9" s="770"/>
      <c r="DJ9" s="770"/>
      <c r="DK9" s="771"/>
      <c r="DL9" s="769" t="s">
        <v>569</v>
      </c>
      <c r="DM9" s="770"/>
      <c r="DN9" s="770"/>
      <c r="DO9" s="770"/>
      <c r="DP9" s="771"/>
      <c r="DQ9" s="769" t="s">
        <v>569</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558</v>
      </c>
      <c r="BT10" s="757"/>
      <c r="BU10" s="757"/>
      <c r="BV10" s="757"/>
      <c r="BW10" s="757"/>
      <c r="BX10" s="757"/>
      <c r="BY10" s="757"/>
      <c r="BZ10" s="757"/>
      <c r="CA10" s="757"/>
      <c r="CB10" s="757"/>
      <c r="CC10" s="757"/>
      <c r="CD10" s="757"/>
      <c r="CE10" s="757"/>
      <c r="CF10" s="757"/>
      <c r="CG10" s="758"/>
      <c r="CH10" s="769">
        <v>0</v>
      </c>
      <c r="CI10" s="770"/>
      <c r="CJ10" s="770"/>
      <c r="CK10" s="770"/>
      <c r="CL10" s="771"/>
      <c r="CM10" s="769">
        <v>29</v>
      </c>
      <c r="CN10" s="770"/>
      <c r="CO10" s="770"/>
      <c r="CP10" s="770"/>
      <c r="CQ10" s="771"/>
      <c r="CR10" s="769">
        <v>10</v>
      </c>
      <c r="CS10" s="770"/>
      <c r="CT10" s="770"/>
      <c r="CU10" s="770"/>
      <c r="CV10" s="771"/>
      <c r="CW10" s="769" t="s">
        <v>568</v>
      </c>
      <c r="CX10" s="770"/>
      <c r="CY10" s="770"/>
      <c r="CZ10" s="770"/>
      <c r="DA10" s="771"/>
      <c r="DB10" s="769" t="s">
        <v>569</v>
      </c>
      <c r="DC10" s="770"/>
      <c r="DD10" s="770"/>
      <c r="DE10" s="770"/>
      <c r="DF10" s="771"/>
      <c r="DG10" s="769" t="s">
        <v>569</v>
      </c>
      <c r="DH10" s="770"/>
      <c r="DI10" s="770"/>
      <c r="DJ10" s="770"/>
      <c r="DK10" s="771"/>
      <c r="DL10" s="769" t="s">
        <v>569</v>
      </c>
      <c r="DM10" s="770"/>
      <c r="DN10" s="770"/>
      <c r="DO10" s="770"/>
      <c r="DP10" s="771"/>
      <c r="DQ10" s="769" t="s">
        <v>569</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559</v>
      </c>
      <c r="BT11" s="757"/>
      <c r="BU11" s="757"/>
      <c r="BV11" s="757"/>
      <c r="BW11" s="757"/>
      <c r="BX11" s="757"/>
      <c r="BY11" s="757"/>
      <c r="BZ11" s="757"/>
      <c r="CA11" s="757"/>
      <c r="CB11" s="757"/>
      <c r="CC11" s="757"/>
      <c r="CD11" s="757"/>
      <c r="CE11" s="757"/>
      <c r="CF11" s="757"/>
      <c r="CG11" s="758"/>
      <c r="CH11" s="769">
        <v>-3</v>
      </c>
      <c r="CI11" s="770"/>
      <c r="CJ11" s="770"/>
      <c r="CK11" s="770"/>
      <c r="CL11" s="771"/>
      <c r="CM11" s="769">
        <v>70</v>
      </c>
      <c r="CN11" s="770"/>
      <c r="CO11" s="770"/>
      <c r="CP11" s="770"/>
      <c r="CQ11" s="771"/>
      <c r="CR11" s="769">
        <v>15</v>
      </c>
      <c r="CS11" s="770"/>
      <c r="CT11" s="770"/>
      <c r="CU11" s="770"/>
      <c r="CV11" s="771"/>
      <c r="CW11" s="769" t="s">
        <v>568</v>
      </c>
      <c r="CX11" s="770"/>
      <c r="CY11" s="770"/>
      <c r="CZ11" s="770"/>
      <c r="DA11" s="771"/>
      <c r="DB11" s="769" t="s">
        <v>569</v>
      </c>
      <c r="DC11" s="770"/>
      <c r="DD11" s="770"/>
      <c r="DE11" s="770"/>
      <c r="DF11" s="771"/>
      <c r="DG11" s="769" t="s">
        <v>569</v>
      </c>
      <c r="DH11" s="770"/>
      <c r="DI11" s="770"/>
      <c r="DJ11" s="770"/>
      <c r="DK11" s="771"/>
      <c r="DL11" s="769" t="s">
        <v>569</v>
      </c>
      <c r="DM11" s="770"/>
      <c r="DN11" s="770"/>
      <c r="DO11" s="770"/>
      <c r="DP11" s="771"/>
      <c r="DQ11" s="769" t="s">
        <v>569</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560</v>
      </c>
      <c r="BT12" s="757"/>
      <c r="BU12" s="757"/>
      <c r="BV12" s="757"/>
      <c r="BW12" s="757"/>
      <c r="BX12" s="757"/>
      <c r="BY12" s="757"/>
      <c r="BZ12" s="757"/>
      <c r="CA12" s="757"/>
      <c r="CB12" s="757"/>
      <c r="CC12" s="757"/>
      <c r="CD12" s="757"/>
      <c r="CE12" s="757"/>
      <c r="CF12" s="757"/>
      <c r="CG12" s="758"/>
      <c r="CH12" s="769">
        <v>0</v>
      </c>
      <c r="CI12" s="770"/>
      <c r="CJ12" s="770"/>
      <c r="CK12" s="770"/>
      <c r="CL12" s="771"/>
      <c r="CM12" s="769">
        <v>7</v>
      </c>
      <c r="CN12" s="770"/>
      <c r="CO12" s="770"/>
      <c r="CP12" s="770"/>
      <c r="CQ12" s="771"/>
      <c r="CR12" s="769">
        <v>6</v>
      </c>
      <c r="CS12" s="770"/>
      <c r="CT12" s="770"/>
      <c r="CU12" s="770"/>
      <c r="CV12" s="771"/>
      <c r="CW12" s="769" t="s">
        <v>568</v>
      </c>
      <c r="CX12" s="770"/>
      <c r="CY12" s="770"/>
      <c r="CZ12" s="770"/>
      <c r="DA12" s="771"/>
      <c r="DB12" s="769" t="s">
        <v>569</v>
      </c>
      <c r="DC12" s="770"/>
      <c r="DD12" s="770"/>
      <c r="DE12" s="770"/>
      <c r="DF12" s="771"/>
      <c r="DG12" s="769" t="s">
        <v>569</v>
      </c>
      <c r="DH12" s="770"/>
      <c r="DI12" s="770"/>
      <c r="DJ12" s="770"/>
      <c r="DK12" s="771"/>
      <c r="DL12" s="769" t="s">
        <v>569</v>
      </c>
      <c r="DM12" s="770"/>
      <c r="DN12" s="770"/>
      <c r="DO12" s="770"/>
      <c r="DP12" s="771"/>
      <c r="DQ12" s="769" t="s">
        <v>569</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561</v>
      </c>
      <c r="BT13" s="757"/>
      <c r="BU13" s="757"/>
      <c r="BV13" s="757"/>
      <c r="BW13" s="757"/>
      <c r="BX13" s="757"/>
      <c r="BY13" s="757"/>
      <c r="BZ13" s="757"/>
      <c r="CA13" s="757"/>
      <c r="CB13" s="757"/>
      <c r="CC13" s="757"/>
      <c r="CD13" s="757"/>
      <c r="CE13" s="757"/>
      <c r="CF13" s="757"/>
      <c r="CG13" s="758"/>
      <c r="CH13" s="769">
        <v>-21</v>
      </c>
      <c r="CI13" s="770"/>
      <c r="CJ13" s="770"/>
      <c r="CK13" s="770"/>
      <c r="CL13" s="771"/>
      <c r="CM13" s="769">
        <v>-9</v>
      </c>
      <c r="CN13" s="770"/>
      <c r="CO13" s="770"/>
      <c r="CP13" s="770"/>
      <c r="CQ13" s="771"/>
      <c r="CR13" s="769">
        <v>217</v>
      </c>
      <c r="CS13" s="770"/>
      <c r="CT13" s="770"/>
      <c r="CU13" s="770"/>
      <c r="CV13" s="771"/>
      <c r="CW13" s="769" t="s">
        <v>568</v>
      </c>
      <c r="CX13" s="770"/>
      <c r="CY13" s="770"/>
      <c r="CZ13" s="770"/>
      <c r="DA13" s="771"/>
      <c r="DB13" s="769">
        <v>30</v>
      </c>
      <c r="DC13" s="770"/>
      <c r="DD13" s="770"/>
      <c r="DE13" s="770"/>
      <c r="DF13" s="771"/>
      <c r="DG13" s="769" t="s">
        <v>569</v>
      </c>
      <c r="DH13" s="770"/>
      <c r="DI13" s="770"/>
      <c r="DJ13" s="770"/>
      <c r="DK13" s="771"/>
      <c r="DL13" s="769" t="s">
        <v>569</v>
      </c>
      <c r="DM13" s="770"/>
      <c r="DN13" s="770"/>
      <c r="DO13" s="770"/>
      <c r="DP13" s="771"/>
      <c r="DQ13" s="769" t="s">
        <v>569</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562</v>
      </c>
      <c r="BT14" s="757"/>
      <c r="BU14" s="757"/>
      <c r="BV14" s="757"/>
      <c r="BW14" s="757"/>
      <c r="BX14" s="757"/>
      <c r="BY14" s="757"/>
      <c r="BZ14" s="757"/>
      <c r="CA14" s="757"/>
      <c r="CB14" s="757"/>
      <c r="CC14" s="757"/>
      <c r="CD14" s="757"/>
      <c r="CE14" s="757"/>
      <c r="CF14" s="757"/>
      <c r="CG14" s="758"/>
      <c r="CH14" s="769">
        <v>1</v>
      </c>
      <c r="CI14" s="770"/>
      <c r="CJ14" s="770"/>
      <c r="CK14" s="770"/>
      <c r="CL14" s="771"/>
      <c r="CM14" s="769">
        <v>36</v>
      </c>
      <c r="CN14" s="770"/>
      <c r="CO14" s="770"/>
      <c r="CP14" s="770"/>
      <c r="CQ14" s="771"/>
      <c r="CR14" s="769">
        <v>18</v>
      </c>
      <c r="CS14" s="770"/>
      <c r="CT14" s="770"/>
      <c r="CU14" s="770"/>
      <c r="CV14" s="771"/>
      <c r="CW14" s="769" t="s">
        <v>568</v>
      </c>
      <c r="CX14" s="770"/>
      <c r="CY14" s="770"/>
      <c r="CZ14" s="770"/>
      <c r="DA14" s="771"/>
      <c r="DB14" s="769" t="s">
        <v>568</v>
      </c>
      <c r="DC14" s="770"/>
      <c r="DD14" s="770"/>
      <c r="DE14" s="770"/>
      <c r="DF14" s="771"/>
      <c r="DG14" s="769" t="s">
        <v>569</v>
      </c>
      <c r="DH14" s="770"/>
      <c r="DI14" s="770"/>
      <c r="DJ14" s="770"/>
      <c r="DK14" s="771"/>
      <c r="DL14" s="769" t="s">
        <v>569</v>
      </c>
      <c r="DM14" s="770"/>
      <c r="DN14" s="770"/>
      <c r="DO14" s="770"/>
      <c r="DP14" s="771"/>
      <c r="DQ14" s="769" t="s">
        <v>569</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563</v>
      </c>
      <c r="BT15" s="757"/>
      <c r="BU15" s="757"/>
      <c r="BV15" s="757"/>
      <c r="BW15" s="757"/>
      <c r="BX15" s="757"/>
      <c r="BY15" s="757"/>
      <c r="BZ15" s="757"/>
      <c r="CA15" s="757"/>
      <c r="CB15" s="757"/>
      <c r="CC15" s="757"/>
      <c r="CD15" s="757"/>
      <c r="CE15" s="757"/>
      <c r="CF15" s="757"/>
      <c r="CG15" s="758"/>
      <c r="CH15" s="769">
        <v>-56</v>
      </c>
      <c r="CI15" s="770"/>
      <c r="CJ15" s="770"/>
      <c r="CK15" s="770"/>
      <c r="CL15" s="771"/>
      <c r="CM15" s="769">
        <v>246</v>
      </c>
      <c r="CN15" s="770"/>
      <c r="CO15" s="770"/>
      <c r="CP15" s="770"/>
      <c r="CQ15" s="771"/>
      <c r="CR15" s="769">
        <v>23</v>
      </c>
      <c r="CS15" s="770"/>
      <c r="CT15" s="770"/>
      <c r="CU15" s="770"/>
      <c r="CV15" s="771"/>
      <c r="CW15" s="769">
        <v>32</v>
      </c>
      <c r="CX15" s="770"/>
      <c r="CY15" s="770"/>
      <c r="CZ15" s="770"/>
      <c r="DA15" s="771"/>
      <c r="DB15" s="769">
        <v>10</v>
      </c>
      <c r="DC15" s="770"/>
      <c r="DD15" s="770"/>
      <c r="DE15" s="770"/>
      <c r="DF15" s="771"/>
      <c r="DG15" s="769" t="s">
        <v>569</v>
      </c>
      <c r="DH15" s="770"/>
      <c r="DI15" s="770"/>
      <c r="DJ15" s="770"/>
      <c r="DK15" s="771"/>
      <c r="DL15" s="769" t="s">
        <v>569</v>
      </c>
      <c r="DM15" s="770"/>
      <c r="DN15" s="770"/>
      <c r="DO15" s="770"/>
      <c r="DP15" s="771"/>
      <c r="DQ15" s="769" t="s">
        <v>569</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564</v>
      </c>
      <c r="BT16" s="757"/>
      <c r="BU16" s="757"/>
      <c r="BV16" s="757"/>
      <c r="BW16" s="757"/>
      <c r="BX16" s="757"/>
      <c r="BY16" s="757"/>
      <c r="BZ16" s="757"/>
      <c r="CA16" s="757"/>
      <c r="CB16" s="757"/>
      <c r="CC16" s="757"/>
      <c r="CD16" s="757"/>
      <c r="CE16" s="757"/>
      <c r="CF16" s="757"/>
      <c r="CG16" s="758"/>
      <c r="CH16" s="769">
        <v>-2</v>
      </c>
      <c r="CI16" s="770"/>
      <c r="CJ16" s="770"/>
      <c r="CK16" s="770"/>
      <c r="CL16" s="771"/>
      <c r="CM16" s="769">
        <v>308</v>
      </c>
      <c r="CN16" s="770"/>
      <c r="CO16" s="770"/>
      <c r="CP16" s="770"/>
      <c r="CQ16" s="771"/>
      <c r="CR16" s="769">
        <v>33</v>
      </c>
      <c r="CS16" s="770"/>
      <c r="CT16" s="770"/>
      <c r="CU16" s="770"/>
      <c r="CV16" s="771"/>
      <c r="CW16" s="769">
        <v>17</v>
      </c>
      <c r="CX16" s="770"/>
      <c r="CY16" s="770"/>
      <c r="CZ16" s="770"/>
      <c r="DA16" s="771"/>
      <c r="DB16" s="769" t="s">
        <v>568</v>
      </c>
      <c r="DC16" s="770"/>
      <c r="DD16" s="770"/>
      <c r="DE16" s="770"/>
      <c r="DF16" s="771"/>
      <c r="DG16" s="769" t="s">
        <v>569</v>
      </c>
      <c r="DH16" s="770"/>
      <c r="DI16" s="770"/>
      <c r="DJ16" s="770"/>
      <c r="DK16" s="771"/>
      <c r="DL16" s="769" t="s">
        <v>569</v>
      </c>
      <c r="DM16" s="770"/>
      <c r="DN16" s="770"/>
      <c r="DO16" s="770"/>
      <c r="DP16" s="771"/>
      <c r="DQ16" s="769" t="s">
        <v>569</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565</v>
      </c>
      <c r="BT17" s="757"/>
      <c r="BU17" s="757"/>
      <c r="BV17" s="757"/>
      <c r="BW17" s="757"/>
      <c r="BX17" s="757"/>
      <c r="BY17" s="757"/>
      <c r="BZ17" s="757"/>
      <c r="CA17" s="757"/>
      <c r="CB17" s="757"/>
      <c r="CC17" s="757"/>
      <c r="CD17" s="757"/>
      <c r="CE17" s="757"/>
      <c r="CF17" s="757"/>
      <c r="CG17" s="758"/>
      <c r="CH17" s="769">
        <v>7</v>
      </c>
      <c r="CI17" s="770"/>
      <c r="CJ17" s="770"/>
      <c r="CK17" s="770"/>
      <c r="CL17" s="771"/>
      <c r="CM17" s="769">
        <v>422</v>
      </c>
      <c r="CN17" s="770"/>
      <c r="CO17" s="770"/>
      <c r="CP17" s="770"/>
      <c r="CQ17" s="771"/>
      <c r="CR17" s="769">
        <v>207</v>
      </c>
      <c r="CS17" s="770"/>
      <c r="CT17" s="770"/>
      <c r="CU17" s="770"/>
      <c r="CV17" s="771"/>
      <c r="CW17" s="769" t="s">
        <v>568</v>
      </c>
      <c r="CX17" s="770"/>
      <c r="CY17" s="770"/>
      <c r="CZ17" s="770"/>
      <c r="DA17" s="771"/>
      <c r="DB17" s="769" t="s">
        <v>568</v>
      </c>
      <c r="DC17" s="770"/>
      <c r="DD17" s="770"/>
      <c r="DE17" s="770"/>
      <c r="DF17" s="771"/>
      <c r="DG17" s="769" t="s">
        <v>569</v>
      </c>
      <c r="DH17" s="770"/>
      <c r="DI17" s="770"/>
      <c r="DJ17" s="770"/>
      <c r="DK17" s="771"/>
      <c r="DL17" s="769" t="s">
        <v>569</v>
      </c>
      <c r="DM17" s="770"/>
      <c r="DN17" s="770"/>
      <c r="DO17" s="770"/>
      <c r="DP17" s="771"/>
      <c r="DQ17" s="769" t="s">
        <v>569</v>
      </c>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566</v>
      </c>
      <c r="BT18" s="757"/>
      <c r="BU18" s="757"/>
      <c r="BV18" s="757"/>
      <c r="BW18" s="757"/>
      <c r="BX18" s="757"/>
      <c r="BY18" s="757"/>
      <c r="BZ18" s="757"/>
      <c r="CA18" s="757"/>
      <c r="CB18" s="757"/>
      <c r="CC18" s="757"/>
      <c r="CD18" s="757"/>
      <c r="CE18" s="757"/>
      <c r="CF18" s="757"/>
      <c r="CG18" s="758"/>
      <c r="CH18" s="769">
        <v>-1</v>
      </c>
      <c r="CI18" s="770"/>
      <c r="CJ18" s="770"/>
      <c r="CK18" s="770"/>
      <c r="CL18" s="771"/>
      <c r="CM18" s="769">
        <v>12</v>
      </c>
      <c r="CN18" s="770"/>
      <c r="CO18" s="770"/>
      <c r="CP18" s="770"/>
      <c r="CQ18" s="771"/>
      <c r="CR18" s="769">
        <v>5</v>
      </c>
      <c r="CS18" s="770"/>
      <c r="CT18" s="770"/>
      <c r="CU18" s="770"/>
      <c r="CV18" s="771"/>
      <c r="CW18" s="769" t="s">
        <v>568</v>
      </c>
      <c r="CX18" s="770"/>
      <c r="CY18" s="770"/>
      <c r="CZ18" s="770"/>
      <c r="DA18" s="771"/>
      <c r="DB18" s="769" t="s">
        <v>568</v>
      </c>
      <c r="DC18" s="770"/>
      <c r="DD18" s="770"/>
      <c r="DE18" s="770"/>
      <c r="DF18" s="771"/>
      <c r="DG18" s="769" t="s">
        <v>569</v>
      </c>
      <c r="DH18" s="770"/>
      <c r="DI18" s="770"/>
      <c r="DJ18" s="770"/>
      <c r="DK18" s="771"/>
      <c r="DL18" s="769" t="s">
        <v>569</v>
      </c>
      <c r="DM18" s="770"/>
      <c r="DN18" s="770"/>
      <c r="DO18" s="770"/>
      <c r="DP18" s="771"/>
      <c r="DQ18" s="769" t="s">
        <v>569</v>
      </c>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567</v>
      </c>
      <c r="BT19" s="757"/>
      <c r="BU19" s="757"/>
      <c r="BV19" s="757"/>
      <c r="BW19" s="757"/>
      <c r="BX19" s="757"/>
      <c r="BY19" s="757"/>
      <c r="BZ19" s="757"/>
      <c r="CA19" s="757"/>
      <c r="CB19" s="757"/>
      <c r="CC19" s="757"/>
      <c r="CD19" s="757"/>
      <c r="CE19" s="757"/>
      <c r="CF19" s="757"/>
      <c r="CG19" s="758"/>
      <c r="CH19" s="769">
        <v>-7</v>
      </c>
      <c r="CI19" s="770"/>
      <c r="CJ19" s="770"/>
      <c r="CK19" s="770"/>
      <c r="CL19" s="771"/>
      <c r="CM19" s="769">
        <v>-120</v>
      </c>
      <c r="CN19" s="770"/>
      <c r="CO19" s="770"/>
      <c r="CP19" s="770"/>
      <c r="CQ19" s="771"/>
      <c r="CR19" s="769">
        <v>22</v>
      </c>
      <c r="CS19" s="770"/>
      <c r="CT19" s="770"/>
      <c r="CU19" s="770"/>
      <c r="CV19" s="771"/>
      <c r="CW19" s="769">
        <v>8</v>
      </c>
      <c r="CX19" s="770"/>
      <c r="CY19" s="770"/>
      <c r="CZ19" s="770"/>
      <c r="DA19" s="771"/>
      <c r="DB19" s="769" t="s">
        <v>568</v>
      </c>
      <c r="DC19" s="770"/>
      <c r="DD19" s="770"/>
      <c r="DE19" s="770"/>
      <c r="DF19" s="771"/>
      <c r="DG19" s="769" t="s">
        <v>569</v>
      </c>
      <c r="DH19" s="770"/>
      <c r="DI19" s="770"/>
      <c r="DJ19" s="770"/>
      <c r="DK19" s="771"/>
      <c r="DL19" s="769" t="s">
        <v>569</v>
      </c>
      <c r="DM19" s="770"/>
      <c r="DN19" s="770"/>
      <c r="DO19" s="770"/>
      <c r="DP19" s="771"/>
      <c r="DQ19" s="769" t="s">
        <v>569</v>
      </c>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39751</v>
      </c>
      <c r="R23" s="782"/>
      <c r="S23" s="782"/>
      <c r="T23" s="782"/>
      <c r="U23" s="782"/>
      <c r="V23" s="782">
        <v>37615</v>
      </c>
      <c r="W23" s="782"/>
      <c r="X23" s="782"/>
      <c r="Y23" s="782"/>
      <c r="Z23" s="782"/>
      <c r="AA23" s="782">
        <v>2137</v>
      </c>
      <c r="AB23" s="782"/>
      <c r="AC23" s="782"/>
      <c r="AD23" s="782"/>
      <c r="AE23" s="783"/>
      <c r="AF23" s="784">
        <v>1733</v>
      </c>
      <c r="AG23" s="782"/>
      <c r="AH23" s="782"/>
      <c r="AI23" s="782"/>
      <c r="AJ23" s="785"/>
      <c r="AK23" s="786"/>
      <c r="AL23" s="787"/>
      <c r="AM23" s="787"/>
      <c r="AN23" s="787"/>
      <c r="AO23" s="787"/>
      <c r="AP23" s="782">
        <v>44133</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09">
        <v>5919</v>
      </c>
      <c r="R28" s="810"/>
      <c r="S28" s="810"/>
      <c r="T28" s="810"/>
      <c r="U28" s="810"/>
      <c r="V28" s="810">
        <v>5500</v>
      </c>
      <c r="W28" s="810"/>
      <c r="X28" s="810"/>
      <c r="Y28" s="810"/>
      <c r="Z28" s="810"/>
      <c r="AA28" s="810">
        <v>419</v>
      </c>
      <c r="AB28" s="810"/>
      <c r="AC28" s="810"/>
      <c r="AD28" s="810"/>
      <c r="AE28" s="811"/>
      <c r="AF28" s="812">
        <v>419</v>
      </c>
      <c r="AG28" s="810"/>
      <c r="AH28" s="810"/>
      <c r="AI28" s="810"/>
      <c r="AJ28" s="813"/>
      <c r="AK28" s="814">
        <v>344</v>
      </c>
      <c r="AL28" s="806"/>
      <c r="AM28" s="806"/>
      <c r="AN28" s="806"/>
      <c r="AO28" s="806"/>
      <c r="AP28" s="806" t="s">
        <v>534</v>
      </c>
      <c r="AQ28" s="806"/>
      <c r="AR28" s="806"/>
      <c r="AS28" s="806"/>
      <c r="AT28" s="806"/>
      <c r="AU28" s="806" t="s">
        <v>536</v>
      </c>
      <c r="AV28" s="806"/>
      <c r="AW28" s="806"/>
      <c r="AX28" s="806"/>
      <c r="AY28" s="806"/>
      <c r="AZ28" s="806" t="s">
        <v>536</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361</v>
      </c>
      <c r="R29" s="747"/>
      <c r="S29" s="747"/>
      <c r="T29" s="747"/>
      <c r="U29" s="747"/>
      <c r="V29" s="747">
        <v>355</v>
      </c>
      <c r="W29" s="747"/>
      <c r="X29" s="747"/>
      <c r="Y29" s="747"/>
      <c r="Z29" s="747"/>
      <c r="AA29" s="747">
        <v>6</v>
      </c>
      <c r="AB29" s="747"/>
      <c r="AC29" s="747"/>
      <c r="AD29" s="747"/>
      <c r="AE29" s="748"/>
      <c r="AF29" s="749">
        <v>6</v>
      </c>
      <c r="AG29" s="750"/>
      <c r="AH29" s="750"/>
      <c r="AI29" s="750"/>
      <c r="AJ29" s="751"/>
      <c r="AK29" s="817">
        <v>173</v>
      </c>
      <c r="AL29" s="818"/>
      <c r="AM29" s="818"/>
      <c r="AN29" s="818"/>
      <c r="AO29" s="818"/>
      <c r="AP29" s="818">
        <v>200</v>
      </c>
      <c r="AQ29" s="818"/>
      <c r="AR29" s="818"/>
      <c r="AS29" s="818"/>
      <c r="AT29" s="818"/>
      <c r="AU29" s="818">
        <v>78</v>
      </c>
      <c r="AV29" s="818"/>
      <c r="AW29" s="818"/>
      <c r="AX29" s="818"/>
      <c r="AY29" s="818"/>
      <c r="AZ29" s="819" t="s">
        <v>536</v>
      </c>
      <c r="BA29" s="819"/>
      <c r="BB29" s="819"/>
      <c r="BC29" s="819"/>
      <c r="BD29" s="819"/>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1430</v>
      </c>
      <c r="R30" s="747"/>
      <c r="S30" s="747"/>
      <c r="T30" s="747"/>
      <c r="U30" s="747"/>
      <c r="V30" s="747">
        <v>1427</v>
      </c>
      <c r="W30" s="747"/>
      <c r="X30" s="747"/>
      <c r="Y30" s="747"/>
      <c r="Z30" s="747"/>
      <c r="AA30" s="747">
        <v>3</v>
      </c>
      <c r="AB30" s="747"/>
      <c r="AC30" s="747"/>
      <c r="AD30" s="747"/>
      <c r="AE30" s="748"/>
      <c r="AF30" s="749">
        <v>3</v>
      </c>
      <c r="AG30" s="750"/>
      <c r="AH30" s="750"/>
      <c r="AI30" s="750"/>
      <c r="AJ30" s="751"/>
      <c r="AK30" s="817">
        <v>836</v>
      </c>
      <c r="AL30" s="818"/>
      <c r="AM30" s="818"/>
      <c r="AN30" s="818"/>
      <c r="AO30" s="818"/>
      <c r="AP30" s="818" t="s">
        <v>536</v>
      </c>
      <c r="AQ30" s="818"/>
      <c r="AR30" s="818"/>
      <c r="AS30" s="818"/>
      <c r="AT30" s="818"/>
      <c r="AU30" s="818" t="s">
        <v>536</v>
      </c>
      <c r="AV30" s="818"/>
      <c r="AW30" s="818"/>
      <c r="AX30" s="818"/>
      <c r="AY30" s="818"/>
      <c r="AZ30" s="819" t="s">
        <v>536</v>
      </c>
      <c r="BA30" s="819"/>
      <c r="BB30" s="819"/>
      <c r="BC30" s="819"/>
      <c r="BD30" s="819"/>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239</v>
      </c>
      <c r="R31" s="747"/>
      <c r="S31" s="747"/>
      <c r="T31" s="747"/>
      <c r="U31" s="747"/>
      <c r="V31" s="747">
        <v>207</v>
      </c>
      <c r="W31" s="747"/>
      <c r="X31" s="747"/>
      <c r="Y31" s="747"/>
      <c r="Z31" s="747"/>
      <c r="AA31" s="747">
        <v>32</v>
      </c>
      <c r="AB31" s="747"/>
      <c r="AC31" s="747"/>
      <c r="AD31" s="747"/>
      <c r="AE31" s="748"/>
      <c r="AF31" s="749">
        <v>32</v>
      </c>
      <c r="AG31" s="750"/>
      <c r="AH31" s="750"/>
      <c r="AI31" s="750"/>
      <c r="AJ31" s="751"/>
      <c r="AK31" s="817">
        <v>98</v>
      </c>
      <c r="AL31" s="818"/>
      <c r="AM31" s="818"/>
      <c r="AN31" s="818"/>
      <c r="AO31" s="818"/>
      <c r="AP31" s="818">
        <v>117</v>
      </c>
      <c r="AQ31" s="818"/>
      <c r="AR31" s="818"/>
      <c r="AS31" s="818"/>
      <c r="AT31" s="818"/>
      <c r="AU31" s="818">
        <v>41</v>
      </c>
      <c r="AV31" s="818"/>
      <c r="AW31" s="818"/>
      <c r="AX31" s="818"/>
      <c r="AY31" s="818"/>
      <c r="AZ31" s="819" t="s">
        <v>536</v>
      </c>
      <c r="BA31" s="819"/>
      <c r="BB31" s="819"/>
      <c r="BC31" s="819"/>
      <c r="BD31" s="819"/>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254</v>
      </c>
      <c r="R32" s="747"/>
      <c r="S32" s="747"/>
      <c r="T32" s="747"/>
      <c r="U32" s="747"/>
      <c r="V32" s="747">
        <v>237</v>
      </c>
      <c r="W32" s="747"/>
      <c r="X32" s="747"/>
      <c r="Y32" s="747"/>
      <c r="Z32" s="747"/>
      <c r="AA32" s="747">
        <v>17</v>
      </c>
      <c r="AB32" s="747"/>
      <c r="AC32" s="747"/>
      <c r="AD32" s="747"/>
      <c r="AE32" s="748"/>
      <c r="AF32" s="749">
        <v>17</v>
      </c>
      <c r="AG32" s="750"/>
      <c r="AH32" s="750"/>
      <c r="AI32" s="750"/>
      <c r="AJ32" s="751"/>
      <c r="AK32" s="817" t="s">
        <v>535</v>
      </c>
      <c r="AL32" s="818"/>
      <c r="AM32" s="818"/>
      <c r="AN32" s="818"/>
      <c r="AO32" s="818"/>
      <c r="AP32" s="818">
        <v>34</v>
      </c>
      <c r="AQ32" s="818"/>
      <c r="AR32" s="818"/>
      <c r="AS32" s="818"/>
      <c r="AT32" s="818"/>
      <c r="AU32" s="818" t="s">
        <v>537</v>
      </c>
      <c r="AV32" s="818"/>
      <c r="AW32" s="818"/>
      <c r="AX32" s="818"/>
      <c r="AY32" s="818"/>
      <c r="AZ32" s="819" t="s">
        <v>536</v>
      </c>
      <c r="BA32" s="819"/>
      <c r="BB32" s="819"/>
      <c r="BC32" s="819"/>
      <c r="BD32" s="819"/>
      <c r="BE32" s="815"/>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5802</v>
      </c>
      <c r="R33" s="747"/>
      <c r="S33" s="747"/>
      <c r="T33" s="747"/>
      <c r="U33" s="747"/>
      <c r="V33" s="747">
        <v>6555</v>
      </c>
      <c r="W33" s="747"/>
      <c r="X33" s="747"/>
      <c r="Y33" s="747"/>
      <c r="Z33" s="747"/>
      <c r="AA33" s="747">
        <v>-753</v>
      </c>
      <c r="AB33" s="747"/>
      <c r="AC33" s="747"/>
      <c r="AD33" s="747"/>
      <c r="AE33" s="748"/>
      <c r="AF33" s="749">
        <v>1577</v>
      </c>
      <c r="AG33" s="750"/>
      <c r="AH33" s="750"/>
      <c r="AI33" s="750"/>
      <c r="AJ33" s="751"/>
      <c r="AK33" s="817">
        <v>791</v>
      </c>
      <c r="AL33" s="818"/>
      <c r="AM33" s="818"/>
      <c r="AN33" s="818"/>
      <c r="AO33" s="818"/>
      <c r="AP33" s="818">
        <v>8783</v>
      </c>
      <c r="AQ33" s="818"/>
      <c r="AR33" s="818"/>
      <c r="AS33" s="818"/>
      <c r="AT33" s="818"/>
      <c r="AU33" s="818">
        <v>6035</v>
      </c>
      <c r="AV33" s="818"/>
      <c r="AW33" s="818"/>
      <c r="AX33" s="818"/>
      <c r="AY33" s="818"/>
      <c r="AZ33" s="819" t="s">
        <v>537</v>
      </c>
      <c r="BA33" s="819"/>
      <c r="BB33" s="819"/>
      <c r="BC33" s="819"/>
      <c r="BD33" s="819"/>
      <c r="BE33" s="815" t="s">
        <v>385</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840</v>
      </c>
      <c r="R34" s="747"/>
      <c r="S34" s="747"/>
      <c r="T34" s="747"/>
      <c r="U34" s="747"/>
      <c r="V34" s="747">
        <v>951</v>
      </c>
      <c r="W34" s="747"/>
      <c r="X34" s="747"/>
      <c r="Y34" s="747"/>
      <c r="Z34" s="747"/>
      <c r="AA34" s="747">
        <v>-111</v>
      </c>
      <c r="AB34" s="747"/>
      <c r="AC34" s="747"/>
      <c r="AD34" s="747"/>
      <c r="AE34" s="748"/>
      <c r="AF34" s="749">
        <v>1194</v>
      </c>
      <c r="AG34" s="750"/>
      <c r="AH34" s="750"/>
      <c r="AI34" s="750"/>
      <c r="AJ34" s="751"/>
      <c r="AK34" s="817">
        <v>1</v>
      </c>
      <c r="AL34" s="818"/>
      <c r="AM34" s="818"/>
      <c r="AN34" s="818"/>
      <c r="AO34" s="818"/>
      <c r="AP34" s="818">
        <v>2288</v>
      </c>
      <c r="AQ34" s="818"/>
      <c r="AR34" s="818"/>
      <c r="AS34" s="818"/>
      <c r="AT34" s="818"/>
      <c r="AU34" s="818">
        <v>39</v>
      </c>
      <c r="AV34" s="818"/>
      <c r="AW34" s="818"/>
      <c r="AX34" s="818"/>
      <c r="AY34" s="818"/>
      <c r="AZ34" s="819" t="s">
        <v>536</v>
      </c>
      <c r="BA34" s="819"/>
      <c r="BB34" s="819"/>
      <c r="BC34" s="819"/>
      <c r="BD34" s="819"/>
      <c r="BE34" s="815" t="s">
        <v>385</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3611</v>
      </c>
      <c r="R35" s="747"/>
      <c r="S35" s="747"/>
      <c r="T35" s="747"/>
      <c r="U35" s="747"/>
      <c r="V35" s="747">
        <v>3147</v>
      </c>
      <c r="W35" s="747"/>
      <c r="X35" s="747"/>
      <c r="Y35" s="747"/>
      <c r="Z35" s="747"/>
      <c r="AA35" s="747">
        <v>464</v>
      </c>
      <c r="AB35" s="747"/>
      <c r="AC35" s="747"/>
      <c r="AD35" s="747"/>
      <c r="AE35" s="748"/>
      <c r="AF35" s="749">
        <v>920</v>
      </c>
      <c r="AG35" s="750"/>
      <c r="AH35" s="750"/>
      <c r="AI35" s="750"/>
      <c r="AJ35" s="751"/>
      <c r="AK35" s="817">
        <v>1980</v>
      </c>
      <c r="AL35" s="818"/>
      <c r="AM35" s="818"/>
      <c r="AN35" s="818"/>
      <c r="AO35" s="818"/>
      <c r="AP35" s="818">
        <v>27040</v>
      </c>
      <c r="AQ35" s="818"/>
      <c r="AR35" s="818"/>
      <c r="AS35" s="818"/>
      <c r="AT35" s="818"/>
      <c r="AU35" s="818">
        <v>17225</v>
      </c>
      <c r="AV35" s="818"/>
      <c r="AW35" s="818"/>
      <c r="AX35" s="818"/>
      <c r="AY35" s="818"/>
      <c r="AZ35" s="819" t="s">
        <v>536</v>
      </c>
      <c r="BA35" s="819"/>
      <c r="BB35" s="819"/>
      <c r="BC35" s="819"/>
      <c r="BD35" s="819"/>
      <c r="BE35" s="815" t="s">
        <v>385</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388</v>
      </c>
      <c r="C36" s="744"/>
      <c r="D36" s="744"/>
      <c r="E36" s="744"/>
      <c r="F36" s="744"/>
      <c r="G36" s="744"/>
      <c r="H36" s="744"/>
      <c r="I36" s="744"/>
      <c r="J36" s="744"/>
      <c r="K36" s="744"/>
      <c r="L36" s="744"/>
      <c r="M36" s="744"/>
      <c r="N36" s="744"/>
      <c r="O36" s="744"/>
      <c r="P36" s="745"/>
      <c r="Q36" s="746">
        <v>461</v>
      </c>
      <c r="R36" s="747"/>
      <c r="S36" s="747"/>
      <c r="T36" s="747"/>
      <c r="U36" s="747"/>
      <c r="V36" s="747">
        <v>455</v>
      </c>
      <c r="W36" s="747"/>
      <c r="X36" s="747"/>
      <c r="Y36" s="747"/>
      <c r="Z36" s="747"/>
      <c r="AA36" s="747"/>
      <c r="AB36" s="747"/>
      <c r="AC36" s="747"/>
      <c r="AD36" s="747"/>
      <c r="AE36" s="748"/>
      <c r="AF36" s="749">
        <v>6</v>
      </c>
      <c r="AG36" s="750"/>
      <c r="AH36" s="750"/>
      <c r="AI36" s="750"/>
      <c r="AJ36" s="751"/>
      <c r="AK36" s="817">
        <v>117</v>
      </c>
      <c r="AL36" s="818"/>
      <c r="AM36" s="818"/>
      <c r="AN36" s="818"/>
      <c r="AO36" s="818"/>
      <c r="AP36" s="818">
        <v>1279</v>
      </c>
      <c r="AQ36" s="818"/>
      <c r="AR36" s="818"/>
      <c r="AS36" s="818"/>
      <c r="AT36" s="818"/>
      <c r="AU36" s="818">
        <v>560</v>
      </c>
      <c r="AV36" s="818"/>
      <c r="AW36" s="818"/>
      <c r="AX36" s="818"/>
      <c r="AY36" s="818"/>
      <c r="AZ36" s="819" t="s">
        <v>536</v>
      </c>
      <c r="BA36" s="819"/>
      <c r="BB36" s="819"/>
      <c r="BC36" s="819"/>
      <c r="BD36" s="819"/>
      <c r="BE36" s="815" t="s">
        <v>389</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390</v>
      </c>
      <c r="C37" s="744"/>
      <c r="D37" s="744"/>
      <c r="E37" s="744"/>
      <c r="F37" s="744"/>
      <c r="G37" s="744"/>
      <c r="H37" s="744"/>
      <c r="I37" s="744"/>
      <c r="J37" s="744"/>
      <c r="K37" s="744"/>
      <c r="L37" s="744"/>
      <c r="M37" s="744"/>
      <c r="N37" s="744"/>
      <c r="O37" s="744"/>
      <c r="P37" s="745"/>
      <c r="Q37" s="746">
        <v>2</v>
      </c>
      <c r="R37" s="747"/>
      <c r="S37" s="747"/>
      <c r="T37" s="747"/>
      <c r="U37" s="747"/>
      <c r="V37" s="747">
        <v>1</v>
      </c>
      <c r="W37" s="747"/>
      <c r="X37" s="747"/>
      <c r="Y37" s="747"/>
      <c r="Z37" s="747"/>
      <c r="AA37" s="747">
        <v>1</v>
      </c>
      <c r="AB37" s="747"/>
      <c r="AC37" s="747"/>
      <c r="AD37" s="747"/>
      <c r="AE37" s="748"/>
      <c r="AF37" s="749">
        <v>1</v>
      </c>
      <c r="AG37" s="750"/>
      <c r="AH37" s="750"/>
      <c r="AI37" s="750"/>
      <c r="AJ37" s="751"/>
      <c r="AK37" s="817" t="s">
        <v>535</v>
      </c>
      <c r="AL37" s="818"/>
      <c r="AM37" s="818"/>
      <c r="AN37" s="818"/>
      <c r="AO37" s="818"/>
      <c r="AP37" s="818" t="s">
        <v>536</v>
      </c>
      <c r="AQ37" s="818"/>
      <c r="AR37" s="818"/>
      <c r="AS37" s="818"/>
      <c r="AT37" s="818"/>
      <c r="AU37" s="818" t="s">
        <v>536</v>
      </c>
      <c r="AV37" s="818"/>
      <c r="AW37" s="818"/>
      <c r="AX37" s="818"/>
      <c r="AY37" s="818"/>
      <c r="AZ37" s="819" t="s">
        <v>536</v>
      </c>
      <c r="BA37" s="819"/>
      <c r="BB37" s="819"/>
      <c r="BC37" s="819"/>
      <c r="BD37" s="819"/>
      <c r="BE37" s="815" t="s">
        <v>389</v>
      </c>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392</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4175</v>
      </c>
      <c r="AG63" s="829"/>
      <c r="AH63" s="829"/>
      <c r="AI63" s="829"/>
      <c r="AJ63" s="830"/>
      <c r="AK63" s="831"/>
      <c r="AL63" s="826"/>
      <c r="AM63" s="826"/>
      <c r="AN63" s="826"/>
      <c r="AO63" s="826"/>
      <c r="AP63" s="829">
        <v>39741</v>
      </c>
      <c r="AQ63" s="829"/>
      <c r="AR63" s="829"/>
      <c r="AS63" s="829"/>
      <c r="AT63" s="829"/>
      <c r="AU63" s="829">
        <v>23978</v>
      </c>
      <c r="AV63" s="829"/>
      <c r="AW63" s="829"/>
      <c r="AX63" s="829"/>
      <c r="AY63" s="829"/>
      <c r="AZ63" s="833"/>
      <c r="BA63" s="833"/>
      <c r="BB63" s="833"/>
      <c r="BC63" s="833"/>
      <c r="BD63" s="833"/>
      <c r="BE63" s="834"/>
      <c r="BF63" s="834"/>
      <c r="BG63" s="834"/>
      <c r="BH63" s="834"/>
      <c r="BI63" s="835"/>
      <c r="BJ63" s="836" t="s">
        <v>113</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9" t="s">
        <v>374</v>
      </c>
      <c r="AG66" s="801"/>
      <c r="AH66" s="801"/>
      <c r="AI66" s="801"/>
      <c r="AJ66" s="840"/>
      <c r="AK66" s="705" t="s">
        <v>375</v>
      </c>
      <c r="AL66" s="729"/>
      <c r="AM66" s="729"/>
      <c r="AN66" s="729"/>
      <c r="AO66" s="730"/>
      <c r="AP66" s="705" t="s">
        <v>376</v>
      </c>
      <c r="AQ66" s="706"/>
      <c r="AR66" s="706"/>
      <c r="AS66" s="706"/>
      <c r="AT66" s="707"/>
      <c r="AU66" s="705" t="s">
        <v>395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6" t="s">
        <v>538</v>
      </c>
      <c r="C68" s="857"/>
      <c r="D68" s="857"/>
      <c r="E68" s="857"/>
      <c r="F68" s="857"/>
      <c r="G68" s="857"/>
      <c r="H68" s="857"/>
      <c r="I68" s="857"/>
      <c r="J68" s="857"/>
      <c r="K68" s="857"/>
      <c r="L68" s="857"/>
      <c r="M68" s="857"/>
      <c r="N68" s="857"/>
      <c r="O68" s="857"/>
      <c r="P68" s="858"/>
      <c r="Q68" s="859">
        <v>1149</v>
      </c>
      <c r="R68" s="853"/>
      <c r="S68" s="853"/>
      <c r="T68" s="853"/>
      <c r="U68" s="853"/>
      <c r="V68" s="853">
        <v>1037</v>
      </c>
      <c r="W68" s="853"/>
      <c r="X68" s="853"/>
      <c r="Y68" s="853"/>
      <c r="Z68" s="853"/>
      <c r="AA68" s="853">
        <v>112</v>
      </c>
      <c r="AB68" s="853"/>
      <c r="AC68" s="853"/>
      <c r="AD68" s="853"/>
      <c r="AE68" s="853"/>
      <c r="AF68" s="853">
        <v>112</v>
      </c>
      <c r="AG68" s="853"/>
      <c r="AH68" s="853"/>
      <c r="AI68" s="853"/>
      <c r="AJ68" s="853"/>
      <c r="AK68" s="853" t="s">
        <v>552</v>
      </c>
      <c r="AL68" s="853"/>
      <c r="AM68" s="853"/>
      <c r="AN68" s="853"/>
      <c r="AO68" s="853"/>
      <c r="AP68" s="853">
        <v>87</v>
      </c>
      <c r="AQ68" s="853"/>
      <c r="AR68" s="853"/>
      <c r="AS68" s="853"/>
      <c r="AT68" s="853"/>
      <c r="AU68" s="853">
        <v>33</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2">
        <v>2</v>
      </c>
      <c r="B69" s="860" t="s">
        <v>539</v>
      </c>
      <c r="C69" s="861"/>
      <c r="D69" s="861"/>
      <c r="E69" s="861"/>
      <c r="F69" s="861"/>
      <c r="G69" s="861"/>
      <c r="H69" s="861"/>
      <c r="I69" s="861"/>
      <c r="J69" s="861"/>
      <c r="K69" s="861"/>
      <c r="L69" s="861"/>
      <c r="M69" s="861"/>
      <c r="N69" s="861"/>
      <c r="O69" s="861"/>
      <c r="P69" s="862"/>
      <c r="Q69" s="863">
        <v>33</v>
      </c>
      <c r="R69" s="818"/>
      <c r="S69" s="818"/>
      <c r="T69" s="818"/>
      <c r="U69" s="818"/>
      <c r="V69" s="818">
        <v>8</v>
      </c>
      <c r="W69" s="818"/>
      <c r="X69" s="818"/>
      <c r="Y69" s="818"/>
      <c r="Z69" s="818"/>
      <c r="AA69" s="818">
        <v>26</v>
      </c>
      <c r="AB69" s="818"/>
      <c r="AC69" s="818"/>
      <c r="AD69" s="818"/>
      <c r="AE69" s="818"/>
      <c r="AF69" s="818">
        <v>26</v>
      </c>
      <c r="AG69" s="818"/>
      <c r="AH69" s="818"/>
      <c r="AI69" s="818"/>
      <c r="AJ69" s="818"/>
      <c r="AK69" s="818" t="s">
        <v>553</v>
      </c>
      <c r="AL69" s="818"/>
      <c r="AM69" s="818"/>
      <c r="AN69" s="818"/>
      <c r="AO69" s="818"/>
      <c r="AP69" s="818" t="s">
        <v>553</v>
      </c>
      <c r="AQ69" s="818"/>
      <c r="AR69" s="818"/>
      <c r="AS69" s="818"/>
      <c r="AT69" s="818"/>
      <c r="AU69" s="818" t="s">
        <v>553</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2">
        <v>3</v>
      </c>
      <c r="B70" s="860" t="s">
        <v>540</v>
      </c>
      <c r="C70" s="861"/>
      <c r="D70" s="861"/>
      <c r="E70" s="861"/>
      <c r="F70" s="861"/>
      <c r="G70" s="861"/>
      <c r="H70" s="861"/>
      <c r="I70" s="861"/>
      <c r="J70" s="861"/>
      <c r="K70" s="861"/>
      <c r="L70" s="861"/>
      <c r="M70" s="861"/>
      <c r="N70" s="861"/>
      <c r="O70" s="861"/>
      <c r="P70" s="862"/>
      <c r="Q70" s="863">
        <v>897</v>
      </c>
      <c r="R70" s="818"/>
      <c r="S70" s="818"/>
      <c r="T70" s="818"/>
      <c r="U70" s="818"/>
      <c r="V70" s="818">
        <v>929</v>
      </c>
      <c r="W70" s="818"/>
      <c r="X70" s="818"/>
      <c r="Y70" s="818"/>
      <c r="Z70" s="818"/>
      <c r="AA70" s="818">
        <v>34</v>
      </c>
      <c r="AB70" s="818"/>
      <c r="AC70" s="818"/>
      <c r="AD70" s="818"/>
      <c r="AE70" s="818"/>
      <c r="AF70" s="818">
        <v>34</v>
      </c>
      <c r="AG70" s="818"/>
      <c r="AH70" s="818"/>
      <c r="AI70" s="818"/>
      <c r="AJ70" s="818"/>
      <c r="AK70" s="818" t="s">
        <v>553</v>
      </c>
      <c r="AL70" s="818"/>
      <c r="AM70" s="818"/>
      <c r="AN70" s="818"/>
      <c r="AO70" s="818"/>
      <c r="AP70" s="818" t="s">
        <v>553</v>
      </c>
      <c r="AQ70" s="818"/>
      <c r="AR70" s="818"/>
      <c r="AS70" s="818"/>
      <c r="AT70" s="818"/>
      <c r="AU70" s="818" t="s">
        <v>553</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2">
        <v>4</v>
      </c>
      <c r="B71" s="860" t="s">
        <v>541</v>
      </c>
      <c r="C71" s="861"/>
      <c r="D71" s="861"/>
      <c r="E71" s="861"/>
      <c r="F71" s="861"/>
      <c r="G71" s="861"/>
      <c r="H71" s="861"/>
      <c r="I71" s="861"/>
      <c r="J71" s="861"/>
      <c r="K71" s="861"/>
      <c r="L71" s="861"/>
      <c r="M71" s="861"/>
      <c r="N71" s="861"/>
      <c r="O71" s="861"/>
      <c r="P71" s="862"/>
      <c r="Q71" s="863">
        <v>515</v>
      </c>
      <c r="R71" s="818"/>
      <c r="S71" s="818"/>
      <c r="T71" s="818"/>
      <c r="U71" s="818"/>
      <c r="V71" s="818">
        <v>386</v>
      </c>
      <c r="W71" s="818"/>
      <c r="X71" s="818"/>
      <c r="Y71" s="818"/>
      <c r="Z71" s="818"/>
      <c r="AA71" s="818">
        <v>1159</v>
      </c>
      <c r="AB71" s="818"/>
      <c r="AC71" s="818"/>
      <c r="AD71" s="818"/>
      <c r="AE71" s="818"/>
      <c r="AF71" s="818">
        <v>1159</v>
      </c>
      <c r="AG71" s="818"/>
      <c r="AH71" s="818"/>
      <c r="AI71" s="818"/>
      <c r="AJ71" s="818"/>
      <c r="AK71" s="818" t="s">
        <v>552</v>
      </c>
      <c r="AL71" s="818"/>
      <c r="AM71" s="818"/>
      <c r="AN71" s="818"/>
      <c r="AO71" s="818"/>
      <c r="AP71" s="818">
        <v>590</v>
      </c>
      <c r="AQ71" s="818"/>
      <c r="AR71" s="818"/>
      <c r="AS71" s="818"/>
      <c r="AT71" s="818"/>
      <c r="AU71" s="818" t="s">
        <v>553</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2">
        <v>5</v>
      </c>
      <c r="B72" s="860" t="s">
        <v>542</v>
      </c>
      <c r="C72" s="861"/>
      <c r="D72" s="861"/>
      <c r="E72" s="861"/>
      <c r="F72" s="861"/>
      <c r="G72" s="861"/>
      <c r="H72" s="861"/>
      <c r="I72" s="861"/>
      <c r="J72" s="861"/>
      <c r="K72" s="861"/>
      <c r="L72" s="861"/>
      <c r="M72" s="861"/>
      <c r="N72" s="861"/>
      <c r="O72" s="861"/>
      <c r="P72" s="862"/>
      <c r="Q72" s="863">
        <v>342</v>
      </c>
      <c r="R72" s="818"/>
      <c r="S72" s="818"/>
      <c r="T72" s="818"/>
      <c r="U72" s="818"/>
      <c r="V72" s="818">
        <v>331</v>
      </c>
      <c r="W72" s="818"/>
      <c r="X72" s="818"/>
      <c r="Y72" s="818"/>
      <c r="Z72" s="818"/>
      <c r="AA72" s="818">
        <v>11</v>
      </c>
      <c r="AB72" s="818"/>
      <c r="AC72" s="818"/>
      <c r="AD72" s="818"/>
      <c r="AE72" s="818"/>
      <c r="AF72" s="818">
        <v>11</v>
      </c>
      <c r="AG72" s="818"/>
      <c r="AH72" s="818"/>
      <c r="AI72" s="818"/>
      <c r="AJ72" s="818"/>
      <c r="AK72" s="818" t="s">
        <v>552</v>
      </c>
      <c r="AL72" s="818"/>
      <c r="AM72" s="818"/>
      <c r="AN72" s="818"/>
      <c r="AO72" s="818"/>
      <c r="AP72" s="818" t="s">
        <v>552</v>
      </c>
      <c r="AQ72" s="818"/>
      <c r="AR72" s="818"/>
      <c r="AS72" s="818"/>
      <c r="AT72" s="818"/>
      <c r="AU72" s="818" t="s">
        <v>552</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2">
        <v>6</v>
      </c>
      <c r="B73" s="860" t="s">
        <v>543</v>
      </c>
      <c r="C73" s="861"/>
      <c r="D73" s="861"/>
      <c r="E73" s="861"/>
      <c r="F73" s="861"/>
      <c r="G73" s="861"/>
      <c r="H73" s="861"/>
      <c r="I73" s="861"/>
      <c r="J73" s="861"/>
      <c r="K73" s="861"/>
      <c r="L73" s="861"/>
      <c r="M73" s="861"/>
      <c r="N73" s="861"/>
      <c r="O73" s="861"/>
      <c r="P73" s="862"/>
      <c r="Q73" s="863">
        <v>156</v>
      </c>
      <c r="R73" s="818"/>
      <c r="S73" s="818"/>
      <c r="T73" s="818"/>
      <c r="U73" s="818"/>
      <c r="V73" s="818">
        <v>139</v>
      </c>
      <c r="W73" s="818"/>
      <c r="X73" s="818"/>
      <c r="Y73" s="818"/>
      <c r="Z73" s="818"/>
      <c r="AA73" s="818">
        <v>17</v>
      </c>
      <c r="AB73" s="818"/>
      <c r="AC73" s="818"/>
      <c r="AD73" s="818"/>
      <c r="AE73" s="818"/>
      <c r="AF73" s="818">
        <v>17</v>
      </c>
      <c r="AG73" s="818"/>
      <c r="AH73" s="818"/>
      <c r="AI73" s="818"/>
      <c r="AJ73" s="818"/>
      <c r="AK73" s="818" t="s">
        <v>552</v>
      </c>
      <c r="AL73" s="818"/>
      <c r="AM73" s="818"/>
      <c r="AN73" s="818"/>
      <c r="AO73" s="818"/>
      <c r="AP73" s="818" t="s">
        <v>552</v>
      </c>
      <c r="AQ73" s="818"/>
      <c r="AR73" s="818"/>
      <c r="AS73" s="818"/>
      <c r="AT73" s="818"/>
      <c r="AU73" s="818" t="s">
        <v>552</v>
      </c>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2">
        <v>7</v>
      </c>
      <c r="B74" s="860" t="s">
        <v>544</v>
      </c>
      <c r="C74" s="861"/>
      <c r="D74" s="861"/>
      <c r="E74" s="861"/>
      <c r="F74" s="861"/>
      <c r="G74" s="861"/>
      <c r="H74" s="861"/>
      <c r="I74" s="861"/>
      <c r="J74" s="861"/>
      <c r="K74" s="861"/>
      <c r="L74" s="861"/>
      <c r="M74" s="861"/>
      <c r="N74" s="861"/>
      <c r="O74" s="861"/>
      <c r="P74" s="862"/>
      <c r="Q74" s="863">
        <v>13546</v>
      </c>
      <c r="R74" s="818"/>
      <c r="S74" s="818"/>
      <c r="T74" s="818"/>
      <c r="U74" s="818"/>
      <c r="V74" s="818">
        <v>13505</v>
      </c>
      <c r="W74" s="818"/>
      <c r="X74" s="818"/>
      <c r="Y74" s="818"/>
      <c r="Z74" s="818"/>
      <c r="AA74" s="818">
        <v>40</v>
      </c>
      <c r="AB74" s="818"/>
      <c r="AC74" s="818"/>
      <c r="AD74" s="818"/>
      <c r="AE74" s="818"/>
      <c r="AF74" s="818">
        <v>38</v>
      </c>
      <c r="AG74" s="818"/>
      <c r="AH74" s="818"/>
      <c r="AI74" s="818"/>
      <c r="AJ74" s="818"/>
      <c r="AK74" s="818" t="s">
        <v>552</v>
      </c>
      <c r="AL74" s="818"/>
      <c r="AM74" s="818"/>
      <c r="AN74" s="818"/>
      <c r="AO74" s="818"/>
      <c r="AP74" s="818" t="s">
        <v>552</v>
      </c>
      <c r="AQ74" s="818"/>
      <c r="AR74" s="818"/>
      <c r="AS74" s="818"/>
      <c r="AT74" s="818"/>
      <c r="AU74" s="818" t="s">
        <v>552</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2">
        <v>8</v>
      </c>
      <c r="B75" s="860" t="s">
        <v>545</v>
      </c>
      <c r="C75" s="861"/>
      <c r="D75" s="861"/>
      <c r="E75" s="861"/>
      <c r="F75" s="861"/>
      <c r="G75" s="861"/>
      <c r="H75" s="861"/>
      <c r="I75" s="861"/>
      <c r="J75" s="861"/>
      <c r="K75" s="861"/>
      <c r="L75" s="861"/>
      <c r="M75" s="861"/>
      <c r="N75" s="861"/>
      <c r="O75" s="861"/>
      <c r="P75" s="862"/>
      <c r="Q75" s="866">
        <v>125</v>
      </c>
      <c r="R75" s="867"/>
      <c r="S75" s="867"/>
      <c r="T75" s="867"/>
      <c r="U75" s="817"/>
      <c r="V75" s="868">
        <v>119</v>
      </c>
      <c r="W75" s="867"/>
      <c r="X75" s="867"/>
      <c r="Y75" s="867"/>
      <c r="Z75" s="817"/>
      <c r="AA75" s="868">
        <v>6</v>
      </c>
      <c r="AB75" s="867"/>
      <c r="AC75" s="867"/>
      <c r="AD75" s="867"/>
      <c r="AE75" s="817"/>
      <c r="AF75" s="868">
        <v>6</v>
      </c>
      <c r="AG75" s="867"/>
      <c r="AH75" s="867"/>
      <c r="AI75" s="867"/>
      <c r="AJ75" s="817"/>
      <c r="AK75" s="818" t="s">
        <v>552</v>
      </c>
      <c r="AL75" s="818"/>
      <c r="AM75" s="818"/>
      <c r="AN75" s="818"/>
      <c r="AO75" s="818"/>
      <c r="AP75" s="818" t="s">
        <v>552</v>
      </c>
      <c r="AQ75" s="818"/>
      <c r="AR75" s="818"/>
      <c r="AS75" s="818"/>
      <c r="AT75" s="818"/>
      <c r="AU75" s="818" t="s">
        <v>552</v>
      </c>
      <c r="AV75" s="818"/>
      <c r="AW75" s="818"/>
      <c r="AX75" s="818"/>
      <c r="AY75" s="818"/>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2">
        <v>9</v>
      </c>
      <c r="B76" s="860" t="s">
        <v>546</v>
      </c>
      <c r="C76" s="861"/>
      <c r="D76" s="861"/>
      <c r="E76" s="861"/>
      <c r="F76" s="861"/>
      <c r="G76" s="861"/>
      <c r="H76" s="861"/>
      <c r="I76" s="861"/>
      <c r="J76" s="861"/>
      <c r="K76" s="861"/>
      <c r="L76" s="861"/>
      <c r="M76" s="861"/>
      <c r="N76" s="861"/>
      <c r="O76" s="861"/>
      <c r="P76" s="862"/>
      <c r="Q76" s="866">
        <v>17</v>
      </c>
      <c r="R76" s="867"/>
      <c r="S76" s="867"/>
      <c r="T76" s="867"/>
      <c r="U76" s="817"/>
      <c r="V76" s="868">
        <v>12</v>
      </c>
      <c r="W76" s="867"/>
      <c r="X76" s="867"/>
      <c r="Y76" s="867"/>
      <c r="Z76" s="817"/>
      <c r="AA76" s="868">
        <v>5</v>
      </c>
      <c r="AB76" s="867"/>
      <c r="AC76" s="867"/>
      <c r="AD76" s="867"/>
      <c r="AE76" s="817"/>
      <c r="AF76" s="868">
        <v>5</v>
      </c>
      <c r="AG76" s="867"/>
      <c r="AH76" s="867"/>
      <c r="AI76" s="867"/>
      <c r="AJ76" s="817"/>
      <c r="AK76" s="818" t="s">
        <v>552</v>
      </c>
      <c r="AL76" s="818"/>
      <c r="AM76" s="818"/>
      <c r="AN76" s="818"/>
      <c r="AO76" s="818"/>
      <c r="AP76" s="818" t="s">
        <v>552</v>
      </c>
      <c r="AQ76" s="818"/>
      <c r="AR76" s="818"/>
      <c r="AS76" s="818"/>
      <c r="AT76" s="818"/>
      <c r="AU76" s="818" t="s">
        <v>552</v>
      </c>
      <c r="AV76" s="818"/>
      <c r="AW76" s="818"/>
      <c r="AX76" s="818"/>
      <c r="AY76" s="818"/>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2">
        <v>10</v>
      </c>
      <c r="B77" s="860" t="s">
        <v>547</v>
      </c>
      <c r="C77" s="861"/>
      <c r="D77" s="861"/>
      <c r="E77" s="861"/>
      <c r="F77" s="861"/>
      <c r="G77" s="861"/>
      <c r="H77" s="861"/>
      <c r="I77" s="861"/>
      <c r="J77" s="861"/>
      <c r="K77" s="861"/>
      <c r="L77" s="861"/>
      <c r="M77" s="861"/>
      <c r="N77" s="861"/>
      <c r="O77" s="861"/>
      <c r="P77" s="862"/>
      <c r="Q77" s="866">
        <v>141</v>
      </c>
      <c r="R77" s="867"/>
      <c r="S77" s="867"/>
      <c r="T77" s="867"/>
      <c r="U77" s="817"/>
      <c r="V77" s="868">
        <v>139</v>
      </c>
      <c r="W77" s="867"/>
      <c r="X77" s="867"/>
      <c r="Y77" s="867"/>
      <c r="Z77" s="817"/>
      <c r="AA77" s="868">
        <v>3</v>
      </c>
      <c r="AB77" s="867"/>
      <c r="AC77" s="867"/>
      <c r="AD77" s="867"/>
      <c r="AE77" s="817"/>
      <c r="AF77" s="868">
        <v>3</v>
      </c>
      <c r="AG77" s="867"/>
      <c r="AH77" s="867"/>
      <c r="AI77" s="867"/>
      <c r="AJ77" s="817"/>
      <c r="AK77" s="818" t="s">
        <v>552</v>
      </c>
      <c r="AL77" s="818"/>
      <c r="AM77" s="818"/>
      <c r="AN77" s="818"/>
      <c r="AO77" s="818"/>
      <c r="AP77" s="818" t="s">
        <v>552</v>
      </c>
      <c r="AQ77" s="818"/>
      <c r="AR77" s="818"/>
      <c r="AS77" s="818"/>
      <c r="AT77" s="818"/>
      <c r="AU77" s="818" t="s">
        <v>552</v>
      </c>
      <c r="AV77" s="818"/>
      <c r="AW77" s="818"/>
      <c r="AX77" s="818"/>
      <c r="AY77" s="818"/>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2">
        <v>11</v>
      </c>
      <c r="B78" s="860" t="s">
        <v>548</v>
      </c>
      <c r="C78" s="861"/>
      <c r="D78" s="861"/>
      <c r="E78" s="861"/>
      <c r="F78" s="861"/>
      <c r="G78" s="861"/>
      <c r="H78" s="861"/>
      <c r="I78" s="861"/>
      <c r="J78" s="861"/>
      <c r="K78" s="861"/>
      <c r="L78" s="861"/>
      <c r="M78" s="861"/>
      <c r="N78" s="861"/>
      <c r="O78" s="861"/>
      <c r="P78" s="862"/>
      <c r="Q78" s="863">
        <v>142702</v>
      </c>
      <c r="R78" s="818"/>
      <c r="S78" s="818"/>
      <c r="T78" s="818"/>
      <c r="U78" s="818"/>
      <c r="V78" s="818">
        <v>139202</v>
      </c>
      <c r="W78" s="818"/>
      <c r="X78" s="818"/>
      <c r="Y78" s="818"/>
      <c r="Z78" s="818"/>
      <c r="AA78" s="818">
        <v>3500</v>
      </c>
      <c r="AB78" s="818"/>
      <c r="AC78" s="818"/>
      <c r="AD78" s="818"/>
      <c r="AE78" s="818"/>
      <c r="AF78" s="818">
        <v>3500</v>
      </c>
      <c r="AG78" s="818"/>
      <c r="AH78" s="818"/>
      <c r="AI78" s="818"/>
      <c r="AJ78" s="818"/>
      <c r="AK78" s="818">
        <v>1041</v>
      </c>
      <c r="AL78" s="818"/>
      <c r="AM78" s="818"/>
      <c r="AN78" s="818"/>
      <c r="AO78" s="818"/>
      <c r="AP78" s="818" t="s">
        <v>552</v>
      </c>
      <c r="AQ78" s="818"/>
      <c r="AR78" s="818"/>
      <c r="AS78" s="818"/>
      <c r="AT78" s="818"/>
      <c r="AU78" s="818" t="s">
        <v>552</v>
      </c>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2">
        <v>12</v>
      </c>
      <c r="B79" s="860" t="s">
        <v>549</v>
      </c>
      <c r="C79" s="861"/>
      <c r="D79" s="861"/>
      <c r="E79" s="861"/>
      <c r="F79" s="861"/>
      <c r="G79" s="861"/>
      <c r="H79" s="861"/>
      <c r="I79" s="861"/>
      <c r="J79" s="861"/>
      <c r="K79" s="861"/>
      <c r="L79" s="861"/>
      <c r="M79" s="861"/>
      <c r="N79" s="861"/>
      <c r="O79" s="861"/>
      <c r="P79" s="862"/>
      <c r="Q79" s="863">
        <v>9341</v>
      </c>
      <c r="R79" s="818"/>
      <c r="S79" s="818"/>
      <c r="T79" s="818"/>
      <c r="U79" s="818"/>
      <c r="V79" s="818">
        <v>9085</v>
      </c>
      <c r="W79" s="818"/>
      <c r="X79" s="818"/>
      <c r="Y79" s="818"/>
      <c r="Z79" s="818"/>
      <c r="AA79" s="818">
        <v>256</v>
      </c>
      <c r="AB79" s="818"/>
      <c r="AC79" s="818"/>
      <c r="AD79" s="818"/>
      <c r="AE79" s="818"/>
      <c r="AF79" s="818">
        <v>33</v>
      </c>
      <c r="AG79" s="818"/>
      <c r="AH79" s="818"/>
      <c r="AI79" s="818"/>
      <c r="AJ79" s="818"/>
      <c r="AK79" s="818" t="s">
        <v>554</v>
      </c>
      <c r="AL79" s="818"/>
      <c r="AM79" s="818"/>
      <c r="AN79" s="818"/>
      <c r="AO79" s="818"/>
      <c r="AP79" s="818">
        <v>60</v>
      </c>
      <c r="AQ79" s="818"/>
      <c r="AR79" s="818"/>
      <c r="AS79" s="818"/>
      <c r="AT79" s="818"/>
      <c r="AU79" s="818" t="s">
        <v>552</v>
      </c>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2">
        <v>13</v>
      </c>
      <c r="B80" s="860" t="s">
        <v>550</v>
      </c>
      <c r="C80" s="861"/>
      <c r="D80" s="861"/>
      <c r="E80" s="861"/>
      <c r="F80" s="861"/>
      <c r="G80" s="861"/>
      <c r="H80" s="861"/>
      <c r="I80" s="861"/>
      <c r="J80" s="861"/>
      <c r="K80" s="861"/>
      <c r="L80" s="861"/>
      <c r="M80" s="861"/>
      <c r="N80" s="861"/>
      <c r="O80" s="861"/>
      <c r="P80" s="862"/>
      <c r="Q80" s="863">
        <v>280</v>
      </c>
      <c r="R80" s="818"/>
      <c r="S80" s="818"/>
      <c r="T80" s="818"/>
      <c r="U80" s="818"/>
      <c r="V80" s="818">
        <v>247</v>
      </c>
      <c r="W80" s="818"/>
      <c r="X80" s="818"/>
      <c r="Y80" s="818"/>
      <c r="Z80" s="818"/>
      <c r="AA80" s="818">
        <v>33</v>
      </c>
      <c r="AB80" s="818"/>
      <c r="AC80" s="818"/>
      <c r="AD80" s="818"/>
      <c r="AE80" s="818"/>
      <c r="AF80" s="818">
        <v>256</v>
      </c>
      <c r="AG80" s="818"/>
      <c r="AH80" s="818"/>
      <c r="AI80" s="818"/>
      <c r="AJ80" s="818"/>
      <c r="AK80" s="818" t="s">
        <v>534</v>
      </c>
      <c r="AL80" s="818"/>
      <c r="AM80" s="818"/>
      <c r="AN80" s="818"/>
      <c r="AO80" s="818"/>
      <c r="AP80" s="818" t="s">
        <v>552</v>
      </c>
      <c r="AQ80" s="818"/>
      <c r="AR80" s="818"/>
      <c r="AS80" s="818"/>
      <c r="AT80" s="818"/>
      <c r="AU80" s="818" t="s">
        <v>552</v>
      </c>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2">
        <v>14</v>
      </c>
      <c r="B81" s="860" t="s">
        <v>551</v>
      </c>
      <c r="C81" s="861"/>
      <c r="D81" s="861"/>
      <c r="E81" s="861"/>
      <c r="F81" s="861"/>
      <c r="G81" s="861"/>
      <c r="H81" s="861"/>
      <c r="I81" s="861"/>
      <c r="J81" s="861"/>
      <c r="K81" s="861"/>
      <c r="L81" s="861"/>
      <c r="M81" s="861"/>
      <c r="N81" s="861"/>
      <c r="O81" s="861"/>
      <c r="P81" s="862"/>
      <c r="Q81" s="863">
        <v>3584</v>
      </c>
      <c r="R81" s="818"/>
      <c r="S81" s="818"/>
      <c r="T81" s="818"/>
      <c r="U81" s="818"/>
      <c r="V81" s="818">
        <v>3537</v>
      </c>
      <c r="W81" s="818"/>
      <c r="X81" s="818"/>
      <c r="Y81" s="818"/>
      <c r="Z81" s="818"/>
      <c r="AA81" s="818">
        <v>47</v>
      </c>
      <c r="AB81" s="818"/>
      <c r="AC81" s="818"/>
      <c r="AD81" s="818"/>
      <c r="AE81" s="818"/>
      <c r="AF81" s="818">
        <v>47</v>
      </c>
      <c r="AG81" s="818"/>
      <c r="AH81" s="818"/>
      <c r="AI81" s="818"/>
      <c r="AJ81" s="818"/>
      <c r="AK81" s="818" t="s">
        <v>552</v>
      </c>
      <c r="AL81" s="818"/>
      <c r="AM81" s="818"/>
      <c r="AN81" s="818"/>
      <c r="AO81" s="818"/>
      <c r="AP81" s="818">
        <v>1120</v>
      </c>
      <c r="AQ81" s="818"/>
      <c r="AR81" s="818"/>
      <c r="AS81" s="818"/>
      <c r="AT81" s="818"/>
      <c r="AU81" s="818">
        <v>466</v>
      </c>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5" t="s">
        <v>367</v>
      </c>
      <c r="B88" s="778" t="s">
        <v>396</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5247</v>
      </c>
      <c r="AG88" s="829"/>
      <c r="AH88" s="829"/>
      <c r="AI88" s="829"/>
      <c r="AJ88" s="829"/>
      <c r="AK88" s="826"/>
      <c r="AL88" s="826"/>
      <c r="AM88" s="826"/>
      <c r="AN88" s="826"/>
      <c r="AO88" s="826"/>
      <c r="AP88" s="829">
        <v>1857</v>
      </c>
      <c r="AQ88" s="829"/>
      <c r="AR88" s="829"/>
      <c r="AS88" s="829"/>
      <c r="AT88" s="829"/>
      <c r="AU88" s="829">
        <v>499</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397</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v>663</v>
      </c>
      <c r="CS102" s="837"/>
      <c r="CT102" s="837"/>
      <c r="CU102" s="837"/>
      <c r="CV102" s="880"/>
      <c r="CW102" s="879">
        <v>59</v>
      </c>
      <c r="CX102" s="837"/>
      <c r="CY102" s="837"/>
      <c r="CZ102" s="837"/>
      <c r="DA102" s="880"/>
      <c r="DB102" s="879">
        <v>40</v>
      </c>
      <c r="DC102" s="837"/>
      <c r="DD102" s="837"/>
      <c r="DE102" s="837"/>
      <c r="DF102" s="880"/>
      <c r="DG102" s="879"/>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398</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399</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402</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403</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404</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405</v>
      </c>
      <c r="AB109" s="882"/>
      <c r="AC109" s="882"/>
      <c r="AD109" s="882"/>
      <c r="AE109" s="883"/>
      <c r="AF109" s="881" t="s">
        <v>286</v>
      </c>
      <c r="AG109" s="882"/>
      <c r="AH109" s="882"/>
      <c r="AI109" s="882"/>
      <c r="AJ109" s="883"/>
      <c r="AK109" s="881" t="s">
        <v>285</v>
      </c>
      <c r="AL109" s="882"/>
      <c r="AM109" s="882"/>
      <c r="AN109" s="882"/>
      <c r="AO109" s="883"/>
      <c r="AP109" s="881" t="s">
        <v>406</v>
      </c>
      <c r="AQ109" s="882"/>
      <c r="AR109" s="882"/>
      <c r="AS109" s="882"/>
      <c r="AT109" s="884"/>
      <c r="AU109" s="903" t="s">
        <v>404</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405</v>
      </c>
      <c r="BR109" s="882"/>
      <c r="BS109" s="882"/>
      <c r="BT109" s="882"/>
      <c r="BU109" s="883"/>
      <c r="BV109" s="881" t="s">
        <v>286</v>
      </c>
      <c r="BW109" s="882"/>
      <c r="BX109" s="882"/>
      <c r="BY109" s="882"/>
      <c r="BZ109" s="883"/>
      <c r="CA109" s="881" t="s">
        <v>285</v>
      </c>
      <c r="CB109" s="882"/>
      <c r="CC109" s="882"/>
      <c r="CD109" s="882"/>
      <c r="CE109" s="883"/>
      <c r="CF109" s="904" t="s">
        <v>406</v>
      </c>
      <c r="CG109" s="904"/>
      <c r="CH109" s="904"/>
      <c r="CI109" s="904"/>
      <c r="CJ109" s="904"/>
      <c r="CK109" s="881" t="s">
        <v>407</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405</v>
      </c>
      <c r="DH109" s="882"/>
      <c r="DI109" s="882"/>
      <c r="DJ109" s="882"/>
      <c r="DK109" s="883"/>
      <c r="DL109" s="881" t="s">
        <v>286</v>
      </c>
      <c r="DM109" s="882"/>
      <c r="DN109" s="882"/>
      <c r="DO109" s="882"/>
      <c r="DP109" s="883"/>
      <c r="DQ109" s="881" t="s">
        <v>285</v>
      </c>
      <c r="DR109" s="882"/>
      <c r="DS109" s="882"/>
      <c r="DT109" s="882"/>
      <c r="DU109" s="883"/>
      <c r="DV109" s="881" t="s">
        <v>406</v>
      </c>
      <c r="DW109" s="882"/>
      <c r="DX109" s="882"/>
      <c r="DY109" s="882"/>
      <c r="DZ109" s="884"/>
    </row>
    <row r="110" spans="1:131" s="197" customFormat="1" ht="26.25" customHeight="1" x14ac:dyDescent="0.15">
      <c r="A110" s="885" t="s">
        <v>408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4651451</v>
      </c>
      <c r="AB110" s="889"/>
      <c r="AC110" s="889"/>
      <c r="AD110" s="889"/>
      <c r="AE110" s="890"/>
      <c r="AF110" s="891">
        <v>4679959</v>
      </c>
      <c r="AG110" s="889"/>
      <c r="AH110" s="889"/>
      <c r="AI110" s="889"/>
      <c r="AJ110" s="890"/>
      <c r="AK110" s="891">
        <v>4678371</v>
      </c>
      <c r="AL110" s="889"/>
      <c r="AM110" s="889"/>
      <c r="AN110" s="889"/>
      <c r="AO110" s="890"/>
      <c r="AP110" s="892">
        <v>27.1</v>
      </c>
      <c r="AQ110" s="893"/>
      <c r="AR110" s="893"/>
      <c r="AS110" s="893"/>
      <c r="AT110" s="894"/>
      <c r="AU110" s="895" t="s">
        <v>61</v>
      </c>
      <c r="AV110" s="896"/>
      <c r="AW110" s="896"/>
      <c r="AX110" s="896"/>
      <c r="AY110" s="897"/>
      <c r="AZ110" s="939" t="s">
        <v>409</v>
      </c>
      <c r="BA110" s="886"/>
      <c r="BB110" s="886"/>
      <c r="BC110" s="886"/>
      <c r="BD110" s="886"/>
      <c r="BE110" s="886"/>
      <c r="BF110" s="886"/>
      <c r="BG110" s="886"/>
      <c r="BH110" s="886"/>
      <c r="BI110" s="886"/>
      <c r="BJ110" s="886"/>
      <c r="BK110" s="886"/>
      <c r="BL110" s="886"/>
      <c r="BM110" s="886"/>
      <c r="BN110" s="886"/>
      <c r="BO110" s="886"/>
      <c r="BP110" s="887"/>
      <c r="BQ110" s="925">
        <v>42512508</v>
      </c>
      <c r="BR110" s="926"/>
      <c r="BS110" s="926"/>
      <c r="BT110" s="926"/>
      <c r="BU110" s="926"/>
      <c r="BV110" s="926">
        <v>43508348</v>
      </c>
      <c r="BW110" s="926"/>
      <c r="BX110" s="926"/>
      <c r="BY110" s="926"/>
      <c r="BZ110" s="926"/>
      <c r="CA110" s="926">
        <v>44132785</v>
      </c>
      <c r="CB110" s="926"/>
      <c r="CC110" s="926"/>
      <c r="CD110" s="926"/>
      <c r="CE110" s="926"/>
      <c r="CF110" s="940">
        <v>255.8</v>
      </c>
      <c r="CG110" s="941"/>
      <c r="CH110" s="941"/>
      <c r="CI110" s="941"/>
      <c r="CJ110" s="941"/>
      <c r="CK110" s="942" t="s">
        <v>410</v>
      </c>
      <c r="CL110" s="943"/>
      <c r="CM110" s="922" t="s">
        <v>411</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113</v>
      </c>
      <c r="DH110" s="926"/>
      <c r="DI110" s="926"/>
      <c r="DJ110" s="926"/>
      <c r="DK110" s="926"/>
      <c r="DL110" s="926" t="s">
        <v>113</v>
      </c>
      <c r="DM110" s="926"/>
      <c r="DN110" s="926"/>
      <c r="DO110" s="926"/>
      <c r="DP110" s="926"/>
      <c r="DQ110" s="926" t="s">
        <v>113</v>
      </c>
      <c r="DR110" s="926"/>
      <c r="DS110" s="926"/>
      <c r="DT110" s="926"/>
      <c r="DU110" s="926"/>
      <c r="DV110" s="927" t="s">
        <v>113</v>
      </c>
      <c r="DW110" s="927"/>
      <c r="DX110" s="927"/>
      <c r="DY110" s="927"/>
      <c r="DZ110" s="928"/>
    </row>
    <row r="111" spans="1:131" s="197" customFormat="1" ht="26.25" customHeight="1" x14ac:dyDescent="0.15">
      <c r="A111" s="929" t="s">
        <v>412</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113</v>
      </c>
      <c r="AB111" s="933"/>
      <c r="AC111" s="933"/>
      <c r="AD111" s="933"/>
      <c r="AE111" s="934"/>
      <c r="AF111" s="935" t="s">
        <v>113</v>
      </c>
      <c r="AG111" s="933"/>
      <c r="AH111" s="933"/>
      <c r="AI111" s="933"/>
      <c r="AJ111" s="934"/>
      <c r="AK111" s="935" t="s">
        <v>113</v>
      </c>
      <c r="AL111" s="933"/>
      <c r="AM111" s="933"/>
      <c r="AN111" s="933"/>
      <c r="AO111" s="934"/>
      <c r="AP111" s="936" t="s">
        <v>113</v>
      </c>
      <c r="AQ111" s="937"/>
      <c r="AR111" s="937"/>
      <c r="AS111" s="937"/>
      <c r="AT111" s="938"/>
      <c r="AU111" s="898"/>
      <c r="AV111" s="899"/>
      <c r="AW111" s="899"/>
      <c r="AX111" s="899"/>
      <c r="AY111" s="900"/>
      <c r="AZ111" s="948" t="s">
        <v>413</v>
      </c>
      <c r="BA111" s="949"/>
      <c r="BB111" s="949"/>
      <c r="BC111" s="949"/>
      <c r="BD111" s="949"/>
      <c r="BE111" s="949"/>
      <c r="BF111" s="949"/>
      <c r="BG111" s="949"/>
      <c r="BH111" s="949"/>
      <c r="BI111" s="949"/>
      <c r="BJ111" s="949"/>
      <c r="BK111" s="949"/>
      <c r="BL111" s="949"/>
      <c r="BM111" s="949"/>
      <c r="BN111" s="949"/>
      <c r="BO111" s="949"/>
      <c r="BP111" s="950"/>
      <c r="BQ111" s="918">
        <v>293200</v>
      </c>
      <c r="BR111" s="919"/>
      <c r="BS111" s="919"/>
      <c r="BT111" s="919"/>
      <c r="BU111" s="919"/>
      <c r="BV111" s="919">
        <v>341899</v>
      </c>
      <c r="BW111" s="919"/>
      <c r="BX111" s="919"/>
      <c r="BY111" s="919"/>
      <c r="BZ111" s="919"/>
      <c r="CA111" s="919">
        <v>294056</v>
      </c>
      <c r="CB111" s="919"/>
      <c r="CC111" s="919"/>
      <c r="CD111" s="919"/>
      <c r="CE111" s="919"/>
      <c r="CF111" s="913">
        <v>1.7</v>
      </c>
      <c r="CG111" s="914"/>
      <c r="CH111" s="914"/>
      <c r="CI111" s="914"/>
      <c r="CJ111" s="914"/>
      <c r="CK111" s="944"/>
      <c r="CL111" s="945"/>
      <c r="CM111" s="915" t="s">
        <v>414</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113</v>
      </c>
      <c r="DH111" s="919"/>
      <c r="DI111" s="919"/>
      <c r="DJ111" s="919"/>
      <c r="DK111" s="919"/>
      <c r="DL111" s="919" t="s">
        <v>113</v>
      </c>
      <c r="DM111" s="919"/>
      <c r="DN111" s="919"/>
      <c r="DO111" s="919"/>
      <c r="DP111" s="919"/>
      <c r="DQ111" s="919" t="s">
        <v>113</v>
      </c>
      <c r="DR111" s="919"/>
      <c r="DS111" s="919"/>
      <c r="DT111" s="919"/>
      <c r="DU111" s="919"/>
      <c r="DV111" s="920" t="s">
        <v>113</v>
      </c>
      <c r="DW111" s="920"/>
      <c r="DX111" s="920"/>
      <c r="DY111" s="920"/>
      <c r="DZ111" s="921"/>
    </row>
    <row r="112" spans="1:131" s="197" customFormat="1" ht="26.25" customHeight="1" x14ac:dyDescent="0.15">
      <c r="A112" s="951" t="s">
        <v>415</v>
      </c>
      <c r="B112" s="952"/>
      <c r="C112" s="949" t="s">
        <v>416</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113</v>
      </c>
      <c r="AB112" s="958"/>
      <c r="AC112" s="958"/>
      <c r="AD112" s="958"/>
      <c r="AE112" s="959"/>
      <c r="AF112" s="960" t="s">
        <v>113</v>
      </c>
      <c r="AG112" s="958"/>
      <c r="AH112" s="958"/>
      <c r="AI112" s="958"/>
      <c r="AJ112" s="959"/>
      <c r="AK112" s="960" t="s">
        <v>113</v>
      </c>
      <c r="AL112" s="958"/>
      <c r="AM112" s="958"/>
      <c r="AN112" s="958"/>
      <c r="AO112" s="959"/>
      <c r="AP112" s="961" t="s">
        <v>113</v>
      </c>
      <c r="AQ112" s="962"/>
      <c r="AR112" s="962"/>
      <c r="AS112" s="962"/>
      <c r="AT112" s="963"/>
      <c r="AU112" s="898"/>
      <c r="AV112" s="899"/>
      <c r="AW112" s="899"/>
      <c r="AX112" s="899"/>
      <c r="AY112" s="900"/>
      <c r="AZ112" s="948" t="s">
        <v>417</v>
      </c>
      <c r="BA112" s="949"/>
      <c r="BB112" s="949"/>
      <c r="BC112" s="949"/>
      <c r="BD112" s="949"/>
      <c r="BE112" s="949"/>
      <c r="BF112" s="949"/>
      <c r="BG112" s="949"/>
      <c r="BH112" s="949"/>
      <c r="BI112" s="949"/>
      <c r="BJ112" s="949"/>
      <c r="BK112" s="949"/>
      <c r="BL112" s="949"/>
      <c r="BM112" s="949"/>
      <c r="BN112" s="949"/>
      <c r="BO112" s="949"/>
      <c r="BP112" s="950"/>
      <c r="BQ112" s="918">
        <v>24316334</v>
      </c>
      <c r="BR112" s="919"/>
      <c r="BS112" s="919"/>
      <c r="BT112" s="919"/>
      <c r="BU112" s="919"/>
      <c r="BV112" s="919">
        <v>24178180</v>
      </c>
      <c r="BW112" s="919"/>
      <c r="BX112" s="919"/>
      <c r="BY112" s="919"/>
      <c r="BZ112" s="919"/>
      <c r="CA112" s="919">
        <v>23966670</v>
      </c>
      <c r="CB112" s="919"/>
      <c r="CC112" s="919"/>
      <c r="CD112" s="919"/>
      <c r="CE112" s="919"/>
      <c r="CF112" s="913">
        <v>138.9</v>
      </c>
      <c r="CG112" s="914"/>
      <c r="CH112" s="914"/>
      <c r="CI112" s="914"/>
      <c r="CJ112" s="914"/>
      <c r="CK112" s="944"/>
      <c r="CL112" s="945"/>
      <c r="CM112" s="915" t="s">
        <v>418</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113</v>
      </c>
      <c r="DH112" s="919"/>
      <c r="DI112" s="919"/>
      <c r="DJ112" s="919"/>
      <c r="DK112" s="919"/>
      <c r="DL112" s="919" t="s">
        <v>113</v>
      </c>
      <c r="DM112" s="919"/>
      <c r="DN112" s="919"/>
      <c r="DO112" s="919"/>
      <c r="DP112" s="919"/>
      <c r="DQ112" s="919" t="s">
        <v>113</v>
      </c>
      <c r="DR112" s="919"/>
      <c r="DS112" s="919"/>
      <c r="DT112" s="919"/>
      <c r="DU112" s="919"/>
      <c r="DV112" s="920" t="s">
        <v>113</v>
      </c>
      <c r="DW112" s="920"/>
      <c r="DX112" s="920"/>
      <c r="DY112" s="920"/>
      <c r="DZ112" s="921"/>
    </row>
    <row r="113" spans="1:130" s="197" customFormat="1" ht="26.25" customHeight="1" x14ac:dyDescent="0.15">
      <c r="A113" s="953"/>
      <c r="B113" s="954"/>
      <c r="C113" s="949" t="s">
        <v>419</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2257083</v>
      </c>
      <c r="AB113" s="933"/>
      <c r="AC113" s="933"/>
      <c r="AD113" s="933"/>
      <c r="AE113" s="934"/>
      <c r="AF113" s="935">
        <v>2304470</v>
      </c>
      <c r="AG113" s="933"/>
      <c r="AH113" s="933"/>
      <c r="AI113" s="933"/>
      <c r="AJ113" s="934"/>
      <c r="AK113" s="935">
        <v>2339548</v>
      </c>
      <c r="AL113" s="933"/>
      <c r="AM113" s="933"/>
      <c r="AN113" s="933"/>
      <c r="AO113" s="934"/>
      <c r="AP113" s="936">
        <v>13.6</v>
      </c>
      <c r="AQ113" s="937"/>
      <c r="AR113" s="937"/>
      <c r="AS113" s="937"/>
      <c r="AT113" s="938"/>
      <c r="AU113" s="898"/>
      <c r="AV113" s="899"/>
      <c r="AW113" s="899"/>
      <c r="AX113" s="899"/>
      <c r="AY113" s="900"/>
      <c r="AZ113" s="948" t="s">
        <v>420</v>
      </c>
      <c r="BA113" s="949"/>
      <c r="BB113" s="949"/>
      <c r="BC113" s="949"/>
      <c r="BD113" s="949"/>
      <c r="BE113" s="949"/>
      <c r="BF113" s="949"/>
      <c r="BG113" s="949"/>
      <c r="BH113" s="949"/>
      <c r="BI113" s="949"/>
      <c r="BJ113" s="949"/>
      <c r="BK113" s="949"/>
      <c r="BL113" s="949"/>
      <c r="BM113" s="949"/>
      <c r="BN113" s="949"/>
      <c r="BO113" s="949"/>
      <c r="BP113" s="950"/>
      <c r="BQ113" s="918">
        <v>486695</v>
      </c>
      <c r="BR113" s="919"/>
      <c r="BS113" s="919"/>
      <c r="BT113" s="919"/>
      <c r="BU113" s="919"/>
      <c r="BV113" s="919">
        <v>422102</v>
      </c>
      <c r="BW113" s="919"/>
      <c r="BX113" s="919"/>
      <c r="BY113" s="919"/>
      <c r="BZ113" s="919"/>
      <c r="CA113" s="919">
        <v>498960</v>
      </c>
      <c r="CB113" s="919"/>
      <c r="CC113" s="919"/>
      <c r="CD113" s="919"/>
      <c r="CE113" s="919"/>
      <c r="CF113" s="913">
        <v>2.9</v>
      </c>
      <c r="CG113" s="914"/>
      <c r="CH113" s="914"/>
      <c r="CI113" s="914"/>
      <c r="CJ113" s="914"/>
      <c r="CK113" s="944"/>
      <c r="CL113" s="945"/>
      <c r="CM113" s="915" t="s">
        <v>421</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113</v>
      </c>
      <c r="DH113" s="958"/>
      <c r="DI113" s="958"/>
      <c r="DJ113" s="958"/>
      <c r="DK113" s="959"/>
      <c r="DL113" s="960" t="s">
        <v>113</v>
      </c>
      <c r="DM113" s="958"/>
      <c r="DN113" s="958"/>
      <c r="DO113" s="958"/>
      <c r="DP113" s="959"/>
      <c r="DQ113" s="960" t="s">
        <v>113</v>
      </c>
      <c r="DR113" s="958"/>
      <c r="DS113" s="958"/>
      <c r="DT113" s="958"/>
      <c r="DU113" s="959"/>
      <c r="DV113" s="961" t="s">
        <v>113</v>
      </c>
      <c r="DW113" s="962"/>
      <c r="DX113" s="962"/>
      <c r="DY113" s="962"/>
      <c r="DZ113" s="963"/>
    </row>
    <row r="114" spans="1:130" s="197" customFormat="1" ht="26.25" customHeight="1" x14ac:dyDescent="0.15">
      <c r="A114" s="953"/>
      <c r="B114" s="954"/>
      <c r="C114" s="949" t="s">
        <v>422</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264587</v>
      </c>
      <c r="AB114" s="958"/>
      <c r="AC114" s="958"/>
      <c r="AD114" s="958"/>
      <c r="AE114" s="959"/>
      <c r="AF114" s="960">
        <v>229252</v>
      </c>
      <c r="AG114" s="958"/>
      <c r="AH114" s="958"/>
      <c r="AI114" s="958"/>
      <c r="AJ114" s="959"/>
      <c r="AK114" s="960">
        <v>192237</v>
      </c>
      <c r="AL114" s="958"/>
      <c r="AM114" s="958"/>
      <c r="AN114" s="958"/>
      <c r="AO114" s="959"/>
      <c r="AP114" s="961">
        <v>1.1000000000000001</v>
      </c>
      <c r="AQ114" s="962"/>
      <c r="AR114" s="962"/>
      <c r="AS114" s="962"/>
      <c r="AT114" s="963"/>
      <c r="AU114" s="898"/>
      <c r="AV114" s="899"/>
      <c r="AW114" s="899"/>
      <c r="AX114" s="899"/>
      <c r="AY114" s="900"/>
      <c r="AZ114" s="948" t="s">
        <v>423</v>
      </c>
      <c r="BA114" s="949"/>
      <c r="BB114" s="949"/>
      <c r="BC114" s="949"/>
      <c r="BD114" s="949"/>
      <c r="BE114" s="949"/>
      <c r="BF114" s="949"/>
      <c r="BG114" s="949"/>
      <c r="BH114" s="949"/>
      <c r="BI114" s="949"/>
      <c r="BJ114" s="949"/>
      <c r="BK114" s="949"/>
      <c r="BL114" s="949"/>
      <c r="BM114" s="949"/>
      <c r="BN114" s="949"/>
      <c r="BO114" s="949"/>
      <c r="BP114" s="950"/>
      <c r="BQ114" s="918">
        <v>3695806</v>
      </c>
      <c r="BR114" s="919"/>
      <c r="BS114" s="919"/>
      <c r="BT114" s="919"/>
      <c r="BU114" s="919"/>
      <c r="BV114" s="919">
        <v>3514584</v>
      </c>
      <c r="BW114" s="919"/>
      <c r="BX114" s="919"/>
      <c r="BY114" s="919"/>
      <c r="BZ114" s="919"/>
      <c r="CA114" s="919">
        <v>3041216</v>
      </c>
      <c r="CB114" s="919"/>
      <c r="CC114" s="919"/>
      <c r="CD114" s="919"/>
      <c r="CE114" s="919"/>
      <c r="CF114" s="913">
        <v>17.600000000000001</v>
      </c>
      <c r="CG114" s="914"/>
      <c r="CH114" s="914"/>
      <c r="CI114" s="914"/>
      <c r="CJ114" s="914"/>
      <c r="CK114" s="944"/>
      <c r="CL114" s="945"/>
      <c r="CM114" s="915" t="s">
        <v>424</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113</v>
      </c>
      <c r="DH114" s="958"/>
      <c r="DI114" s="958"/>
      <c r="DJ114" s="958"/>
      <c r="DK114" s="959"/>
      <c r="DL114" s="960" t="s">
        <v>113</v>
      </c>
      <c r="DM114" s="958"/>
      <c r="DN114" s="958"/>
      <c r="DO114" s="958"/>
      <c r="DP114" s="959"/>
      <c r="DQ114" s="960" t="s">
        <v>113</v>
      </c>
      <c r="DR114" s="958"/>
      <c r="DS114" s="958"/>
      <c r="DT114" s="958"/>
      <c r="DU114" s="959"/>
      <c r="DV114" s="961" t="s">
        <v>113</v>
      </c>
      <c r="DW114" s="962"/>
      <c r="DX114" s="962"/>
      <c r="DY114" s="962"/>
      <c r="DZ114" s="963"/>
    </row>
    <row r="115" spans="1:130" s="197" customFormat="1" ht="26.25" customHeight="1" x14ac:dyDescent="0.15">
      <c r="A115" s="953"/>
      <c r="B115" s="954"/>
      <c r="C115" s="949" t="s">
        <v>425</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53327</v>
      </c>
      <c r="AB115" s="933"/>
      <c r="AC115" s="933"/>
      <c r="AD115" s="933"/>
      <c r="AE115" s="934"/>
      <c r="AF115" s="935">
        <v>51591</v>
      </c>
      <c r="AG115" s="933"/>
      <c r="AH115" s="933"/>
      <c r="AI115" s="933"/>
      <c r="AJ115" s="934"/>
      <c r="AK115" s="935">
        <v>54983</v>
      </c>
      <c r="AL115" s="933"/>
      <c r="AM115" s="933"/>
      <c r="AN115" s="933"/>
      <c r="AO115" s="934"/>
      <c r="AP115" s="936">
        <v>0.3</v>
      </c>
      <c r="AQ115" s="937"/>
      <c r="AR115" s="937"/>
      <c r="AS115" s="937"/>
      <c r="AT115" s="938"/>
      <c r="AU115" s="898"/>
      <c r="AV115" s="899"/>
      <c r="AW115" s="899"/>
      <c r="AX115" s="899"/>
      <c r="AY115" s="900"/>
      <c r="AZ115" s="948" t="s">
        <v>426</v>
      </c>
      <c r="BA115" s="949"/>
      <c r="BB115" s="949"/>
      <c r="BC115" s="949"/>
      <c r="BD115" s="949"/>
      <c r="BE115" s="949"/>
      <c r="BF115" s="949"/>
      <c r="BG115" s="949"/>
      <c r="BH115" s="949"/>
      <c r="BI115" s="949"/>
      <c r="BJ115" s="949"/>
      <c r="BK115" s="949"/>
      <c r="BL115" s="949"/>
      <c r="BM115" s="949"/>
      <c r="BN115" s="949"/>
      <c r="BO115" s="949"/>
      <c r="BP115" s="950"/>
      <c r="BQ115" s="918" t="s">
        <v>113</v>
      </c>
      <c r="BR115" s="919"/>
      <c r="BS115" s="919"/>
      <c r="BT115" s="919"/>
      <c r="BU115" s="919"/>
      <c r="BV115" s="919" t="s">
        <v>113</v>
      </c>
      <c r="BW115" s="919"/>
      <c r="BX115" s="919"/>
      <c r="BY115" s="919"/>
      <c r="BZ115" s="919"/>
      <c r="CA115" s="919" t="s">
        <v>113</v>
      </c>
      <c r="CB115" s="919"/>
      <c r="CC115" s="919"/>
      <c r="CD115" s="919"/>
      <c r="CE115" s="919"/>
      <c r="CF115" s="913" t="s">
        <v>113</v>
      </c>
      <c r="CG115" s="914"/>
      <c r="CH115" s="914"/>
      <c r="CI115" s="914"/>
      <c r="CJ115" s="914"/>
      <c r="CK115" s="944"/>
      <c r="CL115" s="945"/>
      <c r="CM115" s="948" t="s">
        <v>427</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113</v>
      </c>
      <c r="DH115" s="958"/>
      <c r="DI115" s="958"/>
      <c r="DJ115" s="958"/>
      <c r="DK115" s="959"/>
      <c r="DL115" s="960" t="s">
        <v>113</v>
      </c>
      <c r="DM115" s="958"/>
      <c r="DN115" s="958"/>
      <c r="DO115" s="958"/>
      <c r="DP115" s="959"/>
      <c r="DQ115" s="960" t="s">
        <v>113</v>
      </c>
      <c r="DR115" s="958"/>
      <c r="DS115" s="958"/>
      <c r="DT115" s="958"/>
      <c r="DU115" s="959"/>
      <c r="DV115" s="961" t="s">
        <v>113</v>
      </c>
      <c r="DW115" s="962"/>
      <c r="DX115" s="962"/>
      <c r="DY115" s="962"/>
      <c r="DZ115" s="963"/>
    </row>
    <row r="116" spans="1:130" s="197" customFormat="1" ht="26.25" customHeight="1" x14ac:dyDescent="0.15">
      <c r="A116" s="955"/>
      <c r="B116" s="956"/>
      <c r="C116" s="970" t="s">
        <v>428</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v>2195</v>
      </c>
      <c r="AB116" s="958"/>
      <c r="AC116" s="958"/>
      <c r="AD116" s="958"/>
      <c r="AE116" s="959"/>
      <c r="AF116" s="960">
        <v>1885</v>
      </c>
      <c r="AG116" s="958"/>
      <c r="AH116" s="958"/>
      <c r="AI116" s="958"/>
      <c r="AJ116" s="959"/>
      <c r="AK116" s="960">
        <v>501</v>
      </c>
      <c r="AL116" s="958"/>
      <c r="AM116" s="958"/>
      <c r="AN116" s="958"/>
      <c r="AO116" s="959"/>
      <c r="AP116" s="961">
        <v>0</v>
      </c>
      <c r="AQ116" s="962"/>
      <c r="AR116" s="962"/>
      <c r="AS116" s="962"/>
      <c r="AT116" s="963"/>
      <c r="AU116" s="898"/>
      <c r="AV116" s="899"/>
      <c r="AW116" s="899"/>
      <c r="AX116" s="899"/>
      <c r="AY116" s="900"/>
      <c r="AZ116" s="948" t="s">
        <v>429</v>
      </c>
      <c r="BA116" s="949"/>
      <c r="BB116" s="949"/>
      <c r="BC116" s="949"/>
      <c r="BD116" s="949"/>
      <c r="BE116" s="949"/>
      <c r="BF116" s="949"/>
      <c r="BG116" s="949"/>
      <c r="BH116" s="949"/>
      <c r="BI116" s="949"/>
      <c r="BJ116" s="949"/>
      <c r="BK116" s="949"/>
      <c r="BL116" s="949"/>
      <c r="BM116" s="949"/>
      <c r="BN116" s="949"/>
      <c r="BO116" s="949"/>
      <c r="BP116" s="950"/>
      <c r="BQ116" s="918" t="s">
        <v>113</v>
      </c>
      <c r="BR116" s="919"/>
      <c r="BS116" s="919"/>
      <c r="BT116" s="919"/>
      <c r="BU116" s="919"/>
      <c r="BV116" s="919" t="s">
        <v>113</v>
      </c>
      <c r="BW116" s="919"/>
      <c r="BX116" s="919"/>
      <c r="BY116" s="919"/>
      <c r="BZ116" s="919"/>
      <c r="CA116" s="919" t="s">
        <v>113</v>
      </c>
      <c r="CB116" s="919"/>
      <c r="CC116" s="919"/>
      <c r="CD116" s="919"/>
      <c r="CE116" s="919"/>
      <c r="CF116" s="913" t="s">
        <v>113</v>
      </c>
      <c r="CG116" s="914"/>
      <c r="CH116" s="914"/>
      <c r="CI116" s="914"/>
      <c r="CJ116" s="914"/>
      <c r="CK116" s="944"/>
      <c r="CL116" s="945"/>
      <c r="CM116" s="915" t="s">
        <v>430</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286805</v>
      </c>
      <c r="DH116" s="958"/>
      <c r="DI116" s="958"/>
      <c r="DJ116" s="958"/>
      <c r="DK116" s="959"/>
      <c r="DL116" s="960">
        <v>338686</v>
      </c>
      <c r="DM116" s="958"/>
      <c r="DN116" s="958"/>
      <c r="DO116" s="958"/>
      <c r="DP116" s="959"/>
      <c r="DQ116" s="960">
        <v>292703</v>
      </c>
      <c r="DR116" s="958"/>
      <c r="DS116" s="958"/>
      <c r="DT116" s="958"/>
      <c r="DU116" s="959"/>
      <c r="DV116" s="961">
        <v>1.7</v>
      </c>
      <c r="DW116" s="962"/>
      <c r="DX116" s="962"/>
      <c r="DY116" s="962"/>
      <c r="DZ116" s="963"/>
    </row>
    <row r="117" spans="1:130" s="197" customFormat="1" ht="26.25" customHeight="1" x14ac:dyDescent="0.15">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431</v>
      </c>
      <c r="Z117" s="883"/>
      <c r="AA117" s="995">
        <v>7228643</v>
      </c>
      <c r="AB117" s="965"/>
      <c r="AC117" s="965"/>
      <c r="AD117" s="965"/>
      <c r="AE117" s="966"/>
      <c r="AF117" s="964">
        <v>7267157</v>
      </c>
      <c r="AG117" s="965"/>
      <c r="AH117" s="965"/>
      <c r="AI117" s="965"/>
      <c r="AJ117" s="966"/>
      <c r="AK117" s="964">
        <v>7265640</v>
      </c>
      <c r="AL117" s="965"/>
      <c r="AM117" s="965"/>
      <c r="AN117" s="965"/>
      <c r="AO117" s="966"/>
      <c r="AP117" s="967"/>
      <c r="AQ117" s="968"/>
      <c r="AR117" s="968"/>
      <c r="AS117" s="968"/>
      <c r="AT117" s="969"/>
      <c r="AU117" s="898"/>
      <c r="AV117" s="899"/>
      <c r="AW117" s="899"/>
      <c r="AX117" s="899"/>
      <c r="AY117" s="900"/>
      <c r="AZ117" s="994" t="s">
        <v>432</v>
      </c>
      <c r="BA117" s="970"/>
      <c r="BB117" s="970"/>
      <c r="BC117" s="970"/>
      <c r="BD117" s="970"/>
      <c r="BE117" s="970"/>
      <c r="BF117" s="970"/>
      <c r="BG117" s="970"/>
      <c r="BH117" s="970"/>
      <c r="BI117" s="970"/>
      <c r="BJ117" s="970"/>
      <c r="BK117" s="970"/>
      <c r="BL117" s="970"/>
      <c r="BM117" s="970"/>
      <c r="BN117" s="970"/>
      <c r="BO117" s="970"/>
      <c r="BP117" s="971"/>
      <c r="BQ117" s="984" t="s">
        <v>113</v>
      </c>
      <c r="BR117" s="985"/>
      <c r="BS117" s="985"/>
      <c r="BT117" s="985"/>
      <c r="BU117" s="985"/>
      <c r="BV117" s="985" t="s">
        <v>113</v>
      </c>
      <c r="BW117" s="985"/>
      <c r="BX117" s="985"/>
      <c r="BY117" s="985"/>
      <c r="BZ117" s="985"/>
      <c r="CA117" s="985" t="s">
        <v>113</v>
      </c>
      <c r="CB117" s="985"/>
      <c r="CC117" s="985"/>
      <c r="CD117" s="985"/>
      <c r="CE117" s="985"/>
      <c r="CF117" s="913" t="s">
        <v>113</v>
      </c>
      <c r="CG117" s="914"/>
      <c r="CH117" s="914"/>
      <c r="CI117" s="914"/>
      <c r="CJ117" s="914"/>
      <c r="CK117" s="944"/>
      <c r="CL117" s="945"/>
      <c r="CM117" s="915" t="s">
        <v>433</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113</v>
      </c>
      <c r="DH117" s="958"/>
      <c r="DI117" s="958"/>
      <c r="DJ117" s="958"/>
      <c r="DK117" s="959"/>
      <c r="DL117" s="960" t="s">
        <v>113</v>
      </c>
      <c r="DM117" s="958"/>
      <c r="DN117" s="958"/>
      <c r="DO117" s="958"/>
      <c r="DP117" s="959"/>
      <c r="DQ117" s="960" t="s">
        <v>113</v>
      </c>
      <c r="DR117" s="958"/>
      <c r="DS117" s="958"/>
      <c r="DT117" s="958"/>
      <c r="DU117" s="959"/>
      <c r="DV117" s="961" t="s">
        <v>113</v>
      </c>
      <c r="DW117" s="962"/>
      <c r="DX117" s="962"/>
      <c r="DY117" s="962"/>
      <c r="DZ117" s="963"/>
    </row>
    <row r="118" spans="1:130" s="197" customFormat="1" ht="26.25" customHeight="1" x14ac:dyDescent="0.15">
      <c r="A118" s="903" t="s">
        <v>407</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405</v>
      </c>
      <c r="AB118" s="882"/>
      <c r="AC118" s="882"/>
      <c r="AD118" s="882"/>
      <c r="AE118" s="883"/>
      <c r="AF118" s="881" t="s">
        <v>286</v>
      </c>
      <c r="AG118" s="882"/>
      <c r="AH118" s="882"/>
      <c r="AI118" s="882"/>
      <c r="AJ118" s="883"/>
      <c r="AK118" s="881" t="s">
        <v>285</v>
      </c>
      <c r="AL118" s="882"/>
      <c r="AM118" s="882"/>
      <c r="AN118" s="882"/>
      <c r="AO118" s="883"/>
      <c r="AP118" s="989" t="s">
        <v>406</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434</v>
      </c>
      <c r="BP118" s="993"/>
      <c r="BQ118" s="984">
        <v>71304543</v>
      </c>
      <c r="BR118" s="985"/>
      <c r="BS118" s="985"/>
      <c r="BT118" s="985"/>
      <c r="BU118" s="985"/>
      <c r="BV118" s="985">
        <v>71965113</v>
      </c>
      <c r="BW118" s="985"/>
      <c r="BX118" s="985"/>
      <c r="BY118" s="985"/>
      <c r="BZ118" s="985"/>
      <c r="CA118" s="985">
        <v>71933687</v>
      </c>
      <c r="CB118" s="985"/>
      <c r="CC118" s="985"/>
      <c r="CD118" s="985"/>
      <c r="CE118" s="985"/>
      <c r="CF118" s="986"/>
      <c r="CG118" s="987"/>
      <c r="CH118" s="987"/>
      <c r="CI118" s="987"/>
      <c r="CJ118" s="988"/>
      <c r="CK118" s="944"/>
      <c r="CL118" s="945"/>
      <c r="CM118" s="915" t="s">
        <v>435</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113</v>
      </c>
      <c r="DH118" s="958"/>
      <c r="DI118" s="958"/>
      <c r="DJ118" s="958"/>
      <c r="DK118" s="959"/>
      <c r="DL118" s="960" t="s">
        <v>113</v>
      </c>
      <c r="DM118" s="958"/>
      <c r="DN118" s="958"/>
      <c r="DO118" s="958"/>
      <c r="DP118" s="959"/>
      <c r="DQ118" s="960" t="s">
        <v>113</v>
      </c>
      <c r="DR118" s="958"/>
      <c r="DS118" s="958"/>
      <c r="DT118" s="958"/>
      <c r="DU118" s="959"/>
      <c r="DV118" s="961" t="s">
        <v>113</v>
      </c>
      <c r="DW118" s="962"/>
      <c r="DX118" s="962"/>
      <c r="DY118" s="962"/>
      <c r="DZ118" s="963"/>
    </row>
    <row r="119" spans="1:130" s="197" customFormat="1" ht="26.25" customHeight="1" x14ac:dyDescent="0.15">
      <c r="A119" s="973" t="s">
        <v>410</v>
      </c>
      <c r="B119" s="943"/>
      <c r="C119" s="922" t="s">
        <v>411</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113</v>
      </c>
      <c r="AB119" s="889"/>
      <c r="AC119" s="889"/>
      <c r="AD119" s="889"/>
      <c r="AE119" s="890"/>
      <c r="AF119" s="891" t="s">
        <v>113</v>
      </c>
      <c r="AG119" s="889"/>
      <c r="AH119" s="889"/>
      <c r="AI119" s="889"/>
      <c r="AJ119" s="890"/>
      <c r="AK119" s="891" t="s">
        <v>113</v>
      </c>
      <c r="AL119" s="889"/>
      <c r="AM119" s="889"/>
      <c r="AN119" s="889"/>
      <c r="AO119" s="890"/>
      <c r="AP119" s="892" t="s">
        <v>113</v>
      </c>
      <c r="AQ119" s="893"/>
      <c r="AR119" s="893"/>
      <c r="AS119" s="893"/>
      <c r="AT119" s="894"/>
      <c r="AU119" s="976" t="s">
        <v>436</v>
      </c>
      <c r="AV119" s="977"/>
      <c r="AW119" s="977"/>
      <c r="AX119" s="977"/>
      <c r="AY119" s="978"/>
      <c r="AZ119" s="939" t="s">
        <v>437</v>
      </c>
      <c r="BA119" s="886"/>
      <c r="BB119" s="886"/>
      <c r="BC119" s="886"/>
      <c r="BD119" s="886"/>
      <c r="BE119" s="886"/>
      <c r="BF119" s="886"/>
      <c r="BG119" s="886"/>
      <c r="BH119" s="886"/>
      <c r="BI119" s="886"/>
      <c r="BJ119" s="886"/>
      <c r="BK119" s="886"/>
      <c r="BL119" s="886"/>
      <c r="BM119" s="886"/>
      <c r="BN119" s="886"/>
      <c r="BO119" s="886"/>
      <c r="BP119" s="887"/>
      <c r="BQ119" s="925">
        <v>13774230</v>
      </c>
      <c r="BR119" s="926"/>
      <c r="BS119" s="926"/>
      <c r="BT119" s="926"/>
      <c r="BU119" s="926"/>
      <c r="BV119" s="926">
        <v>16248984</v>
      </c>
      <c r="BW119" s="926"/>
      <c r="BX119" s="926"/>
      <c r="BY119" s="926"/>
      <c r="BZ119" s="926"/>
      <c r="CA119" s="926">
        <v>17364023</v>
      </c>
      <c r="CB119" s="926"/>
      <c r="CC119" s="926"/>
      <c r="CD119" s="926"/>
      <c r="CE119" s="926"/>
      <c r="CF119" s="940">
        <v>100.6</v>
      </c>
      <c r="CG119" s="941"/>
      <c r="CH119" s="941"/>
      <c r="CI119" s="941"/>
      <c r="CJ119" s="941"/>
      <c r="CK119" s="946"/>
      <c r="CL119" s="947"/>
      <c r="CM119" s="1003" t="s">
        <v>438</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6395</v>
      </c>
      <c r="DH119" s="997"/>
      <c r="DI119" s="997"/>
      <c r="DJ119" s="997"/>
      <c r="DK119" s="998"/>
      <c r="DL119" s="999">
        <v>3213</v>
      </c>
      <c r="DM119" s="997"/>
      <c r="DN119" s="997"/>
      <c r="DO119" s="997"/>
      <c r="DP119" s="998"/>
      <c r="DQ119" s="999">
        <v>1353</v>
      </c>
      <c r="DR119" s="997"/>
      <c r="DS119" s="997"/>
      <c r="DT119" s="997"/>
      <c r="DU119" s="998"/>
      <c r="DV119" s="1000">
        <v>0</v>
      </c>
      <c r="DW119" s="1001"/>
      <c r="DX119" s="1001"/>
      <c r="DY119" s="1001"/>
      <c r="DZ119" s="1002"/>
    </row>
    <row r="120" spans="1:130" s="197" customFormat="1" ht="26.25" customHeight="1" x14ac:dyDescent="0.15">
      <c r="A120" s="974"/>
      <c r="B120" s="945"/>
      <c r="C120" s="915" t="s">
        <v>414</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113</v>
      </c>
      <c r="AB120" s="958"/>
      <c r="AC120" s="958"/>
      <c r="AD120" s="958"/>
      <c r="AE120" s="959"/>
      <c r="AF120" s="960" t="s">
        <v>113</v>
      </c>
      <c r="AG120" s="958"/>
      <c r="AH120" s="958"/>
      <c r="AI120" s="958"/>
      <c r="AJ120" s="959"/>
      <c r="AK120" s="960" t="s">
        <v>113</v>
      </c>
      <c r="AL120" s="958"/>
      <c r="AM120" s="958"/>
      <c r="AN120" s="958"/>
      <c r="AO120" s="959"/>
      <c r="AP120" s="961" t="s">
        <v>113</v>
      </c>
      <c r="AQ120" s="962"/>
      <c r="AR120" s="962"/>
      <c r="AS120" s="962"/>
      <c r="AT120" s="963"/>
      <c r="AU120" s="979"/>
      <c r="AV120" s="980"/>
      <c r="AW120" s="980"/>
      <c r="AX120" s="980"/>
      <c r="AY120" s="981"/>
      <c r="AZ120" s="948" t="s">
        <v>439</v>
      </c>
      <c r="BA120" s="949"/>
      <c r="BB120" s="949"/>
      <c r="BC120" s="949"/>
      <c r="BD120" s="949"/>
      <c r="BE120" s="949"/>
      <c r="BF120" s="949"/>
      <c r="BG120" s="949"/>
      <c r="BH120" s="949"/>
      <c r="BI120" s="949"/>
      <c r="BJ120" s="949"/>
      <c r="BK120" s="949"/>
      <c r="BL120" s="949"/>
      <c r="BM120" s="949"/>
      <c r="BN120" s="949"/>
      <c r="BO120" s="949"/>
      <c r="BP120" s="950"/>
      <c r="BQ120" s="918">
        <v>1567452</v>
      </c>
      <c r="BR120" s="919"/>
      <c r="BS120" s="919"/>
      <c r="BT120" s="919"/>
      <c r="BU120" s="919"/>
      <c r="BV120" s="919">
        <v>1648661</v>
      </c>
      <c r="BW120" s="919"/>
      <c r="BX120" s="919"/>
      <c r="BY120" s="919"/>
      <c r="BZ120" s="919"/>
      <c r="CA120" s="919">
        <v>1369145</v>
      </c>
      <c r="CB120" s="919"/>
      <c r="CC120" s="919"/>
      <c r="CD120" s="919"/>
      <c r="CE120" s="919"/>
      <c r="CF120" s="913">
        <v>7.9</v>
      </c>
      <c r="CG120" s="914"/>
      <c r="CH120" s="914"/>
      <c r="CI120" s="914"/>
      <c r="CJ120" s="914"/>
      <c r="CK120" s="1012" t="s">
        <v>440</v>
      </c>
      <c r="CL120" s="1013"/>
      <c r="CM120" s="1013"/>
      <c r="CN120" s="1013"/>
      <c r="CO120" s="1014"/>
      <c r="CP120" s="1020" t="s">
        <v>387</v>
      </c>
      <c r="CQ120" s="1021"/>
      <c r="CR120" s="1021"/>
      <c r="CS120" s="1021"/>
      <c r="CT120" s="1021"/>
      <c r="CU120" s="1021"/>
      <c r="CV120" s="1021"/>
      <c r="CW120" s="1021"/>
      <c r="CX120" s="1021"/>
      <c r="CY120" s="1021"/>
      <c r="CZ120" s="1021"/>
      <c r="DA120" s="1021"/>
      <c r="DB120" s="1021"/>
      <c r="DC120" s="1021"/>
      <c r="DD120" s="1021"/>
      <c r="DE120" s="1021"/>
      <c r="DF120" s="1022"/>
      <c r="DG120" s="925">
        <v>18150505</v>
      </c>
      <c r="DH120" s="926"/>
      <c r="DI120" s="926"/>
      <c r="DJ120" s="926"/>
      <c r="DK120" s="926"/>
      <c r="DL120" s="926">
        <v>17560151</v>
      </c>
      <c r="DM120" s="926"/>
      <c r="DN120" s="926"/>
      <c r="DO120" s="926"/>
      <c r="DP120" s="926"/>
      <c r="DQ120" s="926">
        <v>17224683</v>
      </c>
      <c r="DR120" s="926"/>
      <c r="DS120" s="926"/>
      <c r="DT120" s="926"/>
      <c r="DU120" s="926"/>
      <c r="DV120" s="927">
        <v>99.8</v>
      </c>
      <c r="DW120" s="927"/>
      <c r="DX120" s="927"/>
      <c r="DY120" s="927"/>
      <c r="DZ120" s="928"/>
    </row>
    <row r="121" spans="1:130" s="197" customFormat="1" ht="26.25" customHeight="1" x14ac:dyDescent="0.15">
      <c r="A121" s="974"/>
      <c r="B121" s="945"/>
      <c r="C121" s="1009" t="s">
        <v>441</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113</v>
      </c>
      <c r="AB121" s="958"/>
      <c r="AC121" s="958"/>
      <c r="AD121" s="958"/>
      <c r="AE121" s="959"/>
      <c r="AF121" s="960" t="s">
        <v>113</v>
      </c>
      <c r="AG121" s="958"/>
      <c r="AH121" s="958"/>
      <c r="AI121" s="958"/>
      <c r="AJ121" s="959"/>
      <c r="AK121" s="960" t="s">
        <v>113</v>
      </c>
      <c r="AL121" s="958"/>
      <c r="AM121" s="958"/>
      <c r="AN121" s="958"/>
      <c r="AO121" s="959"/>
      <c r="AP121" s="961" t="s">
        <v>113</v>
      </c>
      <c r="AQ121" s="962"/>
      <c r="AR121" s="962"/>
      <c r="AS121" s="962"/>
      <c r="AT121" s="963"/>
      <c r="AU121" s="979"/>
      <c r="AV121" s="980"/>
      <c r="AW121" s="980"/>
      <c r="AX121" s="980"/>
      <c r="AY121" s="981"/>
      <c r="AZ121" s="994" t="s">
        <v>442</v>
      </c>
      <c r="BA121" s="970"/>
      <c r="BB121" s="970"/>
      <c r="BC121" s="970"/>
      <c r="BD121" s="970"/>
      <c r="BE121" s="970"/>
      <c r="BF121" s="970"/>
      <c r="BG121" s="970"/>
      <c r="BH121" s="970"/>
      <c r="BI121" s="970"/>
      <c r="BJ121" s="970"/>
      <c r="BK121" s="970"/>
      <c r="BL121" s="970"/>
      <c r="BM121" s="970"/>
      <c r="BN121" s="970"/>
      <c r="BO121" s="970"/>
      <c r="BP121" s="971"/>
      <c r="BQ121" s="984">
        <v>56445723</v>
      </c>
      <c r="BR121" s="985"/>
      <c r="BS121" s="985"/>
      <c r="BT121" s="985"/>
      <c r="BU121" s="985"/>
      <c r="BV121" s="985">
        <v>56102875</v>
      </c>
      <c r="BW121" s="985"/>
      <c r="BX121" s="985"/>
      <c r="BY121" s="985"/>
      <c r="BZ121" s="985"/>
      <c r="CA121" s="985">
        <v>56365634</v>
      </c>
      <c r="CB121" s="985"/>
      <c r="CC121" s="985"/>
      <c r="CD121" s="985"/>
      <c r="CE121" s="985"/>
      <c r="CF121" s="1023">
        <v>326.7</v>
      </c>
      <c r="CG121" s="1024"/>
      <c r="CH121" s="1024"/>
      <c r="CI121" s="1024"/>
      <c r="CJ121" s="1024"/>
      <c r="CK121" s="1015"/>
      <c r="CL121" s="1016"/>
      <c r="CM121" s="1016"/>
      <c r="CN121" s="1016"/>
      <c r="CO121" s="1017"/>
      <c r="CP121" s="1006" t="s">
        <v>384</v>
      </c>
      <c r="CQ121" s="1007"/>
      <c r="CR121" s="1007"/>
      <c r="CS121" s="1007"/>
      <c r="CT121" s="1007"/>
      <c r="CU121" s="1007"/>
      <c r="CV121" s="1007"/>
      <c r="CW121" s="1007"/>
      <c r="CX121" s="1007"/>
      <c r="CY121" s="1007"/>
      <c r="CZ121" s="1007"/>
      <c r="DA121" s="1007"/>
      <c r="DB121" s="1007"/>
      <c r="DC121" s="1007"/>
      <c r="DD121" s="1007"/>
      <c r="DE121" s="1007"/>
      <c r="DF121" s="1008"/>
      <c r="DG121" s="918">
        <v>5768955</v>
      </c>
      <c r="DH121" s="919"/>
      <c r="DI121" s="919"/>
      <c r="DJ121" s="919"/>
      <c r="DK121" s="919"/>
      <c r="DL121" s="919">
        <v>6185175</v>
      </c>
      <c r="DM121" s="919"/>
      <c r="DN121" s="919"/>
      <c r="DO121" s="919"/>
      <c r="DP121" s="919"/>
      <c r="DQ121" s="919">
        <v>6025049</v>
      </c>
      <c r="DR121" s="919"/>
      <c r="DS121" s="919"/>
      <c r="DT121" s="919"/>
      <c r="DU121" s="919"/>
      <c r="DV121" s="920">
        <v>34.9</v>
      </c>
      <c r="DW121" s="920"/>
      <c r="DX121" s="920"/>
      <c r="DY121" s="920"/>
      <c r="DZ121" s="921"/>
    </row>
    <row r="122" spans="1:130" s="197" customFormat="1" ht="26.25" customHeight="1" x14ac:dyDescent="0.15">
      <c r="A122" s="974"/>
      <c r="B122" s="945"/>
      <c r="C122" s="915" t="s">
        <v>424</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113</v>
      </c>
      <c r="AB122" s="958"/>
      <c r="AC122" s="958"/>
      <c r="AD122" s="958"/>
      <c r="AE122" s="959"/>
      <c r="AF122" s="960" t="s">
        <v>113</v>
      </c>
      <c r="AG122" s="958"/>
      <c r="AH122" s="958"/>
      <c r="AI122" s="958"/>
      <c r="AJ122" s="959"/>
      <c r="AK122" s="960" t="s">
        <v>113</v>
      </c>
      <c r="AL122" s="958"/>
      <c r="AM122" s="958"/>
      <c r="AN122" s="958"/>
      <c r="AO122" s="959"/>
      <c r="AP122" s="961" t="s">
        <v>113</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443</v>
      </c>
      <c r="BP122" s="993"/>
      <c r="BQ122" s="1033">
        <v>71787405</v>
      </c>
      <c r="BR122" s="1034"/>
      <c r="BS122" s="1034"/>
      <c r="BT122" s="1034"/>
      <c r="BU122" s="1034"/>
      <c r="BV122" s="1034">
        <v>74000520</v>
      </c>
      <c r="BW122" s="1034"/>
      <c r="BX122" s="1034"/>
      <c r="BY122" s="1034"/>
      <c r="BZ122" s="1034"/>
      <c r="CA122" s="1034">
        <v>75098802</v>
      </c>
      <c r="CB122" s="1034"/>
      <c r="CC122" s="1034"/>
      <c r="CD122" s="1034"/>
      <c r="CE122" s="1034"/>
      <c r="CF122" s="986"/>
      <c r="CG122" s="987"/>
      <c r="CH122" s="987"/>
      <c r="CI122" s="987"/>
      <c r="CJ122" s="988"/>
      <c r="CK122" s="1015"/>
      <c r="CL122" s="1016"/>
      <c r="CM122" s="1016"/>
      <c r="CN122" s="1016"/>
      <c r="CO122" s="1017"/>
      <c r="CP122" s="1006" t="s">
        <v>388</v>
      </c>
      <c r="CQ122" s="1007"/>
      <c r="CR122" s="1007"/>
      <c r="CS122" s="1007"/>
      <c r="CT122" s="1007"/>
      <c r="CU122" s="1007"/>
      <c r="CV122" s="1007"/>
      <c r="CW122" s="1007"/>
      <c r="CX122" s="1007"/>
      <c r="CY122" s="1007"/>
      <c r="CZ122" s="1007"/>
      <c r="DA122" s="1007"/>
      <c r="DB122" s="1007"/>
      <c r="DC122" s="1007"/>
      <c r="DD122" s="1007"/>
      <c r="DE122" s="1007"/>
      <c r="DF122" s="1008"/>
      <c r="DG122" s="918">
        <v>209965</v>
      </c>
      <c r="DH122" s="919"/>
      <c r="DI122" s="919"/>
      <c r="DJ122" s="919"/>
      <c r="DK122" s="919"/>
      <c r="DL122" s="919">
        <v>256386</v>
      </c>
      <c r="DM122" s="919"/>
      <c r="DN122" s="919"/>
      <c r="DO122" s="919"/>
      <c r="DP122" s="919"/>
      <c r="DQ122" s="919">
        <v>560065</v>
      </c>
      <c r="DR122" s="919"/>
      <c r="DS122" s="919"/>
      <c r="DT122" s="919"/>
      <c r="DU122" s="919"/>
      <c r="DV122" s="920">
        <v>3.2</v>
      </c>
      <c r="DW122" s="920"/>
      <c r="DX122" s="920"/>
      <c r="DY122" s="920"/>
      <c r="DZ122" s="921"/>
    </row>
    <row r="123" spans="1:130" s="197" customFormat="1" ht="26.25" customHeight="1" thickBot="1" x14ac:dyDescent="0.2">
      <c r="A123" s="974"/>
      <c r="B123" s="945"/>
      <c r="C123" s="915" t="s">
        <v>430</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44208</v>
      </c>
      <c r="AB123" s="958"/>
      <c r="AC123" s="958"/>
      <c r="AD123" s="958"/>
      <c r="AE123" s="959"/>
      <c r="AF123" s="960">
        <v>44119</v>
      </c>
      <c r="AG123" s="958"/>
      <c r="AH123" s="958"/>
      <c r="AI123" s="958"/>
      <c r="AJ123" s="959"/>
      <c r="AK123" s="960">
        <v>45984</v>
      </c>
      <c r="AL123" s="958"/>
      <c r="AM123" s="958"/>
      <c r="AN123" s="958"/>
      <c r="AO123" s="959"/>
      <c r="AP123" s="961">
        <v>0.3</v>
      </c>
      <c r="AQ123" s="962"/>
      <c r="AR123" s="962"/>
      <c r="AS123" s="962"/>
      <c r="AT123" s="963"/>
      <c r="AU123" s="1030" t="s">
        <v>444</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113</v>
      </c>
      <c r="BR123" s="1026"/>
      <c r="BS123" s="1026"/>
      <c r="BT123" s="1026"/>
      <c r="BU123" s="1026"/>
      <c r="BV123" s="1026" t="s">
        <v>113</v>
      </c>
      <c r="BW123" s="1026"/>
      <c r="BX123" s="1026"/>
      <c r="BY123" s="1026"/>
      <c r="BZ123" s="1026"/>
      <c r="CA123" s="1026" t="s">
        <v>113</v>
      </c>
      <c r="CB123" s="1026"/>
      <c r="CC123" s="1026"/>
      <c r="CD123" s="1026"/>
      <c r="CE123" s="1026"/>
      <c r="CF123" s="1027"/>
      <c r="CG123" s="1028"/>
      <c r="CH123" s="1028"/>
      <c r="CI123" s="1028"/>
      <c r="CJ123" s="1029"/>
      <c r="CK123" s="1015"/>
      <c r="CL123" s="1016"/>
      <c r="CM123" s="1016"/>
      <c r="CN123" s="1016"/>
      <c r="CO123" s="1017"/>
      <c r="CP123" s="1006" t="s">
        <v>386</v>
      </c>
      <c r="CQ123" s="1007"/>
      <c r="CR123" s="1007"/>
      <c r="CS123" s="1007"/>
      <c r="CT123" s="1007"/>
      <c r="CU123" s="1007"/>
      <c r="CV123" s="1007"/>
      <c r="CW123" s="1007"/>
      <c r="CX123" s="1007"/>
      <c r="CY123" s="1007"/>
      <c r="CZ123" s="1007"/>
      <c r="DA123" s="1007"/>
      <c r="DB123" s="1007"/>
      <c r="DC123" s="1007"/>
      <c r="DD123" s="1007"/>
      <c r="DE123" s="1007"/>
      <c r="DF123" s="1008"/>
      <c r="DG123" s="957">
        <v>45848</v>
      </c>
      <c r="DH123" s="958"/>
      <c r="DI123" s="958"/>
      <c r="DJ123" s="958"/>
      <c r="DK123" s="959"/>
      <c r="DL123" s="960">
        <v>42293</v>
      </c>
      <c r="DM123" s="958"/>
      <c r="DN123" s="958"/>
      <c r="DO123" s="958"/>
      <c r="DP123" s="959"/>
      <c r="DQ123" s="960">
        <v>38602</v>
      </c>
      <c r="DR123" s="958"/>
      <c r="DS123" s="958"/>
      <c r="DT123" s="958"/>
      <c r="DU123" s="959"/>
      <c r="DV123" s="961">
        <v>0.2</v>
      </c>
      <c r="DW123" s="962"/>
      <c r="DX123" s="962"/>
      <c r="DY123" s="962"/>
      <c r="DZ123" s="963"/>
    </row>
    <row r="124" spans="1:130" s="197" customFormat="1" ht="26.25" customHeight="1" x14ac:dyDescent="0.15">
      <c r="A124" s="974"/>
      <c r="B124" s="945"/>
      <c r="C124" s="915" t="s">
        <v>433</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113</v>
      </c>
      <c r="AB124" s="958"/>
      <c r="AC124" s="958"/>
      <c r="AD124" s="958"/>
      <c r="AE124" s="959"/>
      <c r="AF124" s="960" t="s">
        <v>113</v>
      </c>
      <c r="AG124" s="958"/>
      <c r="AH124" s="958"/>
      <c r="AI124" s="958"/>
      <c r="AJ124" s="959"/>
      <c r="AK124" s="960" t="s">
        <v>113</v>
      </c>
      <c r="AL124" s="958"/>
      <c r="AM124" s="958"/>
      <c r="AN124" s="958"/>
      <c r="AO124" s="959"/>
      <c r="AP124" s="961" t="s">
        <v>113</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445</v>
      </c>
      <c r="CQ124" s="1007"/>
      <c r="CR124" s="1007"/>
      <c r="CS124" s="1007"/>
      <c r="CT124" s="1007"/>
      <c r="CU124" s="1007"/>
      <c r="CV124" s="1007"/>
      <c r="CW124" s="1007"/>
      <c r="CX124" s="1007"/>
      <c r="CY124" s="1007"/>
      <c r="CZ124" s="1007"/>
      <c r="DA124" s="1007"/>
      <c r="DB124" s="1007"/>
      <c r="DC124" s="1007"/>
      <c r="DD124" s="1007"/>
      <c r="DE124" s="1007"/>
      <c r="DF124" s="1008"/>
      <c r="DG124" s="996" t="s">
        <v>113</v>
      </c>
      <c r="DH124" s="997"/>
      <c r="DI124" s="997"/>
      <c r="DJ124" s="997"/>
      <c r="DK124" s="998"/>
      <c r="DL124" s="999" t="s">
        <v>113</v>
      </c>
      <c r="DM124" s="997"/>
      <c r="DN124" s="997"/>
      <c r="DO124" s="997"/>
      <c r="DP124" s="998"/>
      <c r="DQ124" s="999" t="s">
        <v>113</v>
      </c>
      <c r="DR124" s="997"/>
      <c r="DS124" s="997"/>
      <c r="DT124" s="997"/>
      <c r="DU124" s="998"/>
      <c r="DV124" s="1000" t="s">
        <v>113</v>
      </c>
      <c r="DW124" s="1001"/>
      <c r="DX124" s="1001"/>
      <c r="DY124" s="1001"/>
      <c r="DZ124" s="1002"/>
    </row>
    <row r="125" spans="1:130" s="197" customFormat="1" ht="26.25" customHeight="1" thickBot="1" x14ac:dyDescent="0.2">
      <c r="A125" s="974"/>
      <c r="B125" s="945"/>
      <c r="C125" s="915" t="s">
        <v>435</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113</v>
      </c>
      <c r="AB125" s="958"/>
      <c r="AC125" s="958"/>
      <c r="AD125" s="958"/>
      <c r="AE125" s="959"/>
      <c r="AF125" s="960" t="s">
        <v>113</v>
      </c>
      <c r="AG125" s="958"/>
      <c r="AH125" s="958"/>
      <c r="AI125" s="958"/>
      <c r="AJ125" s="959"/>
      <c r="AK125" s="960" t="s">
        <v>113</v>
      </c>
      <c r="AL125" s="958"/>
      <c r="AM125" s="958"/>
      <c r="AN125" s="958"/>
      <c r="AO125" s="959"/>
      <c r="AP125" s="961" t="s">
        <v>113</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446</v>
      </c>
      <c r="CL125" s="1013"/>
      <c r="CM125" s="1013"/>
      <c r="CN125" s="1013"/>
      <c r="CO125" s="1014"/>
      <c r="CP125" s="939" t="s">
        <v>447</v>
      </c>
      <c r="CQ125" s="886"/>
      <c r="CR125" s="886"/>
      <c r="CS125" s="886"/>
      <c r="CT125" s="886"/>
      <c r="CU125" s="886"/>
      <c r="CV125" s="886"/>
      <c r="CW125" s="886"/>
      <c r="CX125" s="886"/>
      <c r="CY125" s="886"/>
      <c r="CZ125" s="886"/>
      <c r="DA125" s="886"/>
      <c r="DB125" s="886"/>
      <c r="DC125" s="886"/>
      <c r="DD125" s="886"/>
      <c r="DE125" s="886"/>
      <c r="DF125" s="887"/>
      <c r="DG125" s="925" t="s">
        <v>113</v>
      </c>
      <c r="DH125" s="926"/>
      <c r="DI125" s="926"/>
      <c r="DJ125" s="926"/>
      <c r="DK125" s="926"/>
      <c r="DL125" s="926" t="s">
        <v>113</v>
      </c>
      <c r="DM125" s="926"/>
      <c r="DN125" s="926"/>
      <c r="DO125" s="926"/>
      <c r="DP125" s="926"/>
      <c r="DQ125" s="926" t="s">
        <v>113</v>
      </c>
      <c r="DR125" s="926"/>
      <c r="DS125" s="926"/>
      <c r="DT125" s="926"/>
      <c r="DU125" s="926"/>
      <c r="DV125" s="927" t="s">
        <v>113</v>
      </c>
      <c r="DW125" s="927"/>
      <c r="DX125" s="927"/>
      <c r="DY125" s="927"/>
      <c r="DZ125" s="928"/>
    </row>
    <row r="126" spans="1:130" s="197" customFormat="1" ht="26.25" customHeight="1" x14ac:dyDescent="0.15">
      <c r="A126" s="974"/>
      <c r="B126" s="945"/>
      <c r="C126" s="915" t="s">
        <v>438</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4539</v>
      </c>
      <c r="AB126" s="958"/>
      <c r="AC126" s="958"/>
      <c r="AD126" s="958"/>
      <c r="AE126" s="959"/>
      <c r="AF126" s="960">
        <v>3182</v>
      </c>
      <c r="AG126" s="958"/>
      <c r="AH126" s="958"/>
      <c r="AI126" s="958"/>
      <c r="AJ126" s="959"/>
      <c r="AK126" s="960">
        <v>1859</v>
      </c>
      <c r="AL126" s="958"/>
      <c r="AM126" s="958"/>
      <c r="AN126" s="958"/>
      <c r="AO126" s="959"/>
      <c r="AP126" s="961">
        <v>0</v>
      </c>
      <c r="AQ126" s="962"/>
      <c r="AR126" s="962"/>
      <c r="AS126" s="962"/>
      <c r="AT126" s="963"/>
      <c r="AU126" s="233"/>
      <c r="AV126" s="233"/>
      <c r="AW126" s="233"/>
      <c r="AX126" s="1035" t="s">
        <v>448</v>
      </c>
      <c r="AY126" s="1036"/>
      <c r="AZ126" s="1036"/>
      <c r="BA126" s="1036"/>
      <c r="BB126" s="1036"/>
      <c r="BC126" s="1036"/>
      <c r="BD126" s="1036"/>
      <c r="BE126" s="1037"/>
      <c r="BF126" s="1051" t="s">
        <v>449</v>
      </c>
      <c r="BG126" s="1036"/>
      <c r="BH126" s="1036"/>
      <c r="BI126" s="1036"/>
      <c r="BJ126" s="1036"/>
      <c r="BK126" s="1036"/>
      <c r="BL126" s="1037"/>
      <c r="BM126" s="1051" t="s">
        <v>450</v>
      </c>
      <c r="BN126" s="1036"/>
      <c r="BO126" s="1036"/>
      <c r="BP126" s="1036"/>
      <c r="BQ126" s="1036"/>
      <c r="BR126" s="1036"/>
      <c r="BS126" s="1037"/>
      <c r="BT126" s="1051" t="s">
        <v>451</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452</v>
      </c>
      <c r="CQ126" s="949"/>
      <c r="CR126" s="949"/>
      <c r="CS126" s="949"/>
      <c r="CT126" s="949"/>
      <c r="CU126" s="949"/>
      <c r="CV126" s="949"/>
      <c r="CW126" s="949"/>
      <c r="CX126" s="949"/>
      <c r="CY126" s="949"/>
      <c r="CZ126" s="949"/>
      <c r="DA126" s="949"/>
      <c r="DB126" s="949"/>
      <c r="DC126" s="949"/>
      <c r="DD126" s="949"/>
      <c r="DE126" s="949"/>
      <c r="DF126" s="950"/>
      <c r="DG126" s="918" t="s">
        <v>113</v>
      </c>
      <c r="DH126" s="919"/>
      <c r="DI126" s="919"/>
      <c r="DJ126" s="919"/>
      <c r="DK126" s="919"/>
      <c r="DL126" s="919" t="s">
        <v>113</v>
      </c>
      <c r="DM126" s="919"/>
      <c r="DN126" s="919"/>
      <c r="DO126" s="919"/>
      <c r="DP126" s="919"/>
      <c r="DQ126" s="919" t="s">
        <v>113</v>
      </c>
      <c r="DR126" s="919"/>
      <c r="DS126" s="919"/>
      <c r="DT126" s="919"/>
      <c r="DU126" s="919"/>
      <c r="DV126" s="920" t="s">
        <v>113</v>
      </c>
      <c r="DW126" s="920"/>
      <c r="DX126" s="920"/>
      <c r="DY126" s="920"/>
      <c r="DZ126" s="921"/>
    </row>
    <row r="127" spans="1:130" s="197" customFormat="1" ht="26.25" customHeight="1" thickBot="1" x14ac:dyDescent="0.2">
      <c r="A127" s="975"/>
      <c r="B127" s="947"/>
      <c r="C127" s="1003" t="s">
        <v>453</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4580</v>
      </c>
      <c r="AB127" s="958"/>
      <c r="AC127" s="958"/>
      <c r="AD127" s="958"/>
      <c r="AE127" s="959"/>
      <c r="AF127" s="960">
        <v>4290</v>
      </c>
      <c r="AG127" s="958"/>
      <c r="AH127" s="958"/>
      <c r="AI127" s="958"/>
      <c r="AJ127" s="959"/>
      <c r="AK127" s="960">
        <v>7140</v>
      </c>
      <c r="AL127" s="958"/>
      <c r="AM127" s="958"/>
      <c r="AN127" s="958"/>
      <c r="AO127" s="959"/>
      <c r="AP127" s="961">
        <v>0</v>
      </c>
      <c r="AQ127" s="962"/>
      <c r="AR127" s="962"/>
      <c r="AS127" s="962"/>
      <c r="AT127" s="963"/>
      <c r="AU127" s="233"/>
      <c r="AV127" s="233"/>
      <c r="AW127" s="233"/>
      <c r="AX127" s="885" t="s">
        <v>454</v>
      </c>
      <c r="AY127" s="886"/>
      <c r="AZ127" s="886"/>
      <c r="BA127" s="886"/>
      <c r="BB127" s="886"/>
      <c r="BC127" s="886"/>
      <c r="BD127" s="886"/>
      <c r="BE127" s="887"/>
      <c r="BF127" s="1040" t="s">
        <v>113</v>
      </c>
      <c r="BG127" s="1041"/>
      <c r="BH127" s="1041"/>
      <c r="BI127" s="1041"/>
      <c r="BJ127" s="1041"/>
      <c r="BK127" s="1041"/>
      <c r="BL127" s="1050"/>
      <c r="BM127" s="1040">
        <v>12.21</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455</v>
      </c>
      <c r="CQ127" s="1044"/>
      <c r="CR127" s="1044"/>
      <c r="CS127" s="1044"/>
      <c r="CT127" s="1044"/>
      <c r="CU127" s="1044"/>
      <c r="CV127" s="1044"/>
      <c r="CW127" s="1044"/>
      <c r="CX127" s="1044"/>
      <c r="CY127" s="1044"/>
      <c r="CZ127" s="1044"/>
      <c r="DA127" s="1044"/>
      <c r="DB127" s="1044"/>
      <c r="DC127" s="1044"/>
      <c r="DD127" s="1044"/>
      <c r="DE127" s="1044"/>
      <c r="DF127" s="1045"/>
      <c r="DG127" s="1046" t="s">
        <v>456</v>
      </c>
      <c r="DH127" s="1047"/>
      <c r="DI127" s="1047"/>
      <c r="DJ127" s="1047"/>
      <c r="DK127" s="1047"/>
      <c r="DL127" s="1047" t="s">
        <v>113</v>
      </c>
      <c r="DM127" s="1047"/>
      <c r="DN127" s="1047"/>
      <c r="DO127" s="1047"/>
      <c r="DP127" s="1047"/>
      <c r="DQ127" s="1047" t="s">
        <v>113</v>
      </c>
      <c r="DR127" s="1047"/>
      <c r="DS127" s="1047"/>
      <c r="DT127" s="1047"/>
      <c r="DU127" s="1047"/>
      <c r="DV127" s="1048" t="s">
        <v>113</v>
      </c>
      <c r="DW127" s="1048"/>
      <c r="DX127" s="1048"/>
      <c r="DY127" s="1048"/>
      <c r="DZ127" s="1049"/>
    </row>
    <row r="128" spans="1:130" s="197" customFormat="1" ht="26.25" customHeight="1" x14ac:dyDescent="0.15">
      <c r="A128" s="1070" t="s">
        <v>457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458</v>
      </c>
      <c r="X128" s="1072"/>
      <c r="Y128" s="1072"/>
      <c r="Z128" s="1073"/>
      <c r="AA128" s="1088">
        <v>175813</v>
      </c>
      <c r="AB128" s="1089"/>
      <c r="AC128" s="1089"/>
      <c r="AD128" s="1089"/>
      <c r="AE128" s="1090"/>
      <c r="AF128" s="1091">
        <v>184309</v>
      </c>
      <c r="AG128" s="1089"/>
      <c r="AH128" s="1089"/>
      <c r="AI128" s="1089"/>
      <c r="AJ128" s="1090"/>
      <c r="AK128" s="1091">
        <v>187577</v>
      </c>
      <c r="AL128" s="1089"/>
      <c r="AM128" s="1089"/>
      <c r="AN128" s="1089"/>
      <c r="AO128" s="1090"/>
      <c r="AP128" s="1092"/>
      <c r="AQ128" s="1093"/>
      <c r="AR128" s="1093"/>
      <c r="AS128" s="1093"/>
      <c r="AT128" s="1094"/>
      <c r="AU128" s="235"/>
      <c r="AV128" s="235"/>
      <c r="AW128" s="235"/>
      <c r="AX128" s="1053" t="s">
        <v>459</v>
      </c>
      <c r="AY128" s="949"/>
      <c r="AZ128" s="949"/>
      <c r="BA128" s="949"/>
      <c r="BB128" s="949"/>
      <c r="BC128" s="949"/>
      <c r="BD128" s="949"/>
      <c r="BE128" s="950"/>
      <c r="BF128" s="1065" t="s">
        <v>113</v>
      </c>
      <c r="BG128" s="1066"/>
      <c r="BH128" s="1066"/>
      <c r="BI128" s="1066"/>
      <c r="BJ128" s="1066"/>
      <c r="BK128" s="1066"/>
      <c r="BL128" s="1067"/>
      <c r="BM128" s="1065">
        <v>17.21</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460</v>
      </c>
      <c r="X129" s="1060"/>
      <c r="Y129" s="1060"/>
      <c r="Z129" s="1061"/>
      <c r="AA129" s="957">
        <v>23582707</v>
      </c>
      <c r="AB129" s="958"/>
      <c r="AC129" s="958"/>
      <c r="AD129" s="958"/>
      <c r="AE129" s="959"/>
      <c r="AF129" s="960">
        <v>23531682</v>
      </c>
      <c r="AG129" s="958"/>
      <c r="AH129" s="958"/>
      <c r="AI129" s="958"/>
      <c r="AJ129" s="959"/>
      <c r="AK129" s="960">
        <v>23239263</v>
      </c>
      <c r="AL129" s="958"/>
      <c r="AM129" s="958"/>
      <c r="AN129" s="958"/>
      <c r="AO129" s="959"/>
      <c r="AP129" s="1062"/>
      <c r="AQ129" s="1063"/>
      <c r="AR129" s="1063"/>
      <c r="AS129" s="1063"/>
      <c r="AT129" s="1064"/>
      <c r="AU129" s="235"/>
      <c r="AV129" s="235"/>
      <c r="AW129" s="235"/>
      <c r="AX129" s="1053" t="s">
        <v>461</v>
      </c>
      <c r="AY129" s="949"/>
      <c r="AZ129" s="949"/>
      <c r="BA129" s="949"/>
      <c r="BB129" s="949"/>
      <c r="BC129" s="949"/>
      <c r="BD129" s="949"/>
      <c r="BE129" s="950"/>
      <c r="BF129" s="1054">
        <v>7.2</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462</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463</v>
      </c>
      <c r="X130" s="1060"/>
      <c r="Y130" s="1060"/>
      <c r="Z130" s="1061"/>
      <c r="AA130" s="957">
        <v>5620229</v>
      </c>
      <c r="AB130" s="958"/>
      <c r="AC130" s="958"/>
      <c r="AD130" s="958"/>
      <c r="AE130" s="959"/>
      <c r="AF130" s="960">
        <v>5787235</v>
      </c>
      <c r="AG130" s="958"/>
      <c r="AH130" s="958"/>
      <c r="AI130" s="958"/>
      <c r="AJ130" s="959"/>
      <c r="AK130" s="960">
        <v>5984204</v>
      </c>
      <c r="AL130" s="958"/>
      <c r="AM130" s="958"/>
      <c r="AN130" s="958"/>
      <c r="AO130" s="959"/>
      <c r="AP130" s="1062"/>
      <c r="AQ130" s="1063"/>
      <c r="AR130" s="1063"/>
      <c r="AS130" s="1063"/>
      <c r="AT130" s="1064"/>
      <c r="AU130" s="235"/>
      <c r="AV130" s="235"/>
      <c r="AW130" s="235"/>
      <c r="AX130" s="1112" t="s">
        <v>464</v>
      </c>
      <c r="AY130" s="1044"/>
      <c r="AZ130" s="1044"/>
      <c r="BA130" s="1044"/>
      <c r="BB130" s="1044"/>
      <c r="BC130" s="1044"/>
      <c r="BD130" s="1044"/>
      <c r="BE130" s="1045"/>
      <c r="BF130" s="1074" t="s">
        <v>113</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465</v>
      </c>
      <c r="X131" s="1083"/>
      <c r="Y131" s="1083"/>
      <c r="Z131" s="1084"/>
      <c r="AA131" s="996">
        <v>17962478</v>
      </c>
      <c r="AB131" s="997"/>
      <c r="AC131" s="997"/>
      <c r="AD131" s="997"/>
      <c r="AE131" s="998"/>
      <c r="AF131" s="999">
        <v>17744447</v>
      </c>
      <c r="AG131" s="997"/>
      <c r="AH131" s="997"/>
      <c r="AI131" s="997"/>
      <c r="AJ131" s="998"/>
      <c r="AK131" s="999">
        <v>17255059</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6" t="s">
        <v>466</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467</v>
      </c>
      <c r="W132" s="1100"/>
      <c r="X132" s="1100"/>
      <c r="Y132" s="1100"/>
      <c r="Z132" s="1101"/>
      <c r="AA132" s="1102">
        <v>7.9755198590000003</v>
      </c>
      <c r="AB132" s="1103"/>
      <c r="AC132" s="1103"/>
      <c r="AD132" s="1103"/>
      <c r="AE132" s="1104"/>
      <c r="AF132" s="1105">
        <v>7.301512411</v>
      </c>
      <c r="AG132" s="1103"/>
      <c r="AH132" s="1103"/>
      <c r="AI132" s="1103"/>
      <c r="AJ132" s="1104"/>
      <c r="AK132" s="1105">
        <v>6.3393524179999998</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468</v>
      </c>
      <c r="W133" s="1107"/>
      <c r="X133" s="1107"/>
      <c r="Y133" s="1107"/>
      <c r="Z133" s="1108"/>
      <c r="AA133" s="1109">
        <v>10.1</v>
      </c>
      <c r="AB133" s="1110"/>
      <c r="AC133" s="1110"/>
      <c r="AD133" s="1110"/>
      <c r="AE133" s="1111"/>
      <c r="AF133" s="1109">
        <v>8.1</v>
      </c>
      <c r="AG133" s="1110"/>
      <c r="AH133" s="1110"/>
      <c r="AI133" s="1110"/>
      <c r="AJ133" s="1111"/>
      <c r="AK133" s="1109">
        <v>7.2</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6" t="s">
        <v>471</v>
      </c>
      <c r="L7" s="254"/>
      <c r="M7" s="255" t="s">
        <v>472</v>
      </c>
      <c r="N7" s="256"/>
    </row>
    <row r="8" spans="1:16" x14ac:dyDescent="0.15">
      <c r="A8" s="248"/>
      <c r="B8" s="244"/>
      <c r="C8" s="244"/>
      <c r="D8" s="244"/>
      <c r="E8" s="244"/>
      <c r="F8" s="244"/>
      <c r="G8" s="257"/>
      <c r="H8" s="258"/>
      <c r="I8" s="258"/>
      <c r="J8" s="259"/>
      <c r="K8" s="1117"/>
      <c r="L8" s="260" t="s">
        <v>473</v>
      </c>
      <c r="M8" s="261" t="s">
        <v>474</v>
      </c>
      <c r="N8" s="262" t="s">
        <v>475</v>
      </c>
    </row>
    <row r="9" spans="1:16" x14ac:dyDescent="0.15">
      <c r="A9" s="248"/>
      <c r="B9" s="244"/>
      <c r="C9" s="244"/>
      <c r="D9" s="244"/>
      <c r="E9" s="244"/>
      <c r="F9" s="244"/>
      <c r="G9" s="1118" t="s">
        <v>476</v>
      </c>
      <c r="H9" s="1119"/>
      <c r="I9" s="1119"/>
      <c r="J9" s="1120"/>
      <c r="K9" s="263">
        <v>4726277</v>
      </c>
      <c r="L9" s="264">
        <v>87857</v>
      </c>
      <c r="M9" s="265">
        <v>66168</v>
      </c>
      <c r="N9" s="266">
        <v>32.799999999999997</v>
      </c>
    </row>
    <row r="10" spans="1:16" x14ac:dyDescent="0.15">
      <c r="A10" s="248"/>
      <c r="B10" s="244"/>
      <c r="C10" s="244"/>
      <c r="D10" s="244"/>
      <c r="E10" s="244"/>
      <c r="F10" s="244"/>
      <c r="G10" s="1118" t="s">
        <v>477</v>
      </c>
      <c r="H10" s="1119"/>
      <c r="I10" s="1119"/>
      <c r="J10" s="1120"/>
      <c r="K10" s="267">
        <v>306830</v>
      </c>
      <c r="L10" s="268">
        <v>5704</v>
      </c>
      <c r="M10" s="269">
        <v>6044</v>
      </c>
      <c r="N10" s="270">
        <v>-5.6</v>
      </c>
    </row>
    <row r="11" spans="1:16" ht="13.5" customHeight="1" x14ac:dyDescent="0.15">
      <c r="A11" s="248"/>
      <c r="B11" s="244"/>
      <c r="C11" s="244"/>
      <c r="D11" s="244"/>
      <c r="E11" s="244"/>
      <c r="F11" s="244"/>
      <c r="G11" s="1118" t="s">
        <v>478</v>
      </c>
      <c r="H11" s="1119"/>
      <c r="I11" s="1119"/>
      <c r="J11" s="1120"/>
      <c r="K11" s="267">
        <v>661347</v>
      </c>
      <c r="L11" s="268">
        <v>12294</v>
      </c>
      <c r="M11" s="269">
        <v>8094</v>
      </c>
      <c r="N11" s="270">
        <v>51.9</v>
      </c>
    </row>
    <row r="12" spans="1:16" ht="13.5" customHeight="1" x14ac:dyDescent="0.15">
      <c r="A12" s="248"/>
      <c r="B12" s="244"/>
      <c r="C12" s="244"/>
      <c r="D12" s="244"/>
      <c r="E12" s="244"/>
      <c r="F12" s="244"/>
      <c r="G12" s="1118" t="s">
        <v>479</v>
      </c>
      <c r="H12" s="1119"/>
      <c r="I12" s="1119"/>
      <c r="J12" s="1120"/>
      <c r="K12" s="267">
        <v>435844</v>
      </c>
      <c r="L12" s="268">
        <v>8102</v>
      </c>
      <c r="M12" s="269">
        <v>834</v>
      </c>
      <c r="N12" s="270">
        <v>871.5</v>
      </c>
    </row>
    <row r="13" spans="1:16" ht="13.5" customHeight="1" x14ac:dyDescent="0.15">
      <c r="A13" s="248"/>
      <c r="B13" s="244"/>
      <c r="C13" s="244"/>
      <c r="D13" s="244"/>
      <c r="E13" s="244"/>
      <c r="F13" s="244"/>
      <c r="G13" s="1118" t="s">
        <v>480</v>
      </c>
      <c r="H13" s="1119"/>
      <c r="I13" s="1119"/>
      <c r="J13" s="1120"/>
      <c r="K13" s="267" t="s">
        <v>481</v>
      </c>
      <c r="L13" s="268" t="s">
        <v>481</v>
      </c>
      <c r="M13" s="269" t="s">
        <v>481</v>
      </c>
      <c r="N13" s="270" t="s">
        <v>481</v>
      </c>
    </row>
    <row r="14" spans="1:16" ht="13.5" customHeight="1" x14ac:dyDescent="0.15">
      <c r="A14" s="248"/>
      <c r="B14" s="244"/>
      <c r="C14" s="244"/>
      <c r="D14" s="244"/>
      <c r="E14" s="244"/>
      <c r="F14" s="244"/>
      <c r="G14" s="1118" t="s">
        <v>482</v>
      </c>
      <c r="H14" s="1119"/>
      <c r="I14" s="1119"/>
      <c r="J14" s="1120"/>
      <c r="K14" s="267">
        <v>79904</v>
      </c>
      <c r="L14" s="268">
        <v>1485</v>
      </c>
      <c r="M14" s="269">
        <v>2447</v>
      </c>
      <c r="N14" s="270">
        <v>-39.299999999999997</v>
      </c>
    </row>
    <row r="15" spans="1:16" ht="13.5" customHeight="1" x14ac:dyDescent="0.15">
      <c r="A15" s="248"/>
      <c r="B15" s="244"/>
      <c r="C15" s="244"/>
      <c r="D15" s="244"/>
      <c r="E15" s="244"/>
      <c r="F15" s="244"/>
      <c r="G15" s="1118" t="s">
        <v>483</v>
      </c>
      <c r="H15" s="1119"/>
      <c r="I15" s="1119"/>
      <c r="J15" s="1120"/>
      <c r="K15" s="267" t="s">
        <v>481</v>
      </c>
      <c r="L15" s="268" t="s">
        <v>481</v>
      </c>
      <c r="M15" s="269">
        <v>1555</v>
      </c>
      <c r="N15" s="270" t="s">
        <v>481</v>
      </c>
    </row>
    <row r="16" spans="1:16" x14ac:dyDescent="0.15">
      <c r="A16" s="248"/>
      <c r="B16" s="244"/>
      <c r="C16" s="244"/>
      <c r="D16" s="244"/>
      <c r="E16" s="244"/>
      <c r="F16" s="244"/>
      <c r="G16" s="1121" t="s">
        <v>484</v>
      </c>
      <c r="H16" s="1122"/>
      <c r="I16" s="1122"/>
      <c r="J16" s="1123"/>
      <c r="K16" s="268">
        <v>-562546</v>
      </c>
      <c r="L16" s="268">
        <v>-10457</v>
      </c>
      <c r="M16" s="269">
        <v>-6706</v>
      </c>
      <c r="N16" s="270">
        <v>55.9</v>
      </c>
    </row>
    <row r="17" spans="1:16" x14ac:dyDescent="0.15">
      <c r="A17" s="248"/>
      <c r="B17" s="244"/>
      <c r="C17" s="244"/>
      <c r="D17" s="244"/>
      <c r="E17" s="244"/>
      <c r="F17" s="244"/>
      <c r="G17" s="1121" t="s">
        <v>170</v>
      </c>
      <c r="H17" s="1122"/>
      <c r="I17" s="1122"/>
      <c r="J17" s="1123"/>
      <c r="K17" s="268">
        <v>5647656</v>
      </c>
      <c r="L17" s="268">
        <v>104985</v>
      </c>
      <c r="M17" s="269">
        <v>78436</v>
      </c>
      <c r="N17" s="270">
        <v>33.799999999999997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3" t="s">
        <v>489</v>
      </c>
      <c r="H21" s="1114"/>
      <c r="I21" s="1114"/>
      <c r="J21" s="1115"/>
      <c r="K21" s="280">
        <v>10.37</v>
      </c>
      <c r="L21" s="281">
        <v>7.54</v>
      </c>
      <c r="M21" s="282">
        <v>2.83</v>
      </c>
      <c r="N21" s="249"/>
      <c r="O21" s="283"/>
      <c r="P21" s="279"/>
    </row>
    <row r="22" spans="1:16" s="284" customFormat="1" x14ac:dyDescent="0.15">
      <c r="A22" s="279"/>
      <c r="B22" s="249"/>
      <c r="C22" s="249"/>
      <c r="D22" s="249"/>
      <c r="E22" s="249"/>
      <c r="F22" s="249"/>
      <c r="G22" s="1113" t="s">
        <v>490</v>
      </c>
      <c r="H22" s="1114"/>
      <c r="I22" s="1114"/>
      <c r="J22" s="1115"/>
      <c r="K22" s="285">
        <v>94.3</v>
      </c>
      <c r="L22" s="286">
        <v>97.7</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6" t="s">
        <v>471</v>
      </c>
      <c r="L30" s="254"/>
      <c r="M30" s="255" t="s">
        <v>472</v>
      </c>
      <c r="N30" s="256"/>
    </row>
    <row r="31" spans="1:16" x14ac:dyDescent="0.15">
      <c r="A31" s="248"/>
      <c r="B31" s="244"/>
      <c r="C31" s="244"/>
      <c r="D31" s="244"/>
      <c r="E31" s="244"/>
      <c r="F31" s="244"/>
      <c r="G31" s="257"/>
      <c r="H31" s="258"/>
      <c r="I31" s="258"/>
      <c r="J31" s="259"/>
      <c r="K31" s="1117"/>
      <c r="L31" s="260" t="s">
        <v>473</v>
      </c>
      <c r="M31" s="261" t="s">
        <v>474</v>
      </c>
      <c r="N31" s="262" t="s">
        <v>475</v>
      </c>
    </row>
    <row r="32" spans="1:16" ht="27" customHeight="1" x14ac:dyDescent="0.15">
      <c r="A32" s="248"/>
      <c r="B32" s="244"/>
      <c r="C32" s="244"/>
      <c r="D32" s="244"/>
      <c r="E32" s="244"/>
      <c r="F32" s="244"/>
      <c r="G32" s="1129" t="s">
        <v>493</v>
      </c>
      <c r="H32" s="1130"/>
      <c r="I32" s="1130"/>
      <c r="J32" s="1131"/>
      <c r="K32" s="294">
        <v>4678371</v>
      </c>
      <c r="L32" s="294">
        <v>86967</v>
      </c>
      <c r="M32" s="295">
        <v>44718</v>
      </c>
      <c r="N32" s="296">
        <v>94.5</v>
      </c>
    </row>
    <row r="33" spans="1:16" ht="13.5" customHeight="1" x14ac:dyDescent="0.15">
      <c r="A33" s="248"/>
      <c r="B33" s="244"/>
      <c r="C33" s="244"/>
      <c r="D33" s="244"/>
      <c r="E33" s="244"/>
      <c r="F33" s="244"/>
      <c r="G33" s="1129" t="s">
        <v>494</v>
      </c>
      <c r="H33" s="1130"/>
      <c r="I33" s="1130"/>
      <c r="J33" s="1131"/>
      <c r="K33" s="294" t="s">
        <v>481</v>
      </c>
      <c r="L33" s="294" t="s">
        <v>481</v>
      </c>
      <c r="M33" s="295" t="s">
        <v>481</v>
      </c>
      <c r="N33" s="296" t="s">
        <v>481</v>
      </c>
    </row>
    <row r="34" spans="1:16" ht="27" customHeight="1" x14ac:dyDescent="0.15">
      <c r="A34" s="248"/>
      <c r="B34" s="244"/>
      <c r="C34" s="244"/>
      <c r="D34" s="244"/>
      <c r="E34" s="244"/>
      <c r="F34" s="244"/>
      <c r="G34" s="1129" t="s">
        <v>495</v>
      </c>
      <c r="H34" s="1130"/>
      <c r="I34" s="1130"/>
      <c r="J34" s="1131"/>
      <c r="K34" s="294" t="s">
        <v>481</v>
      </c>
      <c r="L34" s="294" t="s">
        <v>481</v>
      </c>
      <c r="M34" s="295">
        <v>82</v>
      </c>
      <c r="N34" s="296" t="s">
        <v>481</v>
      </c>
    </row>
    <row r="35" spans="1:16" ht="27" customHeight="1" x14ac:dyDescent="0.15">
      <c r="A35" s="248"/>
      <c r="B35" s="244"/>
      <c r="C35" s="244"/>
      <c r="D35" s="244"/>
      <c r="E35" s="244"/>
      <c r="F35" s="244"/>
      <c r="G35" s="1129" t="s">
        <v>496</v>
      </c>
      <c r="H35" s="1130"/>
      <c r="I35" s="1130"/>
      <c r="J35" s="1131"/>
      <c r="K35" s="294">
        <v>2339548</v>
      </c>
      <c r="L35" s="294">
        <v>43490</v>
      </c>
      <c r="M35" s="295">
        <v>14132</v>
      </c>
      <c r="N35" s="296">
        <v>207.7</v>
      </c>
    </row>
    <row r="36" spans="1:16" ht="27" customHeight="1" x14ac:dyDescent="0.15">
      <c r="A36" s="248"/>
      <c r="B36" s="244"/>
      <c r="C36" s="244"/>
      <c r="D36" s="244"/>
      <c r="E36" s="244"/>
      <c r="F36" s="244"/>
      <c r="G36" s="1129" t="s">
        <v>497</v>
      </c>
      <c r="H36" s="1130"/>
      <c r="I36" s="1130"/>
      <c r="J36" s="1131"/>
      <c r="K36" s="294">
        <v>192237</v>
      </c>
      <c r="L36" s="294">
        <v>3574</v>
      </c>
      <c r="M36" s="295">
        <v>2847</v>
      </c>
      <c r="N36" s="296">
        <v>25.5</v>
      </c>
    </row>
    <row r="37" spans="1:16" ht="13.5" customHeight="1" x14ac:dyDescent="0.15">
      <c r="A37" s="248"/>
      <c r="B37" s="244"/>
      <c r="C37" s="244"/>
      <c r="D37" s="244"/>
      <c r="E37" s="244"/>
      <c r="F37" s="244"/>
      <c r="G37" s="1129" t="s">
        <v>498</v>
      </c>
      <c r="H37" s="1130"/>
      <c r="I37" s="1130"/>
      <c r="J37" s="1131"/>
      <c r="K37" s="294">
        <v>54983</v>
      </c>
      <c r="L37" s="294">
        <v>1022</v>
      </c>
      <c r="M37" s="295">
        <v>1188</v>
      </c>
      <c r="N37" s="296">
        <v>-14</v>
      </c>
    </row>
    <row r="38" spans="1:16" ht="27" customHeight="1" x14ac:dyDescent="0.15">
      <c r="A38" s="248"/>
      <c r="B38" s="244"/>
      <c r="C38" s="244"/>
      <c r="D38" s="244"/>
      <c r="E38" s="244"/>
      <c r="F38" s="244"/>
      <c r="G38" s="1132" t="s">
        <v>499</v>
      </c>
      <c r="H38" s="1133"/>
      <c r="I38" s="1133"/>
      <c r="J38" s="1134"/>
      <c r="K38" s="297">
        <v>501</v>
      </c>
      <c r="L38" s="297">
        <v>9</v>
      </c>
      <c r="M38" s="298">
        <v>2</v>
      </c>
      <c r="N38" s="299">
        <v>350</v>
      </c>
      <c r="O38" s="293"/>
    </row>
    <row r="39" spans="1:16" x14ac:dyDescent="0.15">
      <c r="A39" s="248"/>
      <c r="B39" s="244"/>
      <c r="C39" s="244"/>
      <c r="D39" s="244"/>
      <c r="E39" s="244"/>
      <c r="F39" s="244"/>
      <c r="G39" s="1132" t="s">
        <v>500</v>
      </c>
      <c r="H39" s="1133"/>
      <c r="I39" s="1133"/>
      <c r="J39" s="1134"/>
      <c r="K39" s="300">
        <v>-187577</v>
      </c>
      <c r="L39" s="300">
        <v>-3487</v>
      </c>
      <c r="M39" s="301">
        <v>-4508</v>
      </c>
      <c r="N39" s="302">
        <v>-22.6</v>
      </c>
      <c r="O39" s="293"/>
    </row>
    <row r="40" spans="1:16" ht="27" customHeight="1" x14ac:dyDescent="0.15">
      <c r="A40" s="248"/>
      <c r="B40" s="244"/>
      <c r="C40" s="244"/>
      <c r="D40" s="244"/>
      <c r="E40" s="244"/>
      <c r="F40" s="244"/>
      <c r="G40" s="1129" t="s">
        <v>501</v>
      </c>
      <c r="H40" s="1130"/>
      <c r="I40" s="1130"/>
      <c r="J40" s="1131"/>
      <c r="K40" s="300">
        <v>-5984204</v>
      </c>
      <c r="L40" s="300">
        <v>-111241</v>
      </c>
      <c r="M40" s="301">
        <v>-41714</v>
      </c>
      <c r="N40" s="302">
        <v>166.7</v>
      </c>
      <c r="O40" s="293"/>
    </row>
    <row r="41" spans="1:16" x14ac:dyDescent="0.15">
      <c r="A41" s="248"/>
      <c r="B41" s="244"/>
      <c r="C41" s="244"/>
      <c r="D41" s="244"/>
      <c r="E41" s="244"/>
      <c r="F41" s="244"/>
      <c r="G41" s="1135" t="s">
        <v>280</v>
      </c>
      <c r="H41" s="1136"/>
      <c r="I41" s="1136"/>
      <c r="J41" s="1137"/>
      <c r="K41" s="294">
        <v>1093859</v>
      </c>
      <c r="L41" s="300">
        <v>20334</v>
      </c>
      <c r="M41" s="301">
        <v>16746</v>
      </c>
      <c r="N41" s="302">
        <v>21.4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4" t="s">
        <v>471</v>
      </c>
      <c r="J49" s="1126" t="s">
        <v>505</v>
      </c>
      <c r="K49" s="1127"/>
      <c r="L49" s="1127"/>
      <c r="M49" s="1127"/>
      <c r="N49" s="1128"/>
    </row>
    <row r="50" spans="1:14" x14ac:dyDescent="0.15">
      <c r="A50" s="248"/>
      <c r="B50" s="244"/>
      <c r="C50" s="244"/>
      <c r="D50" s="244"/>
      <c r="E50" s="244"/>
      <c r="F50" s="244"/>
      <c r="G50" s="312"/>
      <c r="H50" s="313"/>
      <c r="I50" s="1125"/>
      <c r="J50" s="314" t="s">
        <v>506</v>
      </c>
      <c r="K50" s="315" t="s">
        <v>507</v>
      </c>
      <c r="L50" s="316" t="s">
        <v>508</v>
      </c>
      <c r="M50" s="317" t="s">
        <v>509</v>
      </c>
      <c r="N50" s="318" t="s">
        <v>510</v>
      </c>
    </row>
    <row r="51" spans="1:14" x14ac:dyDescent="0.15">
      <c r="A51" s="248"/>
      <c r="B51" s="244"/>
      <c r="C51" s="244"/>
      <c r="D51" s="244"/>
      <c r="E51" s="244"/>
      <c r="F51" s="244"/>
      <c r="G51" s="310" t="s">
        <v>511</v>
      </c>
      <c r="H51" s="311"/>
      <c r="I51" s="319">
        <v>7907704</v>
      </c>
      <c r="J51" s="320">
        <v>142581</v>
      </c>
      <c r="K51" s="321">
        <v>16.8</v>
      </c>
      <c r="L51" s="322">
        <v>66876</v>
      </c>
      <c r="M51" s="323">
        <v>-5.5</v>
      </c>
      <c r="N51" s="324">
        <v>22.3</v>
      </c>
    </row>
    <row r="52" spans="1:14" x14ac:dyDescent="0.15">
      <c r="A52" s="248"/>
      <c r="B52" s="244"/>
      <c r="C52" s="244"/>
      <c r="D52" s="244"/>
      <c r="E52" s="244"/>
      <c r="F52" s="244"/>
      <c r="G52" s="325"/>
      <c r="H52" s="326" t="s">
        <v>512</v>
      </c>
      <c r="I52" s="327">
        <v>3880661</v>
      </c>
      <c r="J52" s="328">
        <v>69971</v>
      </c>
      <c r="K52" s="329">
        <v>-1.2</v>
      </c>
      <c r="L52" s="330">
        <v>36310</v>
      </c>
      <c r="M52" s="331">
        <v>-11.2</v>
      </c>
      <c r="N52" s="332">
        <v>10</v>
      </c>
    </row>
    <row r="53" spans="1:14" x14ac:dyDescent="0.15">
      <c r="A53" s="248"/>
      <c r="B53" s="244"/>
      <c r="C53" s="244"/>
      <c r="D53" s="244"/>
      <c r="E53" s="244"/>
      <c r="F53" s="244"/>
      <c r="G53" s="310" t="s">
        <v>513</v>
      </c>
      <c r="H53" s="311"/>
      <c r="I53" s="319">
        <v>5904883</v>
      </c>
      <c r="J53" s="320">
        <v>107685</v>
      </c>
      <c r="K53" s="321">
        <v>-24.5</v>
      </c>
      <c r="L53" s="322">
        <v>51704</v>
      </c>
      <c r="M53" s="323">
        <v>-22.7</v>
      </c>
      <c r="N53" s="324">
        <v>-1.8</v>
      </c>
    </row>
    <row r="54" spans="1:14" x14ac:dyDescent="0.15">
      <c r="A54" s="248"/>
      <c r="B54" s="244"/>
      <c r="C54" s="244"/>
      <c r="D54" s="244"/>
      <c r="E54" s="244"/>
      <c r="F54" s="244"/>
      <c r="G54" s="325"/>
      <c r="H54" s="326" t="s">
        <v>512</v>
      </c>
      <c r="I54" s="327">
        <v>3901019</v>
      </c>
      <c r="J54" s="328">
        <v>71141</v>
      </c>
      <c r="K54" s="329">
        <v>1.7</v>
      </c>
      <c r="L54" s="330">
        <v>26896</v>
      </c>
      <c r="M54" s="331">
        <v>-25.9</v>
      </c>
      <c r="N54" s="332">
        <v>27.6</v>
      </c>
    </row>
    <row r="55" spans="1:14" x14ac:dyDescent="0.15">
      <c r="A55" s="248"/>
      <c r="B55" s="244"/>
      <c r="C55" s="244"/>
      <c r="D55" s="244"/>
      <c r="E55" s="244"/>
      <c r="F55" s="244"/>
      <c r="G55" s="310" t="s">
        <v>514</v>
      </c>
      <c r="H55" s="311"/>
      <c r="I55" s="319">
        <v>8121436</v>
      </c>
      <c r="J55" s="320">
        <v>148139</v>
      </c>
      <c r="K55" s="321">
        <v>37.6</v>
      </c>
      <c r="L55" s="322">
        <v>52678</v>
      </c>
      <c r="M55" s="323">
        <v>1.9</v>
      </c>
      <c r="N55" s="324">
        <v>35.700000000000003</v>
      </c>
    </row>
    <row r="56" spans="1:14" x14ac:dyDescent="0.15">
      <c r="A56" s="248"/>
      <c r="B56" s="244"/>
      <c r="C56" s="244"/>
      <c r="D56" s="244"/>
      <c r="E56" s="244"/>
      <c r="F56" s="244"/>
      <c r="G56" s="325"/>
      <c r="H56" s="326" t="s">
        <v>512</v>
      </c>
      <c r="I56" s="327">
        <v>5708768</v>
      </c>
      <c r="J56" s="328">
        <v>104131</v>
      </c>
      <c r="K56" s="329">
        <v>46.4</v>
      </c>
      <c r="L56" s="330">
        <v>30185</v>
      </c>
      <c r="M56" s="331">
        <v>12.2</v>
      </c>
      <c r="N56" s="332">
        <v>34.200000000000003</v>
      </c>
    </row>
    <row r="57" spans="1:14" x14ac:dyDescent="0.15">
      <c r="A57" s="248"/>
      <c r="B57" s="244"/>
      <c r="C57" s="244"/>
      <c r="D57" s="244"/>
      <c r="E57" s="244"/>
      <c r="F57" s="244"/>
      <c r="G57" s="310" t="s">
        <v>515</v>
      </c>
      <c r="H57" s="311"/>
      <c r="I57" s="319">
        <v>9102443</v>
      </c>
      <c r="J57" s="320">
        <v>167417</v>
      </c>
      <c r="K57" s="321">
        <v>13</v>
      </c>
      <c r="L57" s="322">
        <v>69560</v>
      </c>
      <c r="M57" s="323">
        <v>32</v>
      </c>
      <c r="N57" s="324">
        <v>-19</v>
      </c>
    </row>
    <row r="58" spans="1:14" x14ac:dyDescent="0.15">
      <c r="A58" s="248"/>
      <c r="B58" s="244"/>
      <c r="C58" s="244"/>
      <c r="D58" s="244"/>
      <c r="E58" s="244"/>
      <c r="F58" s="244"/>
      <c r="G58" s="325"/>
      <c r="H58" s="326" t="s">
        <v>512</v>
      </c>
      <c r="I58" s="327">
        <v>4882851</v>
      </c>
      <c r="J58" s="328">
        <v>89808</v>
      </c>
      <c r="K58" s="329">
        <v>-13.8</v>
      </c>
      <c r="L58" s="330">
        <v>35305</v>
      </c>
      <c r="M58" s="331">
        <v>17</v>
      </c>
      <c r="N58" s="332">
        <v>-30.8</v>
      </c>
    </row>
    <row r="59" spans="1:14" x14ac:dyDescent="0.15">
      <c r="A59" s="248"/>
      <c r="B59" s="244"/>
      <c r="C59" s="244"/>
      <c r="D59" s="244"/>
      <c r="E59" s="244"/>
      <c r="F59" s="244"/>
      <c r="G59" s="310" t="s">
        <v>516</v>
      </c>
      <c r="H59" s="311"/>
      <c r="I59" s="319">
        <v>6796654</v>
      </c>
      <c r="J59" s="320">
        <v>126344</v>
      </c>
      <c r="K59" s="321">
        <v>-24.5</v>
      </c>
      <c r="L59" s="322">
        <v>65988</v>
      </c>
      <c r="M59" s="323">
        <v>-5.0999999999999996</v>
      </c>
      <c r="N59" s="324">
        <v>-19.399999999999999</v>
      </c>
    </row>
    <row r="60" spans="1:14" x14ac:dyDescent="0.15">
      <c r="A60" s="248"/>
      <c r="B60" s="244"/>
      <c r="C60" s="244"/>
      <c r="D60" s="244"/>
      <c r="E60" s="244"/>
      <c r="F60" s="244"/>
      <c r="G60" s="325"/>
      <c r="H60" s="326" t="s">
        <v>512</v>
      </c>
      <c r="I60" s="333">
        <v>4124667</v>
      </c>
      <c r="J60" s="328">
        <v>76674</v>
      </c>
      <c r="K60" s="329">
        <v>-14.6</v>
      </c>
      <c r="L60" s="330">
        <v>36473</v>
      </c>
      <c r="M60" s="331">
        <v>3.3</v>
      </c>
      <c r="N60" s="332">
        <v>-17.899999999999999</v>
      </c>
    </row>
    <row r="61" spans="1:14" x14ac:dyDescent="0.15">
      <c r="A61" s="248"/>
      <c r="B61" s="244"/>
      <c r="C61" s="244"/>
      <c r="D61" s="244"/>
      <c r="E61" s="244"/>
      <c r="F61" s="244"/>
      <c r="G61" s="310" t="s">
        <v>517</v>
      </c>
      <c r="H61" s="334"/>
      <c r="I61" s="335">
        <v>7566624</v>
      </c>
      <c r="J61" s="336">
        <v>138433</v>
      </c>
      <c r="K61" s="337">
        <v>3.7</v>
      </c>
      <c r="L61" s="338">
        <v>61361</v>
      </c>
      <c r="M61" s="339">
        <v>0.1</v>
      </c>
      <c r="N61" s="324">
        <v>3.6</v>
      </c>
    </row>
    <row r="62" spans="1:14" x14ac:dyDescent="0.15">
      <c r="A62" s="248"/>
      <c r="B62" s="244"/>
      <c r="C62" s="244"/>
      <c r="D62" s="244"/>
      <c r="E62" s="244"/>
      <c r="F62" s="244"/>
      <c r="G62" s="325"/>
      <c r="H62" s="326" t="s">
        <v>512</v>
      </c>
      <c r="I62" s="327">
        <v>4499593</v>
      </c>
      <c r="J62" s="328">
        <v>82345</v>
      </c>
      <c r="K62" s="329">
        <v>3.7</v>
      </c>
      <c r="L62" s="330">
        <v>33034</v>
      </c>
      <c r="M62" s="331">
        <v>-0.9</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8" t="s">
        <v>3</v>
      </c>
      <c r="D47" s="1138"/>
      <c r="E47" s="1139"/>
      <c r="F47" s="11">
        <v>23.4</v>
      </c>
      <c r="G47" s="12">
        <v>28.14</v>
      </c>
      <c r="H47" s="12">
        <v>27.28</v>
      </c>
      <c r="I47" s="12">
        <v>27.48</v>
      </c>
      <c r="J47" s="13">
        <v>27.93</v>
      </c>
    </row>
    <row r="48" spans="2:10" ht="57.75" customHeight="1" x14ac:dyDescent="0.15">
      <c r="B48" s="14"/>
      <c r="C48" s="1140" t="s">
        <v>4</v>
      </c>
      <c r="D48" s="1140"/>
      <c r="E48" s="1141"/>
      <c r="F48" s="15">
        <v>6.95</v>
      </c>
      <c r="G48" s="16">
        <v>7.07</v>
      </c>
      <c r="H48" s="16">
        <v>7.17</v>
      </c>
      <c r="I48" s="16">
        <v>6.92</v>
      </c>
      <c r="J48" s="17">
        <v>7.46</v>
      </c>
    </row>
    <row r="49" spans="2:10" ht="57.75" customHeight="1" thickBot="1" x14ac:dyDescent="0.2">
      <c r="B49" s="18"/>
      <c r="C49" s="1142" t="s">
        <v>5</v>
      </c>
      <c r="D49" s="1142"/>
      <c r="E49" s="1143"/>
      <c r="F49" s="19">
        <v>6.61</v>
      </c>
      <c r="G49" s="20">
        <v>8.89</v>
      </c>
      <c r="H49" s="20">
        <v>4.7699999999999996</v>
      </c>
      <c r="I49" s="20">
        <v>4.63</v>
      </c>
      <c r="J49" s="21">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0" t="s">
        <v>524</v>
      </c>
      <c r="D34" s="1150"/>
      <c r="E34" s="1151"/>
      <c r="F34" s="32">
        <v>6.93</v>
      </c>
      <c r="G34" s="33">
        <v>7.05</v>
      </c>
      <c r="H34" s="33">
        <v>7.15</v>
      </c>
      <c r="I34" s="33">
        <v>6.89</v>
      </c>
      <c r="J34" s="34">
        <v>7.41</v>
      </c>
      <c r="K34" s="22"/>
      <c r="L34" s="22"/>
      <c r="M34" s="22"/>
      <c r="N34" s="22"/>
      <c r="O34" s="22"/>
      <c r="P34" s="22"/>
    </row>
    <row r="35" spans="1:16" ht="39" customHeight="1" x14ac:dyDescent="0.15">
      <c r="A35" s="22"/>
      <c r="B35" s="35"/>
      <c r="C35" s="1144" t="s">
        <v>525</v>
      </c>
      <c r="D35" s="1145"/>
      <c r="E35" s="1146"/>
      <c r="F35" s="36">
        <v>5.61</v>
      </c>
      <c r="G35" s="37">
        <v>6.33</v>
      </c>
      <c r="H35" s="37">
        <v>6.83</v>
      </c>
      <c r="I35" s="37">
        <v>6.92</v>
      </c>
      <c r="J35" s="38">
        <v>6.78</v>
      </c>
      <c r="K35" s="22"/>
      <c r="L35" s="22"/>
      <c r="M35" s="22"/>
      <c r="N35" s="22"/>
      <c r="O35" s="22"/>
      <c r="P35" s="22"/>
    </row>
    <row r="36" spans="1:16" ht="39" customHeight="1" x14ac:dyDescent="0.15">
      <c r="A36" s="22"/>
      <c r="B36" s="35"/>
      <c r="C36" s="1144" t="s">
        <v>526</v>
      </c>
      <c r="D36" s="1145"/>
      <c r="E36" s="1146"/>
      <c r="F36" s="36">
        <v>4.75</v>
      </c>
      <c r="G36" s="37">
        <v>4.79</v>
      </c>
      <c r="H36" s="37">
        <v>4.6900000000000004</v>
      </c>
      <c r="I36" s="37">
        <v>4.72</v>
      </c>
      <c r="J36" s="38">
        <v>5.13</v>
      </c>
      <c r="K36" s="22"/>
      <c r="L36" s="22"/>
      <c r="M36" s="22"/>
      <c r="N36" s="22"/>
      <c r="O36" s="22"/>
      <c r="P36" s="22"/>
    </row>
    <row r="37" spans="1:16" ht="39" customHeight="1" x14ac:dyDescent="0.15">
      <c r="A37" s="22"/>
      <c r="B37" s="35"/>
      <c r="C37" s="1144" t="s">
        <v>527</v>
      </c>
      <c r="D37" s="1145"/>
      <c r="E37" s="1146"/>
      <c r="F37" s="36">
        <v>4.42</v>
      </c>
      <c r="G37" s="37">
        <v>3.98</v>
      </c>
      <c r="H37" s="37">
        <v>3.73</v>
      </c>
      <c r="I37" s="37">
        <v>3.84</v>
      </c>
      <c r="J37" s="38">
        <v>3.95</v>
      </c>
      <c r="K37" s="22"/>
      <c r="L37" s="22"/>
      <c r="M37" s="22"/>
      <c r="N37" s="22"/>
      <c r="O37" s="22"/>
      <c r="P37" s="22"/>
    </row>
    <row r="38" spans="1:16" ht="39" customHeight="1" x14ac:dyDescent="0.15">
      <c r="A38" s="22"/>
      <c r="B38" s="35"/>
      <c r="C38" s="1144" t="s">
        <v>528</v>
      </c>
      <c r="D38" s="1145"/>
      <c r="E38" s="1146"/>
      <c r="F38" s="36">
        <v>0.65</v>
      </c>
      <c r="G38" s="37">
        <v>1.1499999999999999</v>
      </c>
      <c r="H38" s="37">
        <v>2</v>
      </c>
      <c r="I38" s="37">
        <v>1.42</v>
      </c>
      <c r="J38" s="38">
        <v>1.8</v>
      </c>
      <c r="K38" s="22"/>
      <c r="L38" s="22"/>
      <c r="M38" s="22"/>
      <c r="N38" s="22"/>
      <c r="O38" s="22"/>
      <c r="P38" s="22"/>
    </row>
    <row r="39" spans="1:16" ht="39" customHeight="1" x14ac:dyDescent="0.15">
      <c r="A39" s="22"/>
      <c r="B39" s="35"/>
      <c r="C39" s="1144" t="s">
        <v>529</v>
      </c>
      <c r="D39" s="1145"/>
      <c r="E39" s="1146"/>
      <c r="F39" s="36">
        <v>0.2</v>
      </c>
      <c r="G39" s="37">
        <v>0.28000000000000003</v>
      </c>
      <c r="H39" s="37">
        <v>0.11</v>
      </c>
      <c r="I39" s="37">
        <v>0.23</v>
      </c>
      <c r="J39" s="38">
        <v>0.13</v>
      </c>
      <c r="K39" s="22"/>
      <c r="L39" s="22"/>
      <c r="M39" s="22"/>
      <c r="N39" s="22"/>
      <c r="O39" s="22"/>
      <c r="P39" s="22"/>
    </row>
    <row r="40" spans="1:16" ht="39" customHeight="1" x14ac:dyDescent="0.15">
      <c r="A40" s="22"/>
      <c r="B40" s="35"/>
      <c r="C40" s="1144" t="s">
        <v>530</v>
      </c>
      <c r="D40" s="1145"/>
      <c r="E40" s="1146"/>
      <c r="F40" s="36">
        <v>0.27</v>
      </c>
      <c r="G40" s="37">
        <v>0.15</v>
      </c>
      <c r="H40" s="37">
        <v>0.18</v>
      </c>
      <c r="I40" s="37">
        <v>0.08</v>
      </c>
      <c r="J40" s="38">
        <v>7.0000000000000007E-2</v>
      </c>
      <c r="K40" s="22"/>
      <c r="L40" s="22"/>
      <c r="M40" s="22"/>
      <c r="N40" s="22"/>
      <c r="O40" s="22"/>
      <c r="P40" s="22"/>
    </row>
    <row r="41" spans="1:16" ht="39" customHeight="1" x14ac:dyDescent="0.15">
      <c r="A41" s="22"/>
      <c r="B41" s="35"/>
      <c r="C41" s="1144" t="s">
        <v>531</v>
      </c>
      <c r="D41" s="1145"/>
      <c r="E41" s="1146"/>
      <c r="F41" s="36">
        <v>0.01</v>
      </c>
      <c r="G41" s="37">
        <v>0.01</v>
      </c>
      <c r="H41" s="37">
        <v>0.01</v>
      </c>
      <c r="I41" s="37">
        <v>0.02</v>
      </c>
      <c r="J41" s="38">
        <v>0.04</v>
      </c>
      <c r="K41" s="22"/>
      <c r="L41" s="22"/>
      <c r="M41" s="22"/>
      <c r="N41" s="22"/>
      <c r="O41" s="22"/>
      <c r="P41" s="22"/>
    </row>
    <row r="42" spans="1:16" ht="39" customHeight="1" x14ac:dyDescent="0.15">
      <c r="A42" s="22"/>
      <c r="B42" s="39"/>
      <c r="C42" s="1144" t="s">
        <v>532</v>
      </c>
      <c r="D42" s="1145"/>
      <c r="E42" s="1146"/>
      <c r="F42" s="36" t="s">
        <v>481</v>
      </c>
      <c r="G42" s="37" t="s">
        <v>481</v>
      </c>
      <c r="H42" s="37" t="s">
        <v>481</v>
      </c>
      <c r="I42" s="37" t="s">
        <v>481</v>
      </c>
      <c r="J42" s="38" t="s">
        <v>481</v>
      </c>
      <c r="K42" s="22"/>
      <c r="L42" s="22"/>
      <c r="M42" s="22"/>
      <c r="N42" s="22"/>
      <c r="O42" s="22"/>
      <c r="P42" s="22"/>
    </row>
    <row r="43" spans="1:16" ht="39" customHeight="1" thickBot="1" x14ac:dyDescent="0.2">
      <c r="A43" s="22"/>
      <c r="B43" s="40"/>
      <c r="C43" s="1147" t="s">
        <v>533</v>
      </c>
      <c r="D43" s="1148"/>
      <c r="E43" s="1149"/>
      <c r="F43" s="41">
        <v>0.05</v>
      </c>
      <c r="G43" s="42">
        <v>0.11</v>
      </c>
      <c r="H43" s="42">
        <v>0.05</v>
      </c>
      <c r="I43" s="42">
        <v>0.05</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4887</v>
      </c>
      <c r="L45" s="60">
        <v>4690</v>
      </c>
      <c r="M45" s="60">
        <v>4651</v>
      </c>
      <c r="N45" s="60">
        <v>4680</v>
      </c>
      <c r="O45" s="61">
        <v>4678</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481</v>
      </c>
      <c r="L47" s="64" t="s">
        <v>481</v>
      </c>
      <c r="M47" s="64" t="s">
        <v>481</v>
      </c>
      <c r="N47" s="64" t="s">
        <v>481</v>
      </c>
      <c r="O47" s="65" t="s">
        <v>481</v>
      </c>
      <c r="P47" s="48"/>
      <c r="Q47" s="48"/>
      <c r="R47" s="48"/>
      <c r="S47" s="48"/>
      <c r="T47" s="48"/>
      <c r="U47" s="48"/>
    </row>
    <row r="48" spans="1:21" ht="30.75" customHeight="1" x14ac:dyDescent="0.15">
      <c r="A48" s="48"/>
      <c r="B48" s="1162"/>
      <c r="C48" s="1163"/>
      <c r="D48" s="62"/>
      <c r="E48" s="1154" t="s">
        <v>15</v>
      </c>
      <c r="F48" s="1154"/>
      <c r="G48" s="1154"/>
      <c r="H48" s="1154"/>
      <c r="I48" s="1154"/>
      <c r="J48" s="1155"/>
      <c r="K48" s="63">
        <v>2272</v>
      </c>
      <c r="L48" s="64">
        <v>2180</v>
      </c>
      <c r="M48" s="64">
        <v>2257</v>
      </c>
      <c r="N48" s="64">
        <v>2304</v>
      </c>
      <c r="O48" s="65">
        <v>2340</v>
      </c>
      <c r="P48" s="48"/>
      <c r="Q48" s="48"/>
      <c r="R48" s="48"/>
      <c r="S48" s="48"/>
      <c r="T48" s="48"/>
      <c r="U48" s="48"/>
    </row>
    <row r="49" spans="1:21" ht="30.75" customHeight="1" x14ac:dyDescent="0.15">
      <c r="A49" s="48"/>
      <c r="B49" s="1162"/>
      <c r="C49" s="1163"/>
      <c r="D49" s="62"/>
      <c r="E49" s="1154" t="s">
        <v>16</v>
      </c>
      <c r="F49" s="1154"/>
      <c r="G49" s="1154"/>
      <c r="H49" s="1154"/>
      <c r="I49" s="1154"/>
      <c r="J49" s="1155"/>
      <c r="K49" s="63">
        <v>359</v>
      </c>
      <c r="L49" s="64">
        <v>321</v>
      </c>
      <c r="M49" s="64">
        <v>265</v>
      </c>
      <c r="N49" s="64">
        <v>229</v>
      </c>
      <c r="O49" s="65">
        <v>192</v>
      </c>
      <c r="P49" s="48"/>
      <c r="Q49" s="48"/>
      <c r="R49" s="48"/>
      <c r="S49" s="48"/>
      <c r="T49" s="48"/>
      <c r="U49" s="48"/>
    </row>
    <row r="50" spans="1:21" ht="30.75" customHeight="1" x14ac:dyDescent="0.15">
      <c r="A50" s="48"/>
      <c r="B50" s="1162"/>
      <c r="C50" s="1163"/>
      <c r="D50" s="62"/>
      <c r="E50" s="1154" t="s">
        <v>17</v>
      </c>
      <c r="F50" s="1154"/>
      <c r="G50" s="1154"/>
      <c r="H50" s="1154"/>
      <c r="I50" s="1154"/>
      <c r="J50" s="1155"/>
      <c r="K50" s="63">
        <v>463</v>
      </c>
      <c r="L50" s="64">
        <v>66</v>
      </c>
      <c r="M50" s="64">
        <v>53</v>
      </c>
      <c r="N50" s="64">
        <v>52</v>
      </c>
      <c r="O50" s="65">
        <v>55</v>
      </c>
      <c r="P50" s="48"/>
      <c r="Q50" s="48"/>
      <c r="R50" s="48"/>
      <c r="S50" s="48"/>
      <c r="T50" s="48"/>
      <c r="U50" s="48"/>
    </row>
    <row r="51" spans="1:21" ht="30.75" customHeight="1" x14ac:dyDescent="0.15">
      <c r="A51" s="48"/>
      <c r="B51" s="1164"/>
      <c r="C51" s="1165"/>
      <c r="D51" s="66"/>
      <c r="E51" s="1154" t="s">
        <v>18</v>
      </c>
      <c r="F51" s="1154"/>
      <c r="G51" s="1154"/>
      <c r="H51" s="1154"/>
      <c r="I51" s="1154"/>
      <c r="J51" s="1155"/>
      <c r="K51" s="63">
        <v>3</v>
      </c>
      <c r="L51" s="64">
        <v>3</v>
      </c>
      <c r="M51" s="64">
        <v>2</v>
      </c>
      <c r="N51" s="64">
        <v>2</v>
      </c>
      <c r="O51" s="65">
        <v>1</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5657</v>
      </c>
      <c r="L52" s="64">
        <v>5686</v>
      </c>
      <c r="M52" s="64">
        <v>5797</v>
      </c>
      <c r="N52" s="64">
        <v>5971</v>
      </c>
      <c r="O52" s="65">
        <v>6173</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2327</v>
      </c>
      <c r="L53" s="69">
        <v>1574</v>
      </c>
      <c r="M53" s="69">
        <v>1431</v>
      </c>
      <c r="N53" s="69">
        <v>1296</v>
      </c>
      <c r="O53" s="70">
        <v>1093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2016-04-14T06:47:13Z</cp:lastPrinted>
  <dcterms:created xsi:type="dcterms:W3CDTF">2016-02-15T01:16:08Z</dcterms:created>
  <dcterms:modified xsi:type="dcterms:W3CDTF">2016-05-02T02:27:13Z</dcterms:modified>
  <cp:category/>
</cp:coreProperties>
</file>