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6030" windowWidth="19230" windowHeight="6075" tabRatio="93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W41" i="9"/>
  <c r="BE41" i="9"/>
  <c r="AM41" i="9"/>
  <c r="U41" i="9"/>
  <c r="C41" i="9"/>
  <c r="BW40" i="9"/>
  <c r="BE40" i="9"/>
  <c r="AM40" i="9"/>
  <c r="U40" i="9"/>
  <c r="C40" i="9"/>
  <c r="BW39" i="9"/>
  <c r="BE39" i="9"/>
  <c r="AM39" i="9"/>
  <c r="U39" i="9"/>
  <c r="C39" i="9"/>
  <c r="BE38" i="9"/>
  <c r="AM38" i="9"/>
  <c r="U38" i="9"/>
  <c r="C38" i="9"/>
  <c r="BE37" i="9"/>
  <c r="AM37" i="9"/>
  <c r="U37" i="9"/>
  <c r="C37" i="9"/>
  <c r="BW36" i="9"/>
  <c r="BW37" i="9" s="1"/>
  <c r="BW38" i="9" s="1"/>
  <c r="BE36" i="9"/>
  <c r="C36" i="9"/>
  <c r="BW35" i="9"/>
  <c r="BE35" i="9"/>
  <c r="CO34" i="9"/>
  <c r="CO35" i="9" s="1"/>
  <c r="CO36" i="9" s="1"/>
  <c r="CO37" i="9" s="1"/>
  <c r="CO38" i="9" s="1"/>
  <c r="CO39" i="9" s="1"/>
  <c r="CO40" i="9" s="1"/>
  <c r="CO41" i="9" s="1"/>
  <c r="CO42" i="9" s="1"/>
  <c r="BW34" i="9"/>
  <c r="BE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alcChain>
</file>

<file path=xl/sharedStrings.xml><?xml version="1.0" encoding="utf-8"?>
<sst xmlns="http://schemas.openxmlformats.org/spreadsheetml/2006/main" count="973" uniqueCount="550">
  <si>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</si>
  <si>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</si>
  <si>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</si>
  <si>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</si>
  <si>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</si>
  <si>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</si>
  <si>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</si>
  <si>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</si>
  <si>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</si>
  <si>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</si>
  <si>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</si>
  <si>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</si>
  <si>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</si>
  <si>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</si>
  <si>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</si>
  <si>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</si>
  <si>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</si>
  <si>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</si>
  <si>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</si>
  <si>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</si>
  <si>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</si>
  <si>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</si>
  <si>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</si>
  <si>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</si>
  <si>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</si>
  <si>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</si>
  <si>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</si>
  <si>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</si>
  <si>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</si>
  <si>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</si>
  <si>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</si>
  <si>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</si>
  <si>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</si>
  <si>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</si>
  <si>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</si>
  <si>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</si>
  <si>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</si>
  <si>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</si>
  <si>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</si>
  <si>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</si>
  <si>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</si>
  <si>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</si>
  <si>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</si>
  <si>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</si>
  <si>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</si>
  <si>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</si>
  <si>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</si>
  <si>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</si>
  <si>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</si>
  <si>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</si>
  <si>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</si>
  <si>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</si>
  <si>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</si>
  <si>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</si>
  <si>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</si>
  <si>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</si>
  <si>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</si>
  <si>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</si>
  <si>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</si>
  <si>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</si>
  <si>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</si>
  <si>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</si>
  <si>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</si>
  <si>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</si>
  <si>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</si>
  <si>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</si>
  <si>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</si>
  <si>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</si>
  <si>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</si>
  <si>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</si>
  <si>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</si>
  <si>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</si>
  <si>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</si>
  <si>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</si>
  <si>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</si>
  <si>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</si>
  <si>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</si>
  <si>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</si>
  <si>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</si>
  <si>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</si>
  <si>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</si>
  <si>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</si>
  <si>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射水市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</si>
  <si>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</si>
  <si>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</si>
  <si>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</si>
  <si>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</si>
  <si>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</si>
  <si>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</si>
  <si>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</si>
  <si>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</si>
  <si>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</si>
  <si>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</si>
  <si>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</si>
  <si>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</si>
  <si>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</si>
  <si>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</si>
  <si>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</si>
  <si>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</si>
  <si>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</si>
  <si>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</si>
  <si>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</si>
  <si>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</si>
  <si>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</si>
  <si>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</si>
  <si>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</si>
  <si>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</si>
  <si>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</si>
  <si>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</si>
  <si>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</si>
  <si>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</si>
  <si>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</si>
  <si>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</si>
  <si>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</si>
  <si>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</si>
  <si>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</si>
  <si>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</si>
  <si>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</si>
  <si>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</si>
  <si>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</si>
  <si>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</si>
  <si>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</si>
  <si>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</si>
  <si>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</si>
  <si>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</si>
  <si>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</si>
  <si>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</si>
  <si>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</si>
  <si>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</si>
  <si>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</si>
  <si>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</si>
  <si>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</si>
  <si>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</si>
  <si>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</si>
  <si>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</si>
  <si>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</si>
  <si>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</si>
  <si>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</si>
  <si>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</si>
  <si>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</si>
  <si>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</si>
  <si>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</si>
  <si>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</si>
  <si>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</si>
  <si>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</si>
  <si>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</si>
  <si>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</si>
  <si>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</si>
  <si>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</si>
  <si>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</si>
  <si>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</si>
  <si>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</si>
  <si>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</si>
  <si>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</si>
  <si>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</si>
  <si>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</si>
  <si>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</si>
  <si>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</si>
  <si>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</si>
  <si>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</si>
  <si>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</si>
  <si>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</si>
  <si>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</si>
  <si>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</si>
  <si>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</si>
  <si>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</si>
  <si>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</si>
  <si>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</si>
  <si>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</si>
  <si>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</si>
  <si>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</si>
  <si>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</si>
  <si>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</si>
  <si>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</si>
  <si>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</si>
  <si>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</si>
  <si>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</si>
  <si>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</si>
  <si>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</si>
  <si>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</si>
  <si>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</si>
  <si>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</si>
  <si>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</si>
  <si>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</si>
  <si>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</si>
  <si>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</si>
  <si>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</si>
  <si>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</si>
  <si>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</si>
  <si>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</si>
  <si>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</si>
  <si>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</si>
  <si>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</si>
  <si>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</si>
  <si>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</si>
  <si>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</si>
  <si>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富山県射水市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</si>
  <si>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</si>
  <si>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</si>
  <si>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</si>
  <si>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</si>
  <si>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</si>
  <si>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</si>
  <si>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</si>
  <si>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</si>
  <si>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</si>
  <si>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</si>
  <si>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</si>
  <si>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</si>
  <si>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</si>
  <si>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</si>
  <si>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</si>
  <si>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</si>
  <si>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</si>
  <si>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</si>
  <si>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</si>
  <si>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</si>
  <si>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</si>
  <si>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</si>
  <si>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</si>
  <si>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</si>
  <si>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</si>
  <si>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</si>
  <si>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</si>
  <si>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</si>
  <si>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</si>
  <si>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</si>
  <si>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</si>
  <si>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</si>
  <si>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</si>
  <si>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</si>
  <si>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</si>
  <si>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</si>
  <si>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</si>
  <si>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</si>
  <si>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</si>
  <si>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</si>
  <si>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</si>
  <si>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</si>
  <si>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</si>
  <si>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</si>
  <si>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</si>
  <si>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</si>
  <si>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</si>
  <si>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</si>
  <si>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</si>
  <si>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</si>
  <si>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</si>
  <si>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</si>
  <si>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</si>
  <si>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</si>
  <si>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</si>
  <si>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</si>
  <si>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</si>
  <si>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</si>
  <si>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</si>
  <si>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</si>
  <si>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</si>
  <si>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</si>
  <si>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</si>
  <si>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</si>
  <si>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</si>
  <si>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</si>
  <si>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</si>
  <si>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</si>
  <si>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</si>
  <si>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</si>
  <si>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</si>
  <si>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</si>
  <si>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</si>
  <si>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</si>
  <si>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</si>
  <si>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</si>
  <si>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</si>
  <si>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</si>
  <si>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</si>
  <si>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</si>
  <si>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</si>
  <si>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</si>
  <si>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</si>
  <si>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</si>
  <si>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</si>
  <si>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</si>
  <si>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</si>
  <si>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</si>
  <si>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</si>
  <si>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</si>
  <si>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</si>
  <si>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</si>
  <si>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</si>
  <si>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</si>
  <si>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</si>
  <si>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</si>
  <si>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</si>
  <si>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</si>
  <si>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</si>
  <si>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</si>
  <si>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</si>
  <si>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</si>
  <si>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</si>
  <si>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</si>
  <si>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</si>
  <si>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</si>
  <si>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</si>
  <si>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</si>
  <si>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</si>
  <si>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</si>
  <si>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</si>
  <si>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</si>
  <si>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</si>
  <si>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</si>
  <si>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</si>
  <si>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</si>
  <si>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</si>
  <si>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</si>
  <si>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</si>
  <si>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</si>
  <si>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</si>
  <si>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</si>
  <si>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</si>
  <si>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</si>
  <si>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</si>
  <si>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</si>
  <si>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</si>
  <si>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</si>
  <si>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</si>
  <si>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</si>
  <si>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</si>
  <si>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</si>
  <si>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</si>
  <si>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</si>
  <si>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</si>
  <si>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</si>
  <si>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</si>
  <si>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</si>
  <si>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</si>
  <si>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</si>
  <si>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</si>
  <si>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</si>
  <si>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</si>
  <si>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</si>
  <si>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</si>
  <si>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</si>
  <si>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</si>
  <si>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富山県射水市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</si>
  <si>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</si>
  <si>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</si>
  <si>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</si>
  <si>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</si>
  <si>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</si>
  <si>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</si>
  <si>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</si>
  <si>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</si>
  <si>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</si>
  <si>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</si>
  <si>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</si>
  <si>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</si>
  <si>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</si>
  <si>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</si>
  <si>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</si>
  <si>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</si>
  <si>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</si>
  <si>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</si>
  <si>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</si>
  <si>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</si>
  <si>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墓苑事業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</si>
  <si>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</si>
  <si>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</si>
  <si>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</si>
  <si>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</si>
  <si>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</si>
  <si>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</si>
  <si>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</si>
  <si>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</si>
  <si>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</si>
  <si>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</si>
  <si>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</si>
  <si>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</si>
  <si>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</si>
  <si>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</si>
  <si>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</si>
  <si>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介護保険事業</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</si>
  <si>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</si>
  <si>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</si>
  <si>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</si>
  <si>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</si>
  <si>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</si>
  <si>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</si>
  <si>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</si>
  <si>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</si>
  <si>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</si>
  <si>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</si>
  <si>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</si>
  <si>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</si>
  <si>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</si>
  <si>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</si>
  <si>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</si>
  <si>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</si>
  <si>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</si>
  <si>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</si>
  <si>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</si>
  <si>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</si>
  <si>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</si>
  <si>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</si>
  <si>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</si>
  <si>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</si>
  <si>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</si>
  <si>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</si>
  <si>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</si>
  <si>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</si>
  <si>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</si>
  <si>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</si>
  <si>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</si>
  <si>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</si>
  <si>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</si>
  <si>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</si>
  <si>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</si>
  <si>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</si>
  <si>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</si>
  <si>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</si>
  <si>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</si>
  <si>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</si>
  <si>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</si>
  <si>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</si>
  <si>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</si>
  <si>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</si>
  <si>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</si>
  <si>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</si>
  <si>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</si>
  <si>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</si>
  <si>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</si>
  <si>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</si>
  <si>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</si>
  <si>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</si>
  <si>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</si>
  <si>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</si>
  <si>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</si>
  <si>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</si>
  <si>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</si>
  <si>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</si>
  <si>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</si>
  <si>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</si>
  <si>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</si>
  <si>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</si>
  <si>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</si>
  <si>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</si>
  <si>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</si>
  <si>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</si>
  <si>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</si>
  <si>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</si>
  <si>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</si>
  <si>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</si>
  <si>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</si>
  <si>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</si>
  <si>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</si>
  <si>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</si>
  <si>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</si>
  <si>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</si>
  <si>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</si>
  <si>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</si>
  <si>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</si>
  <si>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</si>
  <si>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</si>
  <si>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</si>
  <si>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</si>
  <si>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</si>
  <si>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</si>
  <si>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</si>
  <si>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</si>
  <si>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</si>
  <si>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</si>
  <si>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</si>
  <si>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</si>
  <si>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</si>
  <si>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</si>
  <si>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</si>
  <si>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</si>
  <si>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</si>
  <si>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</si>
  <si>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</si>
  <si>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</si>
  <si>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</si>
  <si>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</si>
  <si>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</si>
  <si>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</si>
  <si>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</si>
  <si>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</si>
  <si>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</si>
  <si>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</si>
  <si>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</si>
  <si>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</si>
  <si>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</si>
  <si>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</si>
  <si>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</si>
  <si>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</si>
  <si>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</si>
  <si>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</si>
  <si>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</si>
  <si>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</si>
  <si>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</si>
  <si>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</si>
  <si>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</si>
  <si>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</si>
  <si>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</si>
  <si>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</si>
  <si>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</si>
  <si>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</si>
  <si>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</si>
  <si>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</si>
  <si>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</si>
  <si>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</si>
  <si>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</si>
  <si>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</si>
  <si>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</si>
  <si>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</si>
  <si>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</si>
  <si>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</si>
  <si>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</si>
  <si>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</si>
  <si>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病院事業会計</t>
  </si>
  <si>
    <t>一般会計</t>
  </si>
  <si>
    <t>水道事業会計</t>
  </si>
  <si>
    <t>下水道事業会計</t>
  </si>
  <si>
    <t>国民健康保険事業</t>
  </si>
  <si>
    <t>介護保険事業</t>
  </si>
  <si>
    <t>後期高齢者医療事業</t>
  </si>
  <si>
    <t>墓苑事業</t>
  </si>
  <si>
    <t>その他会計（赤字）</t>
  </si>
  <si>
    <t>その他会計（黒字）</t>
  </si>
  <si>
    <t>-</t>
    <phoneticPr fontId="2"/>
  </si>
  <si>
    <t>富山県市町村管理組合（一般会計）</t>
    <rPh sb="0" eb="3">
      <t>トヤマケン</t>
    </rPh>
    <rPh sb="3" eb="6">
      <t>シチョウソン</t>
    </rPh>
    <rPh sb="6" eb="8">
      <t>カンリ</t>
    </rPh>
    <rPh sb="8" eb="10">
      <t>クミアイ</t>
    </rPh>
    <rPh sb="11" eb="13">
      <t>イッパン</t>
    </rPh>
    <rPh sb="13" eb="15">
      <t>カイケイ</t>
    </rPh>
    <phoneticPr fontId="2"/>
  </si>
  <si>
    <t>－</t>
  </si>
  <si>
    <t>－</t>
    <phoneticPr fontId="2"/>
  </si>
  <si>
    <t>富山県市町村総合事務組合（一般会計）</t>
    <rPh sb="0" eb="3">
      <t>トヤマケン</t>
    </rPh>
    <rPh sb="3" eb="6">
      <t>シチョウソン</t>
    </rPh>
    <rPh sb="6" eb="8">
      <t>ソウゴウ</t>
    </rPh>
    <rPh sb="8" eb="10">
      <t>ジム</t>
    </rPh>
    <rPh sb="10" eb="12">
      <t>クミアイ</t>
    </rPh>
    <rPh sb="13" eb="15">
      <t>イッパン</t>
    </rPh>
    <rPh sb="15" eb="17">
      <t>カイケイ</t>
    </rPh>
    <phoneticPr fontId="2"/>
  </si>
  <si>
    <t>－</t>
    <phoneticPr fontId="2"/>
  </si>
  <si>
    <t>－</t>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</si>
  <si>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</si>
  <si>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庄川右岸水防予防組合（一般会計）</t>
    <rPh sb="0" eb="2">
      <t>ショウガワ</t>
    </rPh>
    <rPh sb="2" eb="4">
      <t>ウガン</t>
    </rPh>
    <rPh sb="4" eb="6">
      <t>スイボウ</t>
    </rPh>
    <rPh sb="6" eb="8">
      <t>ヨボウ</t>
    </rPh>
    <rPh sb="8" eb="10">
      <t>クミアイ</t>
    </rPh>
    <rPh sb="11" eb="13">
      <t>イッパン</t>
    </rPh>
    <rPh sb="13" eb="15">
      <t>カイケイ</t>
    </rPh>
    <phoneticPr fontId="2"/>
  </si>
  <si>
    <t>庄川左岸水防予防組合（一般会計）</t>
    <rPh sb="0" eb="2">
      <t>ショウガワ</t>
    </rPh>
    <rPh sb="2" eb="4">
      <t>サガン</t>
    </rPh>
    <rPh sb="4" eb="6">
      <t>スイボウ</t>
    </rPh>
    <rPh sb="6" eb="8">
      <t>ヨボウ</t>
    </rPh>
    <rPh sb="8" eb="10">
      <t>クミアイ</t>
    </rPh>
    <rPh sb="11" eb="13">
      <t>イッパン</t>
    </rPh>
    <rPh sb="13" eb="15">
      <t>カイケイ</t>
    </rPh>
    <phoneticPr fontId="2"/>
  </si>
  <si>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
  </si>
  <si>
    <t>（公財）射水市文化振興財団</t>
  </si>
  <si>
    <t>（公財）射水市体育協会</t>
    <rPh sb="1" eb="2">
      <t>コウ</t>
    </rPh>
    <rPh sb="2" eb="3">
      <t>ザイ</t>
    </rPh>
    <rPh sb="4" eb="7">
      <t>イミズシ</t>
    </rPh>
    <rPh sb="7" eb="9">
      <t>タイイク</t>
    </rPh>
    <rPh sb="9" eb="11">
      <t>キョウカイ</t>
    </rPh>
    <phoneticPr fontId="24"/>
  </si>
  <si>
    <t>○</t>
    <phoneticPr fontId="2"/>
  </si>
  <si>
    <t>射水市土地開発公社</t>
    <rPh sb="0" eb="3">
      <t>イミズシ</t>
    </rPh>
    <rPh sb="3" eb="5">
      <t>トチ</t>
    </rPh>
    <rPh sb="5" eb="7">
      <t>カイハツ</t>
    </rPh>
    <rPh sb="7" eb="9">
      <t>コウシャ</t>
    </rPh>
    <phoneticPr fontId="24"/>
  </si>
  <si>
    <t>（一財）射水市公園等管理業務公社</t>
    <rPh sb="1" eb="2">
      <t>イチ</t>
    </rPh>
    <rPh sb="2" eb="3">
      <t>ザイ</t>
    </rPh>
    <rPh sb="4" eb="7">
      <t>イミズシ</t>
    </rPh>
    <rPh sb="7" eb="9">
      <t>コウエン</t>
    </rPh>
    <rPh sb="9" eb="10">
      <t>トウ</t>
    </rPh>
    <rPh sb="10" eb="12">
      <t>カンリ</t>
    </rPh>
    <rPh sb="12" eb="14">
      <t>ギョウム</t>
    </rPh>
    <rPh sb="14" eb="16">
      <t>コウシャ</t>
    </rPh>
    <phoneticPr fontId="24"/>
  </si>
  <si>
    <t>（公財）射水市絵本文化振興財団</t>
    <rPh sb="1" eb="2">
      <t>コウ</t>
    </rPh>
    <rPh sb="2" eb="3">
      <t>ザイ</t>
    </rPh>
    <rPh sb="4" eb="7">
      <t>イミズシ</t>
    </rPh>
    <rPh sb="7" eb="8">
      <t>エ</t>
    </rPh>
    <rPh sb="9" eb="11">
      <t>ブンカ</t>
    </rPh>
    <rPh sb="11" eb="13">
      <t>シンコウ</t>
    </rPh>
    <rPh sb="13" eb="15">
      <t>ザイダン</t>
    </rPh>
    <phoneticPr fontId="24"/>
  </si>
  <si>
    <t>（公財）とやま国際センター</t>
    <rPh sb="7" eb="9">
      <t>コクサイ</t>
    </rPh>
    <phoneticPr fontId="24"/>
  </si>
  <si>
    <t>（公財）伏木富山港・海王丸財団</t>
    <rPh sb="4" eb="6">
      <t>フシキ</t>
    </rPh>
    <rPh sb="6" eb="8">
      <t>トヤマ</t>
    </rPh>
    <rPh sb="8" eb="9">
      <t>コウ</t>
    </rPh>
    <rPh sb="10" eb="13">
      <t>カイオウマル</t>
    </rPh>
    <rPh sb="13" eb="15">
      <t>ザイダン</t>
    </rPh>
    <phoneticPr fontId="24"/>
  </si>
  <si>
    <t>万葉線（株）</t>
    <rPh sb="0" eb="3">
      <t>マンヨウセン</t>
    </rPh>
    <rPh sb="4" eb="5">
      <t>カブ</t>
    </rPh>
    <phoneticPr fontId="24"/>
  </si>
  <si>
    <t>（福）小杉福祉会</t>
    <rPh sb="1" eb="2">
      <t>フク</t>
    </rPh>
    <rPh sb="3" eb="5">
      <t>コスギ</t>
    </rPh>
    <rPh sb="5" eb="7">
      <t>フクシ</t>
    </rPh>
    <rPh sb="7" eb="8">
      <t>カイ</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</si>
</sst>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44162</c:v>
                </c:pt>
                <c:pt idx="1">
                  <c:v>48103</c:v>
                </c:pt>
                <c:pt idx="2">
                  <c:v>45761</c:v>
                </c:pt>
                <c:pt idx="3">
                  <c:v>56255</c:v>
                </c:pt>
                <c:pt idx="4">
                  <c:v>57944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62929</c:v>
                </c:pt>
                <c:pt idx="1">
                  <c:v>49627</c:v>
                </c:pt>
                <c:pt idx="2">
                  <c:v>65649</c:v>
                </c:pt>
                <c:pt idx="3">
                  <c:v>94369</c:v>
                </c:pt>
                <c:pt idx="4">
                  <c:v>91045</c:v>
                </c:pt>
              </c:numCache>
            </c:numRef>
          </c:val>
          <c:smooth val="0"/>
        </c:ser>
        <c:dLbls>
          <c:showLegendKey val="0"/>
          <c:showVal val="0"/>
          <c:showCatName val="0"/>
          <c:showSerName val="0"/>
          <c:showPercent val="0"/>
          <c:showBubbleSize val="0"/>
        </c:dLbls>
        <c:marker val="1"/>
        <c:smooth val="0"/>
        <c:axId val="116609408"/>
        <c:axId val="116611328"/>
      </c:lineChart>
      <c:catAx>
        <c:axId val="1166094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611328"/>
        <c:crosses val="autoZero"/>
        <c:auto val="1"/>
        <c:lblAlgn val="ctr"/>
        <c:lblOffset val="100"/>
        <c:tickLblSkip val="1"/>
        <c:tickMarkSkip val="1"/>
        <c:noMultiLvlLbl val="0"/>
      </c:catAx>
      <c:valAx>
        <c:axId val="11661132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609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4.5999999999999996</c:v>
                </c:pt>
                <c:pt idx="1">
                  <c:v>4.4800000000000004</c:v>
                </c:pt>
                <c:pt idx="2">
                  <c:v>3.83</c:v>
                </c:pt>
                <c:pt idx="3">
                  <c:v>2.5299999999999998</c:v>
                </c:pt>
                <c:pt idx="4">
                  <c:v>3.36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8.73</c:v>
                </c:pt>
                <c:pt idx="1">
                  <c:v>12.61</c:v>
                </c:pt>
                <c:pt idx="2">
                  <c:v>13.38</c:v>
                </c:pt>
                <c:pt idx="3">
                  <c:v>16.350000000000001</c:v>
                </c:pt>
                <c:pt idx="4">
                  <c:v>15.93</c:v>
                </c:pt>
              </c:numCache>
            </c:numRef>
          </c:val>
        </c:ser>
        <c:dLbls>
          <c:showLegendKey val="0"/>
          <c:showVal val="0"/>
          <c:showCatName val="0"/>
          <c:showSerName val="0"/>
          <c:showPercent val="0"/>
          <c:showBubbleSize val="0"/>
        </c:dLbls>
        <c:gapWidth val="250"/>
        <c:overlap val="100"/>
        <c:axId val="116944896"/>
        <c:axId val="116946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2.67</c:v>
                </c:pt>
                <c:pt idx="1">
                  <c:v>4.38</c:v>
                </c:pt>
                <c:pt idx="2">
                  <c:v>1.33</c:v>
                </c:pt>
                <c:pt idx="3">
                  <c:v>2.79</c:v>
                </c:pt>
                <c:pt idx="4">
                  <c:v>1.66</c:v>
                </c:pt>
              </c:numCache>
            </c:numRef>
          </c:val>
          <c:smooth val="0"/>
        </c:ser>
        <c:dLbls>
          <c:showLegendKey val="0"/>
          <c:showVal val="0"/>
          <c:showCatName val="0"/>
          <c:showSerName val="0"/>
          <c:showPercent val="0"/>
          <c:showBubbleSize val="0"/>
        </c:dLbls>
        <c:marker val="1"/>
        <c:smooth val="0"/>
        <c:axId val="116944896"/>
        <c:axId val="116946816"/>
      </c:lineChart>
      <c:catAx>
        <c:axId val="11694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946816"/>
        <c:crosses val="autoZero"/>
        <c:auto val="1"/>
        <c:lblAlgn val="ctr"/>
        <c:lblOffset val="100"/>
        <c:tickLblSkip val="1"/>
        <c:tickMarkSkip val="1"/>
        <c:noMultiLvlLbl val="0"/>
      </c:catAx>
      <c:valAx>
        <c:axId val="116946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4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0.08</c:v>
                </c:pt>
                <c:pt idx="2">
                  <c:v>#N/A</c:v>
                </c:pt>
                <c:pt idx="3">
                  <c:v>0.09</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墓苑事業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0.04</c:v>
                </c:pt>
                <c:pt idx="6">
                  <c:v>#N/A</c:v>
                </c:pt>
                <c:pt idx="7">
                  <c:v>0</c:v>
                </c:pt>
                <c:pt idx="8">
                  <c:v>#N/A</c:v>
                </c:pt>
                <c:pt idx="9">
                  <c:v>0.01</c:v>
                </c:pt>
              </c:numCache>
            </c:numRef>
          </c:val>
        </c:ser>
        <c:ser>
          <c:idx val="4"/>
          <c:order val="4"/>
          <c:tx>
            <c:strRef>
              <c:f>データシート!$A$31</c:f>
              <c:strCache>
                <c:ptCount val="1"/>
                <c:pt idx="0">
                  <c:v>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0.16</c:v>
                </c:pt>
                <c:pt idx="2">
                  <c:v>#N/A</c:v>
                </c:pt>
                <c:pt idx="3">
                  <c:v>0.34</c:v>
                </c:pt>
                <c:pt idx="4">
                  <c:v>#N/A</c:v>
                </c:pt>
                <c:pt idx="5">
                  <c:v>0.5</c:v>
                </c:pt>
                <c:pt idx="6">
                  <c:v>#N/A</c:v>
                </c:pt>
                <c:pt idx="7">
                  <c:v>0.25</c:v>
                </c:pt>
                <c:pt idx="8">
                  <c:v>#N/A</c:v>
                </c:pt>
                <c:pt idx="9">
                  <c:v>0.22</c:v>
                </c:pt>
              </c:numCache>
            </c:numRef>
          </c:val>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1.1100000000000001</c:v>
                </c:pt>
                <c:pt idx="2">
                  <c:v>#N/A</c:v>
                </c:pt>
                <c:pt idx="3">
                  <c:v>0.82</c:v>
                </c:pt>
                <c:pt idx="4">
                  <c:v>#N/A</c:v>
                </c:pt>
                <c:pt idx="5">
                  <c:v>1.17</c:v>
                </c:pt>
                <c:pt idx="6">
                  <c:v>#N/A</c:v>
                </c:pt>
                <c:pt idx="7">
                  <c:v>0.75</c:v>
                </c:pt>
                <c:pt idx="8">
                  <c:v>#N/A</c:v>
                </c:pt>
                <c:pt idx="9">
                  <c:v>0.86</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0.73</c:v>
                </c:pt>
                <c:pt idx="2">
                  <c:v>#N/A</c:v>
                </c:pt>
                <c:pt idx="3">
                  <c:v>1.53</c:v>
                </c:pt>
                <c:pt idx="4">
                  <c:v>#N/A</c:v>
                </c:pt>
                <c:pt idx="5">
                  <c:v>2.36</c:v>
                </c:pt>
                <c:pt idx="6">
                  <c:v>#N/A</c:v>
                </c:pt>
                <c:pt idx="7">
                  <c:v>2.67</c:v>
                </c:pt>
                <c:pt idx="8">
                  <c:v>#N/A</c:v>
                </c:pt>
                <c:pt idx="9">
                  <c:v>2.74</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3.18</c:v>
                </c:pt>
                <c:pt idx="2">
                  <c:v>#N/A</c:v>
                </c:pt>
                <c:pt idx="3">
                  <c:v>3.2</c:v>
                </c:pt>
                <c:pt idx="4">
                  <c:v>#N/A</c:v>
                </c:pt>
                <c:pt idx="5">
                  <c:v>3.26</c:v>
                </c:pt>
                <c:pt idx="6">
                  <c:v>#N/A</c:v>
                </c:pt>
                <c:pt idx="7">
                  <c:v>3.44</c:v>
                </c:pt>
                <c:pt idx="8">
                  <c:v>#N/A</c:v>
                </c:pt>
                <c:pt idx="9">
                  <c:v>3.26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4.5999999999999996</c:v>
                </c:pt>
                <c:pt idx="2">
                  <c:v>#N/A</c:v>
                </c:pt>
                <c:pt idx="3">
                  <c:v>4.4800000000000004</c:v>
                </c:pt>
                <c:pt idx="4">
                  <c:v>#N/A</c:v>
                </c:pt>
                <c:pt idx="5">
                  <c:v>3.82</c:v>
                </c:pt>
                <c:pt idx="6">
                  <c:v>#N/A</c:v>
                </c:pt>
                <c:pt idx="7">
                  <c:v>2.5299999999999998</c:v>
                </c:pt>
                <c:pt idx="8">
                  <c:v>#N/A</c:v>
                </c:pt>
                <c:pt idx="9">
                  <c:v>3.36</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0.59</c:v>
                </c:pt>
                <c:pt idx="2">
                  <c:v>#N/A</c:v>
                </c:pt>
                <c:pt idx="3">
                  <c:v>1.37</c:v>
                </c:pt>
                <c:pt idx="4">
                  <c:v>#N/A</c:v>
                </c:pt>
                <c:pt idx="5">
                  <c:v>2</c:v>
                </c:pt>
                <c:pt idx="6">
                  <c:v>#N/A</c:v>
                </c:pt>
                <c:pt idx="7">
                  <c:v>3.03</c:v>
                </c:pt>
                <c:pt idx="8">
                  <c:v>#N/A</c:v>
                </c:pt>
                <c:pt idx="9">
                  <c:v>3.95</c:v>
                </c:pt>
              </c:numCache>
            </c:numRef>
          </c:val>
        </c:ser>
        <c:dLbls>
          <c:showLegendKey val="0"/>
          <c:showVal val="0"/>
          <c:showCatName val="0"/>
          <c:showSerName val="0"/>
          <c:showPercent val="0"/>
          <c:showBubbleSize val="0"/>
        </c:dLbls>
        <c:gapWidth val="150"/>
        <c:overlap val="100"/>
        <c:axId val="116987776"/>
        <c:axId val="116989312"/>
      </c:barChart>
      <c:catAx>
        <c:axId val="11698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989312"/>
        <c:crosses val="autoZero"/>
        <c:auto val="1"/>
        <c:lblAlgn val="ctr"/>
        <c:lblOffset val="100"/>
        <c:tickLblSkip val="1"/>
        <c:tickMarkSkip val="1"/>
        <c:noMultiLvlLbl val="0"/>
      </c:catAx>
      <c:valAx>
        <c:axId val="116989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87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4321</c:v>
                </c:pt>
                <c:pt idx="5">
                  <c:v>4553</c:v>
                </c:pt>
                <c:pt idx="8">
                  <c:v>4825</c:v>
                </c:pt>
                <c:pt idx="11">
                  <c:v>4952</c:v>
                </c:pt>
                <c:pt idx="14">
                  <c:v>5416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236</c:v>
                </c:pt>
                <c:pt idx="3">
                  <c:v>214</c:v>
                </c:pt>
                <c:pt idx="6">
                  <c:v>209</c:v>
                </c:pt>
                <c:pt idx="9">
                  <c:v>189</c:v>
                </c:pt>
                <c:pt idx="12">
                  <c:v>151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2104</c:v>
                </c:pt>
                <c:pt idx="3">
                  <c:v>2202</c:v>
                </c:pt>
                <c:pt idx="6">
                  <c:v>1934</c:v>
                </c:pt>
                <c:pt idx="9">
                  <c:v>2006</c:v>
                </c:pt>
                <c:pt idx="12">
                  <c:v>1864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5094</c:v>
                </c:pt>
                <c:pt idx="3">
                  <c:v>5256</c:v>
                </c:pt>
                <c:pt idx="6">
                  <c:v>5480</c:v>
                </c:pt>
                <c:pt idx="9">
                  <c:v>5415</c:v>
                </c:pt>
                <c:pt idx="12">
                  <c:v>5418</c:v>
                </c:pt>
              </c:numCache>
            </c:numRef>
          </c:val>
        </c:ser>
        <c:dLbls>
          <c:showLegendKey val="0"/>
          <c:showVal val="0"/>
          <c:showCatName val="0"/>
          <c:showSerName val="0"/>
          <c:showPercent val="0"/>
          <c:showBubbleSize val="0"/>
        </c:dLbls>
        <c:gapWidth val="100"/>
        <c:overlap val="100"/>
        <c:axId val="116032640"/>
        <c:axId val="116034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3113</c:v>
                </c:pt>
                <c:pt idx="2">
                  <c:v>#N/A</c:v>
                </c:pt>
                <c:pt idx="3">
                  <c:v>#N/A</c:v>
                </c:pt>
                <c:pt idx="4">
                  <c:v>3119</c:v>
                </c:pt>
                <c:pt idx="5">
                  <c:v>#N/A</c:v>
                </c:pt>
                <c:pt idx="6">
                  <c:v>#N/A</c:v>
                </c:pt>
                <c:pt idx="7">
                  <c:v>2798</c:v>
                </c:pt>
                <c:pt idx="8">
                  <c:v>#N/A</c:v>
                </c:pt>
                <c:pt idx="9">
                  <c:v>#N/A</c:v>
                </c:pt>
                <c:pt idx="10">
                  <c:v>2658</c:v>
                </c:pt>
                <c:pt idx="11">
                  <c:v>#N/A</c:v>
                </c:pt>
                <c:pt idx="12">
                  <c:v>#N/A</c:v>
                </c:pt>
                <c:pt idx="13">
                  <c:v>2017</c:v>
                </c:pt>
                <c:pt idx="14">
                  <c:v>#N/A</c:v>
                </c:pt>
              </c:numCache>
            </c:numRef>
          </c:val>
          <c:smooth val="0"/>
        </c:ser>
        <c:dLbls>
          <c:showLegendKey val="0"/>
          <c:showVal val="0"/>
          <c:showCatName val="0"/>
          <c:showSerName val="0"/>
          <c:showPercent val="0"/>
          <c:showBubbleSize val="0"/>
        </c:dLbls>
        <c:marker val="1"/>
        <c:smooth val="0"/>
        <c:axId val="116032640"/>
        <c:axId val="116034560"/>
      </c:lineChart>
      <c:catAx>
        <c:axId val="11603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034560"/>
        <c:crosses val="autoZero"/>
        <c:auto val="1"/>
        <c:lblAlgn val="ctr"/>
        <c:lblOffset val="100"/>
        <c:tickLblSkip val="1"/>
        <c:tickMarkSkip val="1"/>
        <c:noMultiLvlLbl val="0"/>
      </c:catAx>
      <c:valAx>
        <c:axId val="116034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03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54361</c:v>
                </c:pt>
                <c:pt idx="5">
                  <c:v>55110</c:v>
                </c:pt>
                <c:pt idx="8">
                  <c:v>57587</c:v>
                </c:pt>
                <c:pt idx="11">
                  <c:v>59918</c:v>
                </c:pt>
                <c:pt idx="14">
                  <c:v>60595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1368</c:v>
                </c:pt>
                <c:pt idx="5">
                  <c:v>1161</c:v>
                </c:pt>
                <c:pt idx="8">
                  <c:v>1021</c:v>
                </c:pt>
                <c:pt idx="11">
                  <c:v>913</c:v>
                </c:pt>
                <c:pt idx="14">
                  <c:v>809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4350</c:v>
                </c:pt>
                <c:pt idx="5">
                  <c:v>5756</c:v>
                </c:pt>
                <c:pt idx="8">
                  <c:v>6829</c:v>
                </c:pt>
                <c:pt idx="11">
                  <c:v>7004</c:v>
                </c:pt>
                <c:pt idx="14">
                  <c:v>7049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602</c:v>
                </c:pt>
                <c:pt idx="3">
                  <c:v>667</c:v>
                </c:pt>
                <c:pt idx="6">
                  <c:v>693</c:v>
                </c:pt>
                <c:pt idx="9">
                  <c:v>810</c:v>
                </c:pt>
                <c:pt idx="12">
                  <c:v>797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7160</c:v>
                </c:pt>
                <c:pt idx="3">
                  <c:v>6895</c:v>
                </c:pt>
                <c:pt idx="6">
                  <c:v>6753</c:v>
                </c:pt>
                <c:pt idx="9">
                  <c:v>6363</c:v>
                </c:pt>
                <c:pt idx="12">
                  <c:v>5697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29005</c:v>
                </c:pt>
                <c:pt idx="3">
                  <c:v>28890</c:v>
                </c:pt>
                <c:pt idx="6">
                  <c:v>27496</c:v>
                </c:pt>
                <c:pt idx="9">
                  <c:v>26854</c:v>
                </c:pt>
                <c:pt idx="12">
                  <c:v>23229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1554</c:v>
                </c:pt>
                <c:pt idx="3">
                  <c:v>1333</c:v>
                </c:pt>
                <c:pt idx="6">
                  <c:v>1136</c:v>
                </c:pt>
                <c:pt idx="9">
                  <c:v>957</c:v>
                </c:pt>
                <c:pt idx="12">
                  <c:v>814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52240</c:v>
                </c:pt>
                <c:pt idx="3">
                  <c:v>52451</c:v>
                </c:pt>
                <c:pt idx="6">
                  <c:v>53894</c:v>
                </c:pt>
                <c:pt idx="9">
                  <c:v>56322</c:v>
                </c:pt>
                <c:pt idx="12">
                  <c:v>58453</c:v>
                </c:pt>
              </c:numCache>
            </c:numRef>
          </c:val>
        </c:ser>
        <c:dLbls>
          <c:showLegendKey val="0"/>
          <c:showVal val="0"/>
          <c:showCatName val="0"/>
          <c:showSerName val="0"/>
          <c:showPercent val="0"/>
          <c:showBubbleSize val="0"/>
        </c:dLbls>
        <c:gapWidth val="100"/>
        <c:overlap val="100"/>
        <c:axId val="116166016"/>
        <c:axId val="116180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30481</c:v>
                </c:pt>
                <c:pt idx="2">
                  <c:v>#N/A</c:v>
                </c:pt>
                <c:pt idx="3">
                  <c:v>#N/A</c:v>
                </c:pt>
                <c:pt idx="4">
                  <c:v>28210</c:v>
                </c:pt>
                <c:pt idx="5">
                  <c:v>#N/A</c:v>
                </c:pt>
                <c:pt idx="6">
                  <c:v>#N/A</c:v>
                </c:pt>
                <c:pt idx="7">
                  <c:v>24534</c:v>
                </c:pt>
                <c:pt idx="8">
                  <c:v>#N/A</c:v>
                </c:pt>
                <c:pt idx="9">
                  <c:v>#N/A</c:v>
                </c:pt>
                <c:pt idx="10">
                  <c:v>23470</c:v>
                </c:pt>
                <c:pt idx="11">
                  <c:v>#N/A</c:v>
                </c:pt>
                <c:pt idx="12">
                  <c:v>#N/A</c:v>
                </c:pt>
                <c:pt idx="13">
                  <c:v>20537</c:v>
                </c:pt>
                <c:pt idx="14">
                  <c:v>#N/A</c:v>
                </c:pt>
              </c:numCache>
            </c:numRef>
          </c:val>
          <c:smooth val="0"/>
        </c:ser>
        <c:dLbls>
          <c:showLegendKey val="0"/>
          <c:showVal val="0"/>
          <c:showCatName val="0"/>
          <c:showSerName val="0"/>
          <c:showPercent val="0"/>
          <c:showBubbleSize val="0"/>
        </c:dLbls>
        <c:marker val="1"/>
        <c:smooth val="0"/>
        <c:axId val="116166016"/>
        <c:axId val="116180480"/>
      </c:lineChart>
      <c:catAx>
        <c:axId val="11616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180480"/>
        <c:crosses val="autoZero"/>
        <c:auto val="1"/>
        <c:lblAlgn val="ctr"/>
        <c:lblOffset val="100"/>
        <c:tickLblSkip val="1"/>
        <c:tickMarkSkip val="1"/>
        <c:noMultiLvlLbl val="0"/>
      </c:catAx>
      <c:valAx>
        <c:axId val="116180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166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富山県射水市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94,701
92,819
109.43
43,312,162
42,313,856
812,385
24,149,801
58,434,402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109.0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地域経済の景気回復の影響により企業の業績が改善し、</a:t>
          </a:r>
          <a:r>
            <a:rPr kumimoji="1" lang="ja-JP" altLang="ja-JP" sz="1300">
              <a:solidFill>
                <a:schemeClr val="dk1"/>
              </a:solidFill>
              <a:effectLst/>
              <a:latin typeface="+mn-ea"/>
              <a:ea typeface="+mn-ea"/>
              <a:cs typeface="+mn-cs"/>
            </a:rPr>
            <a:t>法人市民</a:t>
          </a:r>
          <a:r>
            <a:rPr kumimoji="1" lang="ja-JP" altLang="en-US" sz="1300">
              <a:solidFill>
                <a:schemeClr val="dk1"/>
              </a:solidFill>
              <a:effectLst/>
              <a:latin typeface="+mn-ea"/>
              <a:ea typeface="+mn-ea"/>
              <a:cs typeface="+mn-cs"/>
            </a:rPr>
            <a:t>税が大幅増収となるなど、市税全般で増収となっているが、高齢化による扶助費の増加に加え、庁舎・学校施設整備による投資的経費が増加しており、</a:t>
          </a:r>
          <a:r>
            <a:rPr kumimoji="1" lang="ja-JP" altLang="ja-JP" sz="1300">
              <a:solidFill>
                <a:schemeClr val="dk1"/>
              </a:solidFill>
              <a:effectLst/>
              <a:latin typeface="+mn-ea"/>
              <a:ea typeface="+mn-ea"/>
              <a:cs typeface="+mn-cs"/>
            </a:rPr>
            <a:t>財政力指数は</a:t>
          </a:r>
          <a:r>
            <a:rPr kumimoji="1" lang="ja-JP" altLang="en-US" sz="1300">
              <a:solidFill>
                <a:schemeClr val="dk1"/>
              </a:solidFill>
              <a:effectLst/>
              <a:latin typeface="+mn-ea"/>
              <a:ea typeface="+mn-ea"/>
              <a:cs typeface="+mn-cs"/>
            </a:rPr>
            <a:t>低下</a:t>
          </a:r>
          <a:r>
            <a:rPr kumimoji="1" lang="ja-JP" altLang="ja-JP" sz="1300">
              <a:solidFill>
                <a:schemeClr val="dk1"/>
              </a:solidFill>
              <a:effectLst/>
              <a:latin typeface="+mn-ea"/>
              <a:ea typeface="+mn-ea"/>
              <a:cs typeface="+mn-cs"/>
            </a:rPr>
            <a:t>傾向</a:t>
          </a:r>
          <a:r>
            <a:rPr kumimoji="1" lang="ja-JP" altLang="en-US" sz="1300">
              <a:solidFill>
                <a:schemeClr val="dk1"/>
              </a:solidFill>
              <a:effectLst/>
              <a:latin typeface="+mn-ea"/>
              <a:ea typeface="+mn-ea"/>
              <a:cs typeface="+mn-cs"/>
            </a:rPr>
            <a:t>で推移している。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徴収体制の強化により市税等の</a:t>
          </a:r>
          <a:r>
            <a:rPr kumimoji="1" lang="ja-JP" altLang="en-US" sz="1300">
              <a:solidFill>
                <a:schemeClr val="dk1"/>
              </a:solidFill>
              <a:effectLst/>
              <a:latin typeface="+mn-ea"/>
              <a:ea typeface="+mn-ea"/>
              <a:cs typeface="+mn-cs"/>
            </a:rPr>
            <a:t>歳入</a:t>
          </a:r>
          <a:r>
            <a:rPr kumimoji="1" lang="ja-JP" altLang="ja-JP" sz="1300">
              <a:solidFill>
                <a:schemeClr val="dk1"/>
              </a:solidFill>
              <a:effectLst/>
              <a:latin typeface="+mn-ea"/>
              <a:ea typeface="+mn-ea"/>
              <a:cs typeface="+mn-cs"/>
            </a:rPr>
            <a:t>確保に努めるとともに、定員適正化計画の推進による職員数の削減、事務事業等の整理合理化、投資的事業の必要性や効果等を考慮した</a:t>
          </a:r>
          <a:r>
            <a:rPr kumimoji="1" lang="ja-JP" altLang="en-US" sz="1300">
              <a:solidFill>
                <a:schemeClr val="dk1"/>
              </a:solidFill>
              <a:effectLst/>
              <a:latin typeface="+mn-ea"/>
              <a:ea typeface="+mn-ea"/>
              <a:cs typeface="+mn-cs"/>
            </a:rPr>
            <a:t>執行</a:t>
          </a:r>
          <a:r>
            <a:rPr kumimoji="1" lang="ja-JP" altLang="ja-JP" sz="1300">
              <a:solidFill>
                <a:schemeClr val="dk1"/>
              </a:solidFill>
              <a:effectLst/>
              <a:latin typeface="+mn-ea"/>
              <a:ea typeface="+mn-ea"/>
              <a:cs typeface="+mn-cs"/>
            </a:rPr>
            <a:t>により、健全な財政運営を推進する。</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87993</xdr:rowOff>
    </xdr:from>
    <xdr:to>
      <xdr:col>7</xdr:col>
      <xdr:colOff>152400</xdr:colOff>
      <xdr:row>44</xdr:row>
      <xdr:rowOff>96157</xdr:rowOff>
    </xdr:to>
    <xdr:cxnSp macro="">
      <xdr:nvCxnSpPr>
        <xdr:cNvPr id="64" name="直線コネクタ 63"/>
        <xdr:cNvCxnSpPr/>
      </xdr:nvCxnSpPr>
      <xdr:spPr>
        <a:xfrm flipV="1">
          <a:off x="4953000" y="60887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0.56</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2920</xdr:rowOff>
    </xdr:from>
    <xdr:ext cx="762000" cy="259045"/>
    <xdr:sp macro="" textlink="">
      <xdr:nvSpPr>
        <xdr:cNvPr id="67"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87993</xdr:rowOff>
    </xdr:from>
    <xdr:to>
      <xdr:col>7</xdr:col>
      <xdr:colOff>241300</xdr:colOff>
      <xdr:row>35</xdr:row>
      <xdr:rowOff>87993</xdr:rowOff>
    </xdr:to>
    <xdr:cxnSp macro="">
      <xdr:nvCxnSpPr>
        <xdr:cNvPr id="68" name="直線コネクタ 67"/>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94343</xdr:rowOff>
    </xdr:from>
    <xdr:to>
      <xdr:col>7</xdr:col>
      <xdr:colOff>152400</xdr:colOff>
      <xdr:row>42</xdr:row>
      <xdr:rowOff>94343</xdr:rowOff>
    </xdr:to>
    <xdr:cxnSp macro="">
      <xdr:nvCxnSpPr>
        <xdr:cNvPr id="69" name="直線コネクタ 68"/>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24692</xdr:rowOff>
    </xdr:from>
    <xdr:ext cx="762000" cy="259045"/>
    <xdr:sp macro="" textlink="">
      <xdr:nvSpPr>
        <xdr:cNvPr id="70"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8165</xdr:rowOff>
    </xdr:from>
    <xdr:to>
      <xdr:col>7</xdr:col>
      <xdr:colOff>203200</xdr:colOff>
      <xdr:row>41</xdr:row>
      <xdr:rowOff>109765</xdr:rowOff>
    </xdr:to>
    <xdr:sp macro="" textlink="">
      <xdr:nvSpPr>
        <xdr:cNvPr id="71" name="フローチャート : 判断 70"/>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94343</xdr:rowOff>
    </xdr:from>
    <xdr:to>
      <xdr:col>6</xdr:col>
      <xdr:colOff>0</xdr:colOff>
      <xdr:row>42</xdr:row>
      <xdr:rowOff>94343</xdr:rowOff>
    </xdr:to>
    <xdr:cxnSp macro="">
      <xdr:nvCxnSpPr>
        <xdr:cNvPr id="72" name="直線コネクタ 71"/>
        <xdr:cNvCxnSpPr/>
      </xdr:nvCxnSpPr>
      <xdr:spPr>
        <a:xfrm>
          <a:off x="3225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42635</xdr:rowOff>
    </xdr:from>
    <xdr:to>
      <xdr:col>6</xdr:col>
      <xdr:colOff>50800</xdr:colOff>
      <xdr:row>41</xdr:row>
      <xdr:rowOff>144235</xdr:rowOff>
    </xdr:to>
    <xdr:sp macro="" textlink="">
      <xdr:nvSpPr>
        <xdr:cNvPr id="73" name="フローチャート : 判断 72"/>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74" name="テキスト ボックス 73"/>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94343</xdr:rowOff>
    </xdr:to>
    <xdr:cxnSp macro="">
      <xdr:nvCxnSpPr>
        <xdr:cNvPr id="75" name="直線コネクタ 74"/>
        <xdr:cNvCxnSpPr/>
      </xdr:nvCxnSpPr>
      <xdr:spPr>
        <a:xfrm>
          <a:off x="2336800" y="722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77107</xdr:rowOff>
    </xdr:from>
    <xdr:to>
      <xdr:col>4</xdr:col>
      <xdr:colOff>533400</xdr:colOff>
      <xdr:row>42</xdr:row>
      <xdr:rowOff>7257</xdr:rowOff>
    </xdr:to>
    <xdr:sp macro="" textlink="">
      <xdr:nvSpPr>
        <xdr:cNvPr id="76" name="フローチャート : 判断 75"/>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77" name="テキスト ボックス 76"/>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93435</xdr:rowOff>
    </xdr:from>
    <xdr:to>
      <xdr:col>3</xdr:col>
      <xdr:colOff>279400</xdr:colOff>
      <xdr:row>42</xdr:row>
      <xdr:rowOff>25400</xdr:rowOff>
    </xdr:to>
    <xdr:cxnSp macro="">
      <xdr:nvCxnSpPr>
        <xdr:cNvPr id="78" name="直線コネクタ 77"/>
        <xdr:cNvCxnSpPr/>
      </xdr:nvCxnSpPr>
      <xdr:spPr>
        <a:xfrm>
          <a:off x="1447800" y="7122885"/>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80" name="テキスト ボックス 79"/>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108857</xdr:rowOff>
    </xdr:from>
    <xdr:to>
      <xdr:col>2</xdr:col>
      <xdr:colOff>127000</xdr:colOff>
      <xdr:row>39</xdr:row>
      <xdr:rowOff>39007</xdr:rowOff>
    </xdr:to>
    <xdr:sp macro="" textlink="">
      <xdr:nvSpPr>
        <xdr:cNvPr id="81" name="フローチャート : 判断 80"/>
        <xdr:cNvSpPr/>
      </xdr:nvSpPr>
      <xdr:spPr>
        <a:xfrm>
          <a:off x="1397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49184</xdr:rowOff>
    </xdr:from>
    <xdr:ext cx="762000" cy="259045"/>
    <xdr:sp macro="" textlink="">
      <xdr:nvSpPr>
        <xdr:cNvPr id="82" name="テキスト ボックス 81"/>
        <xdr:cNvSpPr txBox="1"/>
      </xdr:nvSpPr>
      <xdr:spPr>
        <a:xfrm>
          <a:off x="1066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88" name="円/楕円 87"/>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15620</xdr:rowOff>
    </xdr:from>
    <xdr:ext cx="762000" cy="259045"/>
    <xdr:sp macro="" textlink="">
      <xdr:nvSpPr>
        <xdr:cNvPr id="89"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43543</xdr:rowOff>
    </xdr:from>
    <xdr:to>
      <xdr:col>6</xdr:col>
      <xdr:colOff>50800</xdr:colOff>
      <xdr:row>42</xdr:row>
      <xdr:rowOff>145143</xdr:rowOff>
    </xdr:to>
    <xdr:sp macro="" textlink="">
      <xdr:nvSpPr>
        <xdr:cNvPr id="90" name="円/楕円 89"/>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91" name="テキスト ボックス 90"/>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43543</xdr:rowOff>
    </xdr:from>
    <xdr:to>
      <xdr:col>4</xdr:col>
      <xdr:colOff>533400</xdr:colOff>
      <xdr:row>42</xdr:row>
      <xdr:rowOff>145143</xdr:rowOff>
    </xdr:to>
    <xdr:sp macro="" textlink="">
      <xdr:nvSpPr>
        <xdr:cNvPr id="92" name="円/楕円 91"/>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93" name="テキスト ボックス 92"/>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4" name="円/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96" name="円/楕円 95"/>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97" name="テキスト ボックス 96"/>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a:t>
          </a:r>
          <a:r>
            <a:rPr kumimoji="1" lang="ja-JP" altLang="en-US" sz="1100">
              <a:solidFill>
                <a:schemeClr val="dk1"/>
              </a:solidFill>
              <a:effectLst/>
              <a:latin typeface="+mj-ea"/>
              <a:ea typeface="+mj-ea"/>
              <a:cs typeface="+mn-cs"/>
            </a:rPr>
            <a:t>国の要請に基づく給与削減が終了したことにより、人件費が大幅に増加したものの、市税及び地方交付税が増加したことにより、</a:t>
          </a:r>
          <a:r>
            <a:rPr kumimoji="1" lang="ja-JP" altLang="ja-JP" sz="1100">
              <a:solidFill>
                <a:schemeClr val="dk1"/>
              </a:solidFill>
              <a:effectLst/>
              <a:latin typeface="+mj-ea"/>
              <a:ea typeface="+mj-ea"/>
              <a:cs typeface="+mn-cs"/>
            </a:rPr>
            <a:t>前年度</a:t>
          </a:r>
          <a:r>
            <a:rPr kumimoji="1" lang="ja-JP" altLang="en-US" sz="1100">
              <a:solidFill>
                <a:schemeClr val="dk1"/>
              </a:solidFill>
              <a:effectLst/>
              <a:latin typeface="+mj-ea"/>
              <a:ea typeface="+mj-ea"/>
              <a:cs typeface="+mn-cs"/>
            </a:rPr>
            <a:t>と比較して経常収支比率は</a:t>
          </a:r>
          <a:r>
            <a:rPr kumimoji="1" lang="en-US" altLang="ja-JP" sz="1100">
              <a:solidFill>
                <a:schemeClr val="dk1"/>
              </a:solidFill>
              <a:effectLst/>
              <a:latin typeface="+mj-ea"/>
              <a:ea typeface="+mj-ea"/>
              <a:cs typeface="+mn-cs"/>
            </a:rPr>
            <a:t>0.6</a:t>
          </a:r>
          <a:r>
            <a:rPr kumimoji="1" lang="ja-JP" altLang="ja-JP" sz="1100">
              <a:solidFill>
                <a:schemeClr val="dk1"/>
              </a:solidFill>
              <a:effectLst/>
              <a:latin typeface="+mj-ea"/>
              <a:ea typeface="+mj-ea"/>
              <a:cs typeface="+mn-cs"/>
            </a:rPr>
            <a:t>ポイント</a:t>
          </a:r>
          <a:r>
            <a:rPr kumimoji="1" lang="ja-JP" altLang="en-US" sz="1100">
              <a:solidFill>
                <a:schemeClr val="dk1"/>
              </a:solidFill>
              <a:effectLst/>
              <a:latin typeface="+mj-ea"/>
              <a:ea typeface="+mj-ea"/>
              <a:cs typeface="+mn-cs"/>
            </a:rPr>
            <a:t>改善した。</a:t>
          </a:r>
          <a:endParaRPr kumimoji="1" lang="en-US" altLang="ja-JP" sz="11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　今後、</a:t>
          </a:r>
          <a:r>
            <a:rPr lang="ja-JP" altLang="ja-JP" sz="1100">
              <a:solidFill>
                <a:schemeClr val="dk1"/>
              </a:solidFill>
              <a:effectLst/>
              <a:latin typeface="+mj-ea"/>
              <a:ea typeface="+mj-ea"/>
              <a:cs typeface="+mn-cs"/>
            </a:rPr>
            <a:t>定員適正化計画の</a:t>
          </a:r>
          <a:r>
            <a:rPr lang="ja-JP" altLang="en-US" sz="1100">
              <a:solidFill>
                <a:schemeClr val="dk1"/>
              </a:solidFill>
              <a:effectLst/>
              <a:latin typeface="+mj-ea"/>
              <a:ea typeface="+mj-ea"/>
              <a:cs typeface="+mn-cs"/>
            </a:rPr>
            <a:t>着実な</a:t>
          </a:r>
          <a:r>
            <a:rPr lang="ja-JP" altLang="ja-JP" sz="1100">
              <a:solidFill>
                <a:schemeClr val="dk1"/>
              </a:solidFill>
              <a:effectLst/>
              <a:latin typeface="+mj-ea"/>
              <a:ea typeface="+mj-ea"/>
              <a:cs typeface="+mn-cs"/>
            </a:rPr>
            <a:t>推進により人件費</a:t>
          </a:r>
          <a:r>
            <a:rPr lang="ja-JP" altLang="en-US" sz="1100">
              <a:solidFill>
                <a:schemeClr val="dk1"/>
              </a:solidFill>
              <a:effectLst/>
              <a:latin typeface="+mj-ea"/>
              <a:ea typeface="+mj-ea"/>
              <a:cs typeface="+mn-cs"/>
            </a:rPr>
            <a:t>の減少を見込むものの</a:t>
          </a:r>
          <a:r>
            <a:rPr lang="ja-JP" altLang="ja-JP" sz="1100">
              <a:solidFill>
                <a:schemeClr val="dk1"/>
              </a:solidFill>
              <a:effectLst/>
              <a:latin typeface="+mj-ea"/>
              <a:ea typeface="+mj-ea"/>
              <a:cs typeface="+mn-cs"/>
            </a:rPr>
            <a:t>、再任用制度</a:t>
          </a:r>
          <a:r>
            <a:rPr lang="ja-JP" altLang="en-US" sz="1100">
              <a:solidFill>
                <a:schemeClr val="dk1"/>
              </a:solidFill>
              <a:effectLst/>
              <a:latin typeface="+mj-ea"/>
              <a:ea typeface="+mj-ea"/>
              <a:cs typeface="+mn-cs"/>
            </a:rPr>
            <a:t>の導入</a:t>
          </a:r>
          <a:r>
            <a:rPr lang="ja-JP" altLang="ja-JP" sz="1100">
              <a:solidFill>
                <a:schemeClr val="dk1"/>
              </a:solidFill>
              <a:effectLst/>
              <a:latin typeface="+mj-ea"/>
              <a:ea typeface="+mj-ea"/>
              <a:cs typeface="+mn-cs"/>
            </a:rPr>
            <a:t>により大幅な減少は見込めない状況である。加えて、扶助費や公債費の増加により、今後も義務的経費が高い水準で推移していくものと予想されることから、引き続き</a:t>
          </a:r>
          <a:r>
            <a:rPr lang="ja-JP" altLang="en-US" sz="1100">
              <a:solidFill>
                <a:schemeClr val="dk1"/>
              </a:solidFill>
              <a:effectLst/>
              <a:latin typeface="+mj-ea"/>
              <a:ea typeface="+mj-ea"/>
              <a:cs typeface="+mn-cs"/>
            </a:rPr>
            <a:t>、自主財源の確保に努めるとともに、公共</a:t>
          </a:r>
          <a:r>
            <a:rPr lang="ja-JP" altLang="ja-JP" sz="1100">
              <a:solidFill>
                <a:schemeClr val="dk1"/>
              </a:solidFill>
              <a:effectLst/>
              <a:latin typeface="+mj-ea"/>
              <a:ea typeface="+mj-ea"/>
              <a:cs typeface="+mn-cs"/>
            </a:rPr>
            <a:t>施設や事業の統合・廃止</a:t>
          </a:r>
          <a:r>
            <a:rPr lang="ja-JP" altLang="en-US" sz="1100">
              <a:solidFill>
                <a:schemeClr val="dk1"/>
              </a:solidFill>
              <a:effectLst/>
              <a:latin typeface="+mj-ea"/>
              <a:ea typeface="+mj-ea"/>
              <a:cs typeface="+mn-cs"/>
            </a:rPr>
            <a:t>、市債の繰上償還による公債費の軽減を行うなど、</a:t>
          </a:r>
          <a:r>
            <a:rPr lang="ja-JP" altLang="ja-JP" sz="1100">
              <a:solidFill>
                <a:schemeClr val="dk1"/>
              </a:solidFill>
              <a:effectLst/>
              <a:latin typeface="+mj-ea"/>
              <a:ea typeface="+mj-ea"/>
              <a:cs typeface="+mn-cs"/>
            </a:rPr>
            <a:t>徹底した行財政改革を推進していく。</a:t>
          </a:r>
          <a:endParaRPr lang="ja-JP" altLang="ja-JP" sz="11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14394</xdr:rowOff>
    </xdr:from>
    <xdr:to>
      <xdr:col>7</xdr:col>
      <xdr:colOff>152400</xdr:colOff>
      <xdr:row>66</xdr:row>
      <xdr:rowOff>2117</xdr:rowOff>
    </xdr:to>
    <xdr:cxnSp macro="">
      <xdr:nvCxnSpPr>
        <xdr:cNvPr id="127" name="直線コネクタ 126"/>
        <xdr:cNvCxnSpPr/>
      </xdr:nvCxnSpPr>
      <xdr:spPr>
        <a:xfrm flipV="1">
          <a:off x="4953000" y="99584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8"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9" name="直線コネクタ 128"/>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100771</xdr:rowOff>
    </xdr:from>
    <xdr:ext cx="762000" cy="259045"/>
    <xdr:sp macro="" textlink="">
      <xdr:nvSpPr>
        <xdr:cNvPr id="130" name="財政構造の弾力性最大値テキスト"/>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7</xdr:col>
      <xdr:colOff>63500</xdr:colOff>
      <xdr:row>58</xdr:row>
      <xdr:rowOff>14394</xdr:rowOff>
    </xdr:from>
    <xdr:to>
      <xdr:col>7</xdr:col>
      <xdr:colOff>241300</xdr:colOff>
      <xdr:row>58</xdr:row>
      <xdr:rowOff>14394</xdr:rowOff>
    </xdr:to>
    <xdr:cxnSp macro="">
      <xdr:nvCxnSpPr>
        <xdr:cNvPr id="131" name="直線コネクタ 130"/>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116417</xdr:rowOff>
    </xdr:from>
    <xdr:to>
      <xdr:col>7</xdr:col>
      <xdr:colOff>152400</xdr:colOff>
      <xdr:row>59</xdr:row>
      <xdr:rowOff>164677</xdr:rowOff>
    </xdr:to>
    <xdr:cxnSp macro="">
      <xdr:nvCxnSpPr>
        <xdr:cNvPr id="132" name="直線コネクタ 131"/>
        <xdr:cNvCxnSpPr/>
      </xdr:nvCxnSpPr>
      <xdr:spPr>
        <a:xfrm flipV="1">
          <a:off x="4114800" y="1023196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19067</xdr:rowOff>
    </xdr:from>
    <xdr:ext cx="762000" cy="259045"/>
    <xdr:sp macro="" textlink="">
      <xdr:nvSpPr>
        <xdr:cNvPr id="133" name="財政構造の弾力性平均値テキスト"/>
        <xdr:cNvSpPr txBox="1"/>
      </xdr:nvSpPr>
      <xdr:spPr>
        <a:xfrm>
          <a:off x="5041900" y="10306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46990</xdr:rowOff>
    </xdr:from>
    <xdr:to>
      <xdr:col>7</xdr:col>
      <xdr:colOff>203200</xdr:colOff>
      <xdr:row>60</xdr:row>
      <xdr:rowOff>148590</xdr:rowOff>
    </xdr:to>
    <xdr:sp macro="" textlink="">
      <xdr:nvSpPr>
        <xdr:cNvPr id="134" name="フローチャート : 判断 133"/>
        <xdr:cNvSpPr/>
      </xdr:nvSpPr>
      <xdr:spPr>
        <a:xfrm>
          <a:off x="49022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108373</xdr:rowOff>
    </xdr:from>
    <xdr:to>
      <xdr:col>6</xdr:col>
      <xdr:colOff>0</xdr:colOff>
      <xdr:row>59</xdr:row>
      <xdr:rowOff>164677</xdr:rowOff>
    </xdr:to>
    <xdr:cxnSp macro="">
      <xdr:nvCxnSpPr>
        <xdr:cNvPr id="135" name="直線コネクタ 134"/>
        <xdr:cNvCxnSpPr/>
      </xdr:nvCxnSpPr>
      <xdr:spPr>
        <a:xfrm>
          <a:off x="3225800" y="102239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170180</xdr:rowOff>
    </xdr:from>
    <xdr:to>
      <xdr:col>6</xdr:col>
      <xdr:colOff>50800</xdr:colOff>
      <xdr:row>60</xdr:row>
      <xdr:rowOff>100330</xdr:rowOff>
    </xdr:to>
    <xdr:sp macro="" textlink="">
      <xdr:nvSpPr>
        <xdr:cNvPr id="136" name="フローチャート : 判断 135"/>
        <xdr:cNvSpPr/>
      </xdr:nvSpPr>
      <xdr:spPr>
        <a:xfrm>
          <a:off x="4064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85107</xdr:rowOff>
    </xdr:from>
    <xdr:ext cx="736600" cy="259045"/>
    <xdr:sp macro="" textlink="">
      <xdr:nvSpPr>
        <xdr:cNvPr id="137" name="テキスト ボックス 136"/>
        <xdr:cNvSpPr txBox="1"/>
      </xdr:nvSpPr>
      <xdr:spPr>
        <a:xfrm>
          <a:off x="3733800" y="1037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35983</xdr:rowOff>
    </xdr:from>
    <xdr:to>
      <xdr:col>4</xdr:col>
      <xdr:colOff>482600</xdr:colOff>
      <xdr:row>59</xdr:row>
      <xdr:rowOff>108373</xdr:rowOff>
    </xdr:to>
    <xdr:cxnSp macro="">
      <xdr:nvCxnSpPr>
        <xdr:cNvPr id="138" name="直線コネクタ 137"/>
        <xdr:cNvCxnSpPr/>
      </xdr:nvCxnSpPr>
      <xdr:spPr>
        <a:xfrm>
          <a:off x="2336800" y="101515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71120</xdr:rowOff>
    </xdr:from>
    <xdr:to>
      <xdr:col>4</xdr:col>
      <xdr:colOff>533400</xdr:colOff>
      <xdr:row>61</xdr:row>
      <xdr:rowOff>1270</xdr:rowOff>
    </xdr:to>
    <xdr:sp macro="" textlink="">
      <xdr:nvSpPr>
        <xdr:cNvPr id="139" name="フローチャート : 判断 138"/>
        <xdr:cNvSpPr/>
      </xdr:nvSpPr>
      <xdr:spPr>
        <a:xfrm>
          <a:off x="3175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157497</xdr:rowOff>
    </xdr:from>
    <xdr:ext cx="762000" cy="259045"/>
    <xdr:sp macro="" textlink="">
      <xdr:nvSpPr>
        <xdr:cNvPr id="140" name="テキスト ボックス 139"/>
        <xdr:cNvSpPr txBox="1"/>
      </xdr:nvSpPr>
      <xdr:spPr>
        <a:xfrm>
          <a:off x="2844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35983</xdr:rowOff>
    </xdr:from>
    <xdr:to>
      <xdr:col>3</xdr:col>
      <xdr:colOff>279400</xdr:colOff>
      <xdr:row>60</xdr:row>
      <xdr:rowOff>89746</xdr:rowOff>
    </xdr:to>
    <xdr:cxnSp macro="">
      <xdr:nvCxnSpPr>
        <xdr:cNvPr id="141" name="直線コネクタ 140"/>
        <xdr:cNvCxnSpPr/>
      </xdr:nvCxnSpPr>
      <xdr:spPr>
        <a:xfrm flipV="1">
          <a:off x="1447800" y="10151533"/>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146050</xdr:rowOff>
    </xdr:from>
    <xdr:to>
      <xdr:col>3</xdr:col>
      <xdr:colOff>330200</xdr:colOff>
      <xdr:row>60</xdr:row>
      <xdr:rowOff>76200</xdr:rowOff>
    </xdr:to>
    <xdr:sp macro="" textlink="">
      <xdr:nvSpPr>
        <xdr:cNvPr id="142" name="フローチャート : 判断 141"/>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60977</xdr:rowOff>
    </xdr:from>
    <xdr:ext cx="762000" cy="259045"/>
    <xdr:sp macro="" textlink="">
      <xdr:nvSpPr>
        <xdr:cNvPr id="143" name="テキスト ボックス 142"/>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138006</xdr:rowOff>
    </xdr:from>
    <xdr:to>
      <xdr:col>2</xdr:col>
      <xdr:colOff>127000</xdr:colOff>
      <xdr:row>60</xdr:row>
      <xdr:rowOff>68156</xdr:rowOff>
    </xdr:to>
    <xdr:sp macro="" textlink="">
      <xdr:nvSpPr>
        <xdr:cNvPr id="144" name="フローチャート : 判断 143"/>
        <xdr:cNvSpPr/>
      </xdr:nvSpPr>
      <xdr:spPr>
        <a:xfrm>
          <a:off x="1397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78333</xdr:rowOff>
    </xdr:from>
    <xdr:ext cx="762000" cy="259045"/>
    <xdr:sp macro="" textlink="">
      <xdr:nvSpPr>
        <xdr:cNvPr id="145" name="テキスト ボックス 144"/>
        <xdr:cNvSpPr txBox="1"/>
      </xdr:nvSpPr>
      <xdr:spPr>
        <a:xfrm>
          <a:off x="1066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65617</xdr:rowOff>
    </xdr:from>
    <xdr:to>
      <xdr:col>7</xdr:col>
      <xdr:colOff>203200</xdr:colOff>
      <xdr:row>59</xdr:row>
      <xdr:rowOff>167217</xdr:rowOff>
    </xdr:to>
    <xdr:sp macro="" textlink="">
      <xdr:nvSpPr>
        <xdr:cNvPr id="151" name="円/楕円 150"/>
        <xdr:cNvSpPr/>
      </xdr:nvSpPr>
      <xdr:spPr>
        <a:xfrm>
          <a:off x="4902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82144</xdr:rowOff>
    </xdr:from>
    <xdr:ext cx="762000" cy="259045"/>
    <xdr:sp macro="" textlink="">
      <xdr:nvSpPr>
        <xdr:cNvPr id="152" name="財政構造の弾力性該当値テキスト"/>
        <xdr:cNvSpPr txBox="1"/>
      </xdr:nvSpPr>
      <xdr:spPr>
        <a:xfrm>
          <a:off x="5041900" y="1002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113877</xdr:rowOff>
    </xdr:from>
    <xdr:to>
      <xdr:col>6</xdr:col>
      <xdr:colOff>50800</xdr:colOff>
      <xdr:row>60</xdr:row>
      <xdr:rowOff>44027</xdr:rowOff>
    </xdr:to>
    <xdr:sp macro="" textlink="">
      <xdr:nvSpPr>
        <xdr:cNvPr id="153" name="円/楕円 152"/>
        <xdr:cNvSpPr/>
      </xdr:nvSpPr>
      <xdr:spPr>
        <a:xfrm>
          <a:off x="4064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54204</xdr:rowOff>
    </xdr:from>
    <xdr:ext cx="736600" cy="259045"/>
    <xdr:sp macro="" textlink="">
      <xdr:nvSpPr>
        <xdr:cNvPr id="154" name="テキスト ボックス 153"/>
        <xdr:cNvSpPr txBox="1"/>
      </xdr:nvSpPr>
      <xdr:spPr>
        <a:xfrm>
          <a:off x="3733800" y="999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57573</xdr:rowOff>
    </xdr:from>
    <xdr:to>
      <xdr:col>4</xdr:col>
      <xdr:colOff>533400</xdr:colOff>
      <xdr:row>59</xdr:row>
      <xdr:rowOff>159173</xdr:rowOff>
    </xdr:to>
    <xdr:sp macro="" textlink="">
      <xdr:nvSpPr>
        <xdr:cNvPr id="155" name="円/楕円 154"/>
        <xdr:cNvSpPr/>
      </xdr:nvSpPr>
      <xdr:spPr>
        <a:xfrm>
          <a:off x="3175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169350</xdr:rowOff>
    </xdr:from>
    <xdr:ext cx="762000" cy="259045"/>
    <xdr:sp macro="" textlink="">
      <xdr:nvSpPr>
        <xdr:cNvPr id="156" name="テキスト ボックス 155"/>
        <xdr:cNvSpPr txBox="1"/>
      </xdr:nvSpPr>
      <xdr:spPr>
        <a:xfrm>
          <a:off x="2844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156633</xdr:rowOff>
    </xdr:from>
    <xdr:to>
      <xdr:col>3</xdr:col>
      <xdr:colOff>330200</xdr:colOff>
      <xdr:row>59</xdr:row>
      <xdr:rowOff>86783</xdr:rowOff>
    </xdr:to>
    <xdr:sp macro="" textlink="">
      <xdr:nvSpPr>
        <xdr:cNvPr id="157" name="円/楕円 156"/>
        <xdr:cNvSpPr/>
      </xdr:nvSpPr>
      <xdr:spPr>
        <a:xfrm>
          <a:off x="2286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96960</xdr:rowOff>
    </xdr:from>
    <xdr:ext cx="762000" cy="259045"/>
    <xdr:sp macro="" textlink="">
      <xdr:nvSpPr>
        <xdr:cNvPr id="158" name="テキスト ボックス 157"/>
        <xdr:cNvSpPr txBox="1"/>
      </xdr:nvSpPr>
      <xdr:spPr>
        <a:xfrm>
          <a:off x="1955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38946</xdr:rowOff>
    </xdr:from>
    <xdr:to>
      <xdr:col>2</xdr:col>
      <xdr:colOff>127000</xdr:colOff>
      <xdr:row>60</xdr:row>
      <xdr:rowOff>140546</xdr:rowOff>
    </xdr:to>
    <xdr:sp macro="" textlink="">
      <xdr:nvSpPr>
        <xdr:cNvPr id="159" name="円/楕円 158"/>
        <xdr:cNvSpPr/>
      </xdr:nvSpPr>
      <xdr:spPr>
        <a:xfrm>
          <a:off x="1397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125323</xdr:rowOff>
    </xdr:from>
    <xdr:ext cx="762000" cy="259045"/>
    <xdr:sp macro="" textlink="">
      <xdr:nvSpPr>
        <xdr:cNvPr id="160" name="テキスト ボックス 159"/>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[117,975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a:t>
          </a:r>
          <a:r>
            <a:rPr lang="ja-JP" altLang="ja-JP" sz="1200">
              <a:solidFill>
                <a:schemeClr val="dk1"/>
              </a:solidFill>
              <a:effectLst/>
              <a:latin typeface="+mj-ea"/>
              <a:ea typeface="+mj-ea"/>
              <a:cs typeface="+mn-cs"/>
            </a:rPr>
            <a:t>人件費は、定員適正化計画の推進によ</a:t>
          </a:r>
          <a:r>
            <a:rPr lang="ja-JP" altLang="en-US" sz="1200">
              <a:solidFill>
                <a:schemeClr val="dk1"/>
              </a:solidFill>
              <a:effectLst/>
              <a:latin typeface="+mj-ea"/>
              <a:ea typeface="+mj-ea"/>
              <a:cs typeface="+mn-cs"/>
            </a:rPr>
            <a:t>り</a:t>
          </a:r>
          <a:r>
            <a:rPr lang="ja-JP" altLang="ja-JP" sz="1200">
              <a:solidFill>
                <a:schemeClr val="dk1"/>
              </a:solidFill>
              <a:effectLst/>
              <a:latin typeface="+mj-ea"/>
              <a:ea typeface="+mj-ea"/>
              <a:cs typeface="+mn-cs"/>
            </a:rPr>
            <a:t>職員数が減となったものの、国の要請に基づ</a:t>
          </a:r>
          <a:r>
            <a:rPr lang="ja-JP" altLang="en-US" sz="1200">
              <a:solidFill>
                <a:schemeClr val="dk1"/>
              </a:solidFill>
              <a:effectLst/>
              <a:latin typeface="+mj-ea"/>
              <a:ea typeface="+mj-ea"/>
              <a:cs typeface="+mn-cs"/>
            </a:rPr>
            <a:t>く</a:t>
          </a:r>
          <a:r>
            <a:rPr lang="ja-JP" altLang="ja-JP" sz="1200">
              <a:solidFill>
                <a:schemeClr val="dk1"/>
              </a:solidFill>
              <a:effectLst/>
              <a:latin typeface="+mj-ea"/>
              <a:ea typeface="+mj-ea"/>
              <a:cs typeface="+mn-cs"/>
            </a:rPr>
            <a:t>給与削減が終了</a:t>
          </a:r>
          <a:r>
            <a:rPr lang="ja-JP" altLang="en-US" sz="1200">
              <a:solidFill>
                <a:schemeClr val="dk1"/>
              </a:solidFill>
              <a:effectLst/>
              <a:latin typeface="+mj-ea"/>
              <a:ea typeface="+mj-ea"/>
              <a:cs typeface="+mn-cs"/>
            </a:rPr>
            <a:t>したことにあわせ、</a:t>
          </a:r>
          <a:r>
            <a:rPr lang="ja-JP" altLang="ja-JP" sz="1200">
              <a:solidFill>
                <a:schemeClr val="dk1"/>
              </a:solidFill>
              <a:effectLst/>
              <a:latin typeface="+mj-ea"/>
              <a:ea typeface="+mj-ea"/>
              <a:cs typeface="+mn-cs"/>
            </a:rPr>
            <a:t>人事院勧告に基づ</a:t>
          </a:r>
          <a:r>
            <a:rPr lang="ja-JP" altLang="en-US" sz="1200">
              <a:solidFill>
                <a:schemeClr val="dk1"/>
              </a:solidFill>
              <a:effectLst/>
              <a:latin typeface="+mj-ea"/>
              <a:ea typeface="+mj-ea"/>
              <a:cs typeface="+mn-cs"/>
            </a:rPr>
            <a:t>く</a:t>
          </a:r>
          <a:r>
            <a:rPr lang="ja-JP" altLang="ja-JP" sz="1200">
              <a:solidFill>
                <a:schemeClr val="dk1"/>
              </a:solidFill>
              <a:effectLst/>
              <a:latin typeface="+mj-ea"/>
              <a:ea typeface="+mj-ea"/>
              <a:cs typeface="+mn-cs"/>
            </a:rPr>
            <a:t>給与改定</a:t>
          </a:r>
          <a:r>
            <a:rPr lang="ja-JP" altLang="en-US" sz="1200">
              <a:solidFill>
                <a:schemeClr val="dk1"/>
              </a:solidFill>
              <a:effectLst/>
              <a:latin typeface="+mj-ea"/>
              <a:ea typeface="+mj-ea"/>
              <a:cs typeface="+mn-cs"/>
            </a:rPr>
            <a:t>を行った</a:t>
          </a:r>
          <a:r>
            <a:rPr lang="ja-JP" altLang="ja-JP" sz="1200">
              <a:solidFill>
                <a:schemeClr val="dk1"/>
              </a:solidFill>
              <a:effectLst/>
              <a:latin typeface="+mj-ea"/>
              <a:ea typeface="+mj-ea"/>
              <a:cs typeface="+mn-cs"/>
            </a:rPr>
            <a:t>結果</a:t>
          </a:r>
          <a:r>
            <a:rPr lang="ja-JP" altLang="en-US" sz="1200">
              <a:solidFill>
                <a:schemeClr val="dk1"/>
              </a:solidFill>
              <a:effectLst/>
              <a:latin typeface="+mj-ea"/>
              <a:ea typeface="+mj-ea"/>
              <a:cs typeface="+mn-cs"/>
            </a:rPr>
            <a:t>、</a:t>
          </a:r>
          <a:r>
            <a:rPr lang="ja-JP" altLang="ja-JP" sz="1200">
              <a:solidFill>
                <a:schemeClr val="dk1"/>
              </a:solidFill>
              <a:effectLst/>
              <a:latin typeface="+mj-ea"/>
              <a:ea typeface="+mj-ea"/>
              <a:cs typeface="+mn-cs"/>
            </a:rPr>
            <a:t>微増となった。</a:t>
          </a:r>
          <a:endParaRPr lang="en-US" altLang="ja-JP" sz="1200">
            <a:solidFill>
              <a:schemeClr val="dk1"/>
            </a:solidFill>
            <a:effectLst/>
            <a:latin typeface="+mj-ea"/>
            <a:ea typeface="+mj-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j-ea"/>
              <a:ea typeface="+mj-ea"/>
              <a:cs typeface="+mn-cs"/>
            </a:rPr>
            <a:t>　</a:t>
          </a:r>
          <a:r>
            <a:rPr lang="ja-JP" altLang="ja-JP" sz="1200">
              <a:solidFill>
                <a:schemeClr val="dk1"/>
              </a:solidFill>
              <a:effectLst/>
              <a:latin typeface="+mj-ea"/>
              <a:ea typeface="+mj-ea"/>
              <a:cs typeface="+mn-cs"/>
            </a:rPr>
            <a:t>物件費は、自治体クラウド関係整備費</a:t>
          </a:r>
          <a:r>
            <a:rPr lang="ja-JP" altLang="en-US" sz="1200">
              <a:solidFill>
                <a:schemeClr val="dk1"/>
              </a:solidFill>
              <a:effectLst/>
              <a:latin typeface="+mj-ea"/>
              <a:ea typeface="+mj-ea"/>
              <a:cs typeface="+mn-cs"/>
            </a:rPr>
            <a:t>や</a:t>
          </a:r>
          <a:r>
            <a:rPr lang="ja-JP" altLang="ja-JP" sz="1200">
              <a:solidFill>
                <a:schemeClr val="dk1"/>
              </a:solidFill>
              <a:effectLst/>
              <a:latin typeface="+mj-ea"/>
              <a:ea typeface="+mj-ea"/>
              <a:cs typeface="+mn-cs"/>
            </a:rPr>
            <a:t>水痘、成人用肺炎球菌の２ワクチンの定期接種化に伴う予防接種費、労務費及び燃料費の上昇に伴う委託契約単価の増</a:t>
          </a:r>
          <a:r>
            <a:rPr lang="ja-JP" altLang="en-US" sz="1200">
              <a:solidFill>
                <a:schemeClr val="dk1"/>
              </a:solidFill>
              <a:effectLst/>
              <a:latin typeface="+mj-ea"/>
              <a:ea typeface="+mj-ea"/>
              <a:cs typeface="+mn-cs"/>
            </a:rPr>
            <a:t>による影響等</a:t>
          </a:r>
          <a:r>
            <a:rPr lang="ja-JP" altLang="ja-JP" sz="1200">
              <a:solidFill>
                <a:schemeClr val="dk1"/>
              </a:solidFill>
              <a:effectLst/>
              <a:latin typeface="+mj-ea"/>
              <a:ea typeface="+mj-ea"/>
              <a:cs typeface="+mn-cs"/>
            </a:rPr>
            <a:t>もあり、大幅な増となった。</a:t>
          </a: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今後も引き続き、職員数の適正化、事務事業評価制度に基づく事業の見直し、指定管理者制度の積極的な導入等を進め人件費・物件費等の縮減に努める。</a:t>
          </a:r>
          <a:endParaRPr lang="ja-JP" altLang="ja-JP" sz="12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19710</xdr:rowOff>
    </xdr:from>
    <xdr:to>
      <xdr:col>7</xdr:col>
      <xdr:colOff>152400</xdr:colOff>
      <xdr:row>88</xdr:row>
      <xdr:rowOff>58455</xdr:rowOff>
    </xdr:to>
    <xdr:cxnSp macro="">
      <xdr:nvCxnSpPr>
        <xdr:cNvPr id="190" name="直線コネクタ 189"/>
        <xdr:cNvCxnSpPr/>
      </xdr:nvCxnSpPr>
      <xdr:spPr>
        <a:xfrm flipV="1">
          <a:off x="4953000" y="13907160"/>
          <a:ext cx="0" cy="1238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30532</xdr:rowOff>
    </xdr:from>
    <xdr:ext cx="762000" cy="259045"/>
    <xdr:sp macro="" textlink="">
      <xdr:nvSpPr>
        <xdr:cNvPr id="191" name="人件費・物件費等の状況最小値テキスト"/>
        <xdr:cNvSpPr txBox="1"/>
      </xdr:nvSpPr>
      <xdr:spPr>
        <a:xfrm>
          <a:off x="5041900" y="1511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146,907</a:t>
          </a:r>
          <a:endParaRPr kumimoji="1" lang="ja-JP" altLang="en-US" sz="1000" b="1">
            <a:latin typeface="ＭＳ Ｐゴシック"/>
          </a:endParaRPr>
        </a:p>
      </xdr:txBody>
    </xdr:sp>
    <xdr:clientData/>
  </xdr:oneCellAnchor>
  <xdr:twoCellAnchor>
    <xdr:from>
      <xdr:col>7</xdr:col>
      <xdr:colOff>63500</xdr:colOff>
      <xdr:row>88</xdr:row>
      <xdr:rowOff>58455</xdr:rowOff>
    </xdr:from>
    <xdr:to>
      <xdr:col>7</xdr:col>
      <xdr:colOff>241300</xdr:colOff>
      <xdr:row>88</xdr:row>
      <xdr:rowOff>58455</xdr:rowOff>
    </xdr:to>
    <xdr:cxnSp macro="">
      <xdr:nvCxnSpPr>
        <xdr:cNvPr id="192" name="直線コネクタ 191"/>
        <xdr:cNvCxnSpPr/>
      </xdr:nvCxnSpPr>
      <xdr:spPr>
        <a:xfrm>
          <a:off x="4864100" y="1514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106087</xdr:rowOff>
    </xdr:from>
    <xdr:ext cx="762000" cy="259045"/>
    <xdr:sp macro="" textlink="">
      <xdr:nvSpPr>
        <xdr:cNvPr id="193" name="人件費・物件費等の状況最大値テキスト"/>
        <xdr:cNvSpPr txBox="1"/>
      </xdr:nvSpPr>
      <xdr:spPr>
        <a:xfrm>
          <a:off x="5041900" y="1365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85,296</a:t>
          </a:r>
          <a:endParaRPr kumimoji="1" lang="ja-JP" altLang="en-US" sz="1000" b="1">
            <a:latin typeface="ＭＳ Ｐゴシック"/>
          </a:endParaRPr>
        </a:p>
      </xdr:txBody>
    </xdr:sp>
    <xdr:clientData/>
  </xdr:oneCellAnchor>
  <xdr:twoCellAnchor>
    <xdr:from>
      <xdr:col>7</xdr:col>
      <xdr:colOff>63500</xdr:colOff>
      <xdr:row>81</xdr:row>
      <xdr:rowOff>19710</xdr:rowOff>
    </xdr:from>
    <xdr:to>
      <xdr:col>7</xdr:col>
      <xdr:colOff>241300</xdr:colOff>
      <xdr:row>81</xdr:row>
      <xdr:rowOff>19710</xdr:rowOff>
    </xdr:to>
    <xdr:cxnSp macro="">
      <xdr:nvCxnSpPr>
        <xdr:cNvPr id="194" name="直線コネクタ 193"/>
        <xdr:cNvCxnSpPr/>
      </xdr:nvCxnSpPr>
      <xdr:spPr>
        <a:xfrm>
          <a:off x="4864100" y="1390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16473</xdr:rowOff>
    </xdr:from>
    <xdr:to>
      <xdr:col>7</xdr:col>
      <xdr:colOff>152400</xdr:colOff>
      <xdr:row>84</xdr:row>
      <xdr:rowOff>162480</xdr:rowOff>
    </xdr:to>
    <xdr:cxnSp macro="">
      <xdr:nvCxnSpPr>
        <xdr:cNvPr id="195" name="直線コネクタ 194"/>
        <xdr:cNvCxnSpPr/>
      </xdr:nvCxnSpPr>
      <xdr:spPr>
        <a:xfrm>
          <a:off x="4114800" y="14418273"/>
          <a:ext cx="838200" cy="14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147618</xdr:rowOff>
    </xdr:from>
    <xdr:ext cx="762000" cy="259045"/>
    <xdr:sp macro="" textlink="">
      <xdr:nvSpPr>
        <xdr:cNvPr id="196" name="人件費・物件費等の状況平均値テキスト"/>
        <xdr:cNvSpPr txBox="1"/>
      </xdr:nvSpPr>
      <xdr:spPr>
        <a:xfrm>
          <a:off x="5041900" y="14206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131091</xdr:rowOff>
    </xdr:from>
    <xdr:to>
      <xdr:col>7</xdr:col>
      <xdr:colOff>203200</xdr:colOff>
      <xdr:row>84</xdr:row>
      <xdr:rowOff>61241</xdr:rowOff>
    </xdr:to>
    <xdr:sp macro="" textlink="">
      <xdr:nvSpPr>
        <xdr:cNvPr id="197" name="フローチャート : 判断 196"/>
        <xdr:cNvSpPr/>
      </xdr:nvSpPr>
      <xdr:spPr>
        <a:xfrm>
          <a:off x="4902200" y="143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16473</xdr:rowOff>
    </xdr:from>
    <xdr:to>
      <xdr:col>6</xdr:col>
      <xdr:colOff>0</xdr:colOff>
      <xdr:row>84</xdr:row>
      <xdr:rowOff>103000</xdr:rowOff>
    </xdr:to>
    <xdr:cxnSp macro="">
      <xdr:nvCxnSpPr>
        <xdr:cNvPr id="198" name="直線コネクタ 197"/>
        <xdr:cNvCxnSpPr/>
      </xdr:nvCxnSpPr>
      <xdr:spPr>
        <a:xfrm flipV="1">
          <a:off x="3225800" y="14418273"/>
          <a:ext cx="889000" cy="8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64754</xdr:rowOff>
    </xdr:from>
    <xdr:to>
      <xdr:col>6</xdr:col>
      <xdr:colOff>50800</xdr:colOff>
      <xdr:row>83</xdr:row>
      <xdr:rowOff>166354</xdr:rowOff>
    </xdr:to>
    <xdr:sp macro="" textlink="">
      <xdr:nvSpPr>
        <xdr:cNvPr id="199" name="フローチャート : 判断 198"/>
        <xdr:cNvSpPr/>
      </xdr:nvSpPr>
      <xdr:spPr>
        <a:xfrm>
          <a:off x="4064000" y="142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5081</xdr:rowOff>
    </xdr:from>
    <xdr:ext cx="736600" cy="259045"/>
    <xdr:sp macro="" textlink="">
      <xdr:nvSpPr>
        <xdr:cNvPr id="200" name="テキスト ボックス 199"/>
        <xdr:cNvSpPr txBox="1"/>
      </xdr:nvSpPr>
      <xdr:spPr>
        <a:xfrm>
          <a:off x="3733800" y="140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103000</xdr:rowOff>
    </xdr:from>
    <xdr:to>
      <xdr:col>4</xdr:col>
      <xdr:colOff>482600</xdr:colOff>
      <xdr:row>85</xdr:row>
      <xdr:rowOff>11199</xdr:rowOff>
    </xdr:to>
    <xdr:cxnSp macro="">
      <xdr:nvCxnSpPr>
        <xdr:cNvPr id="201" name="直線コネクタ 200"/>
        <xdr:cNvCxnSpPr/>
      </xdr:nvCxnSpPr>
      <xdr:spPr>
        <a:xfrm flipV="1">
          <a:off x="2336800" y="14504800"/>
          <a:ext cx="889000" cy="7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91337</xdr:rowOff>
    </xdr:from>
    <xdr:to>
      <xdr:col>4</xdr:col>
      <xdr:colOff>533400</xdr:colOff>
      <xdr:row>84</xdr:row>
      <xdr:rowOff>21487</xdr:rowOff>
    </xdr:to>
    <xdr:sp macro="" textlink="">
      <xdr:nvSpPr>
        <xdr:cNvPr id="202" name="フローチャート : 判断 201"/>
        <xdr:cNvSpPr/>
      </xdr:nvSpPr>
      <xdr:spPr>
        <a:xfrm>
          <a:off x="3175000" y="143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31664</xdr:rowOff>
    </xdr:from>
    <xdr:ext cx="762000" cy="259045"/>
    <xdr:sp macro="" textlink="">
      <xdr:nvSpPr>
        <xdr:cNvPr id="203" name="テキスト ボックス 202"/>
        <xdr:cNvSpPr txBox="1"/>
      </xdr:nvSpPr>
      <xdr:spPr>
        <a:xfrm>
          <a:off x="2844800" y="1409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148726</xdr:rowOff>
    </xdr:from>
    <xdr:to>
      <xdr:col>3</xdr:col>
      <xdr:colOff>279400</xdr:colOff>
      <xdr:row>85</xdr:row>
      <xdr:rowOff>11199</xdr:rowOff>
    </xdr:to>
    <xdr:cxnSp macro="">
      <xdr:nvCxnSpPr>
        <xdr:cNvPr id="204" name="直線コネクタ 203"/>
        <xdr:cNvCxnSpPr/>
      </xdr:nvCxnSpPr>
      <xdr:spPr>
        <a:xfrm>
          <a:off x="1447800" y="14550526"/>
          <a:ext cx="889000" cy="3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24651</xdr:rowOff>
    </xdr:from>
    <xdr:to>
      <xdr:col>3</xdr:col>
      <xdr:colOff>330200</xdr:colOff>
      <xdr:row>84</xdr:row>
      <xdr:rowOff>126251</xdr:rowOff>
    </xdr:to>
    <xdr:sp macro="" textlink="">
      <xdr:nvSpPr>
        <xdr:cNvPr id="205" name="フローチャート : 判断 204"/>
        <xdr:cNvSpPr/>
      </xdr:nvSpPr>
      <xdr:spPr>
        <a:xfrm>
          <a:off x="2286000" y="1442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136428</xdr:rowOff>
    </xdr:from>
    <xdr:ext cx="762000" cy="259045"/>
    <xdr:sp macro="" textlink="">
      <xdr:nvSpPr>
        <xdr:cNvPr id="206" name="テキスト ボックス 205"/>
        <xdr:cNvSpPr txBox="1"/>
      </xdr:nvSpPr>
      <xdr:spPr>
        <a:xfrm>
          <a:off x="1955800" y="1419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36743</xdr:rowOff>
    </xdr:from>
    <xdr:to>
      <xdr:col>2</xdr:col>
      <xdr:colOff>127000</xdr:colOff>
      <xdr:row>83</xdr:row>
      <xdr:rowOff>138343</xdr:rowOff>
    </xdr:to>
    <xdr:sp macro="" textlink="">
      <xdr:nvSpPr>
        <xdr:cNvPr id="207" name="フローチャート : 判断 206"/>
        <xdr:cNvSpPr/>
      </xdr:nvSpPr>
      <xdr:spPr>
        <a:xfrm>
          <a:off x="1397000" y="14267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148520</xdr:rowOff>
    </xdr:from>
    <xdr:ext cx="762000" cy="259045"/>
    <xdr:sp macro="" textlink="">
      <xdr:nvSpPr>
        <xdr:cNvPr id="208" name="テキスト ボックス 207"/>
        <xdr:cNvSpPr txBox="1"/>
      </xdr:nvSpPr>
      <xdr:spPr>
        <a:xfrm>
          <a:off x="1066800" y="1403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111680</xdr:rowOff>
    </xdr:from>
    <xdr:to>
      <xdr:col>7</xdr:col>
      <xdr:colOff>203200</xdr:colOff>
      <xdr:row>85</xdr:row>
      <xdr:rowOff>41830</xdr:rowOff>
    </xdr:to>
    <xdr:sp macro="" textlink="">
      <xdr:nvSpPr>
        <xdr:cNvPr id="214" name="円/楕円 213"/>
        <xdr:cNvSpPr/>
      </xdr:nvSpPr>
      <xdr:spPr>
        <a:xfrm>
          <a:off x="4902200" y="1451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83757</xdr:rowOff>
    </xdr:from>
    <xdr:ext cx="762000" cy="259045"/>
    <xdr:sp macro="" textlink="">
      <xdr:nvSpPr>
        <xdr:cNvPr id="215" name="人件費・物件費等の状況該当値テキスト"/>
        <xdr:cNvSpPr txBox="1"/>
      </xdr:nvSpPr>
      <xdr:spPr>
        <a:xfrm>
          <a:off x="5041900" y="1448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117,975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137123</xdr:rowOff>
    </xdr:from>
    <xdr:to>
      <xdr:col>6</xdr:col>
      <xdr:colOff>50800</xdr:colOff>
      <xdr:row>84</xdr:row>
      <xdr:rowOff>67273</xdr:rowOff>
    </xdr:to>
    <xdr:sp macro="" textlink="">
      <xdr:nvSpPr>
        <xdr:cNvPr id="216" name="円/楕円 215"/>
        <xdr:cNvSpPr/>
      </xdr:nvSpPr>
      <xdr:spPr>
        <a:xfrm>
          <a:off x="4064000" y="1436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52050</xdr:rowOff>
    </xdr:from>
    <xdr:ext cx="736600" cy="259045"/>
    <xdr:sp macro="" textlink="">
      <xdr:nvSpPr>
        <xdr:cNvPr id="217" name="テキスト ボックス 216"/>
        <xdr:cNvSpPr txBox="1"/>
      </xdr:nvSpPr>
      <xdr:spPr>
        <a:xfrm>
          <a:off x="3733800" y="14453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110,714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52200</xdr:rowOff>
    </xdr:from>
    <xdr:to>
      <xdr:col>4</xdr:col>
      <xdr:colOff>533400</xdr:colOff>
      <xdr:row>84</xdr:row>
      <xdr:rowOff>153800</xdr:rowOff>
    </xdr:to>
    <xdr:sp macro="" textlink="">
      <xdr:nvSpPr>
        <xdr:cNvPr id="218" name="円/楕円 217"/>
        <xdr:cNvSpPr/>
      </xdr:nvSpPr>
      <xdr:spPr>
        <a:xfrm>
          <a:off x="3175000" y="144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138577</xdr:rowOff>
    </xdr:from>
    <xdr:ext cx="762000" cy="259045"/>
    <xdr:sp macro="" textlink="">
      <xdr:nvSpPr>
        <xdr:cNvPr id="219" name="テキスト ボックス 218"/>
        <xdr:cNvSpPr txBox="1"/>
      </xdr:nvSpPr>
      <xdr:spPr>
        <a:xfrm>
          <a:off x="2844800" y="145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115,017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131849</xdr:rowOff>
    </xdr:from>
    <xdr:to>
      <xdr:col>3</xdr:col>
      <xdr:colOff>330200</xdr:colOff>
      <xdr:row>85</xdr:row>
      <xdr:rowOff>61999</xdr:rowOff>
    </xdr:to>
    <xdr:sp macro="" textlink="">
      <xdr:nvSpPr>
        <xdr:cNvPr id="220" name="円/楕円 219"/>
        <xdr:cNvSpPr/>
      </xdr:nvSpPr>
      <xdr:spPr>
        <a:xfrm>
          <a:off x="2286000" y="145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46776</xdr:rowOff>
    </xdr:from>
    <xdr:ext cx="762000" cy="259045"/>
    <xdr:sp macro="" textlink="">
      <xdr:nvSpPr>
        <xdr:cNvPr id="221" name="テキスト ボックス 220"/>
        <xdr:cNvSpPr txBox="1"/>
      </xdr:nvSpPr>
      <xdr:spPr>
        <a:xfrm>
          <a:off x="1955800" y="1462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118,978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97926</xdr:rowOff>
    </xdr:from>
    <xdr:to>
      <xdr:col>2</xdr:col>
      <xdr:colOff>127000</xdr:colOff>
      <xdr:row>85</xdr:row>
      <xdr:rowOff>28076</xdr:rowOff>
    </xdr:to>
    <xdr:sp macro="" textlink="">
      <xdr:nvSpPr>
        <xdr:cNvPr id="222" name="円/楕円 221"/>
        <xdr:cNvSpPr/>
      </xdr:nvSpPr>
      <xdr:spPr>
        <a:xfrm>
          <a:off x="1397000" y="144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12853</xdr:rowOff>
    </xdr:from>
    <xdr:ext cx="762000" cy="259045"/>
    <xdr:sp macro="" textlink="">
      <xdr:nvSpPr>
        <xdr:cNvPr id="223" name="テキスト ボックス 222"/>
        <xdr:cNvSpPr txBox="1"/>
      </xdr:nvSpPr>
      <xdr:spPr>
        <a:xfrm>
          <a:off x="1066800" y="1458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全国市平均及び類似団体平均を大幅に下回っているのは、これまで職務・職責に応じた適切な給与支給に努めてきたことによるものである。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今後とも、引き続き、職務・職責や人事評価に応じた給与制度の確立を目指していくとともに、職員数や各種手当の適正化を推進し、人件費の縮減に努める。</a:t>
          </a:r>
          <a:endParaRPr lang="ja-JP" altLang="ja-JP" sz="13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97064</xdr:rowOff>
    </xdr:from>
    <xdr:to>
      <xdr:col>24</xdr:col>
      <xdr:colOff>558800</xdr:colOff>
      <xdr:row>86</xdr:row>
      <xdr:rowOff>9677</xdr:rowOff>
    </xdr:to>
    <xdr:cxnSp macro="">
      <xdr:nvCxnSpPr>
        <xdr:cNvPr id="254" name="直線コネクタ 253"/>
        <xdr:cNvCxnSpPr/>
      </xdr:nvCxnSpPr>
      <xdr:spPr>
        <a:xfrm flipV="1">
          <a:off x="17018000" y="13984514"/>
          <a:ext cx="0" cy="7698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153204</xdr:rowOff>
    </xdr:from>
    <xdr:ext cx="762000" cy="259045"/>
    <xdr:sp macro="" textlink="">
      <xdr:nvSpPr>
        <xdr:cNvPr id="255" name="給与水準   （国との比較）最小値テキスト"/>
        <xdr:cNvSpPr txBox="1"/>
      </xdr:nvSpPr>
      <xdr:spPr>
        <a:xfrm>
          <a:off x="17106900" y="147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86</xdr:row>
      <xdr:rowOff>9677</xdr:rowOff>
    </xdr:from>
    <xdr:to>
      <xdr:col>24</xdr:col>
      <xdr:colOff>647700</xdr:colOff>
      <xdr:row>86</xdr:row>
      <xdr:rowOff>9677</xdr:rowOff>
    </xdr:to>
    <xdr:cxnSp macro="">
      <xdr:nvCxnSpPr>
        <xdr:cNvPr id="256" name="直線コネクタ 255"/>
        <xdr:cNvCxnSpPr/>
      </xdr:nvCxnSpPr>
      <xdr:spPr>
        <a:xfrm>
          <a:off x="16929100" y="1475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11991</xdr:rowOff>
    </xdr:from>
    <xdr:ext cx="762000" cy="259045"/>
    <xdr:sp macro="" textlink="">
      <xdr:nvSpPr>
        <xdr:cNvPr id="257" name="給与水準   （国との比較）最大値テキスト"/>
        <xdr:cNvSpPr txBox="1"/>
      </xdr:nvSpPr>
      <xdr:spPr>
        <a:xfrm>
          <a:off x="17106900" y="1372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81</xdr:row>
      <xdr:rowOff>97064</xdr:rowOff>
    </xdr:from>
    <xdr:to>
      <xdr:col>24</xdr:col>
      <xdr:colOff>647700</xdr:colOff>
      <xdr:row>81</xdr:row>
      <xdr:rowOff>97064</xdr:rowOff>
    </xdr:to>
    <xdr:cxnSp macro="">
      <xdr:nvCxnSpPr>
        <xdr:cNvPr id="258" name="直線コネクタ 257"/>
        <xdr:cNvCxnSpPr/>
      </xdr:nvCxnSpPr>
      <xdr:spPr>
        <a:xfrm>
          <a:off x="16929100" y="1398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16632</xdr:rowOff>
    </xdr:from>
    <xdr:to>
      <xdr:col>24</xdr:col>
      <xdr:colOff>558800</xdr:colOff>
      <xdr:row>81</xdr:row>
      <xdr:rowOff>97064</xdr:rowOff>
    </xdr:to>
    <xdr:cxnSp macro="">
      <xdr:nvCxnSpPr>
        <xdr:cNvPr id="259" name="直線コネクタ 258"/>
        <xdr:cNvCxnSpPr/>
      </xdr:nvCxnSpPr>
      <xdr:spPr>
        <a:xfrm>
          <a:off x="16179800" y="13904082"/>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43136</xdr:rowOff>
    </xdr:from>
    <xdr:ext cx="762000" cy="259045"/>
    <xdr:sp macro="" textlink="">
      <xdr:nvSpPr>
        <xdr:cNvPr id="260" name="給与水準   （国との比較）平均値テキスト"/>
        <xdr:cNvSpPr txBox="1"/>
      </xdr:nvSpPr>
      <xdr:spPr>
        <a:xfrm>
          <a:off x="17106900" y="1427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61" name="フローチャート : 判断 260"/>
        <xdr:cNvSpPr/>
      </xdr:nvSpPr>
      <xdr:spPr>
        <a:xfrm>
          <a:off x="169672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16632</xdr:rowOff>
    </xdr:from>
    <xdr:to>
      <xdr:col>23</xdr:col>
      <xdr:colOff>406400</xdr:colOff>
      <xdr:row>86</xdr:row>
      <xdr:rowOff>32657</xdr:rowOff>
    </xdr:to>
    <xdr:cxnSp macro="">
      <xdr:nvCxnSpPr>
        <xdr:cNvPr id="262" name="直線コネクタ 261"/>
        <xdr:cNvCxnSpPr/>
      </xdr:nvCxnSpPr>
      <xdr:spPr>
        <a:xfrm flipV="1">
          <a:off x="15290800" y="13904082"/>
          <a:ext cx="889000" cy="87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3" name="フローチャート : 判断 262"/>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4" name="テキスト ボックス 263"/>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21166</xdr:rowOff>
    </xdr:from>
    <xdr:to>
      <xdr:col>22</xdr:col>
      <xdr:colOff>203200</xdr:colOff>
      <xdr:row>86</xdr:row>
      <xdr:rowOff>32657</xdr:rowOff>
    </xdr:to>
    <xdr:cxnSp macro="">
      <xdr:nvCxnSpPr>
        <xdr:cNvPr id="265" name="直線コネクタ 264"/>
        <xdr:cNvCxnSpPr/>
      </xdr:nvCxnSpPr>
      <xdr:spPr>
        <a:xfrm>
          <a:off x="14401800" y="147658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87086</xdr:rowOff>
    </xdr:from>
    <xdr:to>
      <xdr:col>22</xdr:col>
      <xdr:colOff>254000</xdr:colOff>
      <xdr:row>89</xdr:row>
      <xdr:rowOff>17236</xdr:rowOff>
    </xdr:to>
    <xdr:sp macro="" textlink="">
      <xdr:nvSpPr>
        <xdr:cNvPr id="266" name="フローチャート : 判断 265"/>
        <xdr:cNvSpPr/>
      </xdr:nvSpPr>
      <xdr:spPr>
        <a:xfrm>
          <a:off x="15240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2013</xdr:rowOff>
    </xdr:from>
    <xdr:ext cx="762000" cy="259045"/>
    <xdr:sp macro="" textlink="">
      <xdr:nvSpPr>
        <xdr:cNvPr id="267" name="テキスト ボックス 266"/>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62593</xdr:rowOff>
    </xdr:from>
    <xdr:to>
      <xdr:col>21</xdr:col>
      <xdr:colOff>0</xdr:colOff>
      <xdr:row>86</xdr:row>
      <xdr:rowOff>21166</xdr:rowOff>
    </xdr:to>
    <xdr:cxnSp macro="">
      <xdr:nvCxnSpPr>
        <xdr:cNvPr id="268" name="直線コネクタ 267"/>
        <xdr:cNvCxnSpPr/>
      </xdr:nvCxnSpPr>
      <xdr:spPr>
        <a:xfrm>
          <a:off x="13512800" y="13950043"/>
          <a:ext cx="889000" cy="8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64105</xdr:rowOff>
    </xdr:from>
    <xdr:to>
      <xdr:col>21</xdr:col>
      <xdr:colOff>50800</xdr:colOff>
      <xdr:row>88</xdr:row>
      <xdr:rowOff>165705</xdr:rowOff>
    </xdr:to>
    <xdr:sp macro="" textlink="">
      <xdr:nvSpPr>
        <xdr:cNvPr id="269" name="フローチャート : 判断 268"/>
        <xdr:cNvSpPr/>
      </xdr:nvSpPr>
      <xdr:spPr>
        <a:xfrm>
          <a:off x="14351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150482</xdr:rowOff>
    </xdr:from>
    <xdr:ext cx="762000" cy="259045"/>
    <xdr:sp macro="" textlink="">
      <xdr:nvSpPr>
        <xdr:cNvPr id="270" name="テキスト ボックス 269"/>
        <xdr:cNvSpPr txBox="1"/>
      </xdr:nvSpPr>
      <xdr:spPr>
        <a:xfrm>
          <a:off x="14020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36588</xdr:rowOff>
    </xdr:from>
    <xdr:to>
      <xdr:col>19</xdr:col>
      <xdr:colOff>533400</xdr:colOff>
      <xdr:row>83</xdr:row>
      <xdr:rowOff>138188</xdr:rowOff>
    </xdr:to>
    <xdr:sp macro="" textlink="">
      <xdr:nvSpPr>
        <xdr:cNvPr id="271" name="フローチャート : 判断 270"/>
        <xdr:cNvSpPr/>
      </xdr:nvSpPr>
      <xdr:spPr>
        <a:xfrm>
          <a:off x="13462000" y="142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122965</xdr:rowOff>
    </xdr:from>
    <xdr:ext cx="762000" cy="259045"/>
    <xdr:sp macro="" textlink="">
      <xdr:nvSpPr>
        <xdr:cNvPr id="272" name="テキスト ボックス 271"/>
        <xdr:cNvSpPr txBox="1"/>
      </xdr:nvSpPr>
      <xdr:spPr>
        <a:xfrm>
          <a:off x="13131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46264</xdr:rowOff>
    </xdr:from>
    <xdr:to>
      <xdr:col>24</xdr:col>
      <xdr:colOff>609600</xdr:colOff>
      <xdr:row>81</xdr:row>
      <xdr:rowOff>147864</xdr:rowOff>
    </xdr:to>
    <xdr:sp macro="" textlink="">
      <xdr:nvSpPr>
        <xdr:cNvPr id="278" name="円/楕円 277"/>
        <xdr:cNvSpPr/>
      </xdr:nvSpPr>
      <xdr:spPr>
        <a:xfrm>
          <a:off x="169672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138991</xdr:rowOff>
    </xdr:from>
    <xdr:ext cx="762000" cy="259045"/>
    <xdr:sp macro="" textlink="">
      <xdr:nvSpPr>
        <xdr:cNvPr id="279" name="給与水準   （国との比較）該当値テキスト"/>
        <xdr:cNvSpPr txBox="1"/>
      </xdr:nvSpPr>
      <xdr:spPr>
        <a:xfrm>
          <a:off x="17106900" y="1385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137282</xdr:rowOff>
    </xdr:from>
    <xdr:to>
      <xdr:col>23</xdr:col>
      <xdr:colOff>457200</xdr:colOff>
      <xdr:row>81</xdr:row>
      <xdr:rowOff>67432</xdr:rowOff>
    </xdr:to>
    <xdr:sp macro="" textlink="">
      <xdr:nvSpPr>
        <xdr:cNvPr id="280" name="円/楕円 279"/>
        <xdr:cNvSpPr/>
      </xdr:nvSpPr>
      <xdr:spPr>
        <a:xfrm>
          <a:off x="16129000" y="138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77609</xdr:rowOff>
    </xdr:from>
    <xdr:ext cx="736600" cy="259045"/>
    <xdr:sp macro="" textlink="">
      <xdr:nvSpPr>
        <xdr:cNvPr id="281" name="テキスト ボックス 280"/>
        <xdr:cNvSpPr txBox="1"/>
      </xdr:nvSpPr>
      <xdr:spPr>
        <a:xfrm>
          <a:off x="15798800" y="13622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153307</xdr:rowOff>
    </xdr:from>
    <xdr:to>
      <xdr:col>22</xdr:col>
      <xdr:colOff>254000</xdr:colOff>
      <xdr:row>86</xdr:row>
      <xdr:rowOff>83457</xdr:rowOff>
    </xdr:to>
    <xdr:sp macro="" textlink="">
      <xdr:nvSpPr>
        <xdr:cNvPr id="282" name="円/楕円 281"/>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93634</xdr:rowOff>
    </xdr:from>
    <xdr:ext cx="762000" cy="259045"/>
    <xdr:sp macro="" textlink="">
      <xdr:nvSpPr>
        <xdr:cNvPr id="283" name="テキスト ボックス 282"/>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141816</xdr:rowOff>
    </xdr:from>
    <xdr:to>
      <xdr:col>21</xdr:col>
      <xdr:colOff>50800</xdr:colOff>
      <xdr:row>86</xdr:row>
      <xdr:rowOff>71966</xdr:rowOff>
    </xdr:to>
    <xdr:sp macro="" textlink="">
      <xdr:nvSpPr>
        <xdr:cNvPr id="284" name="円/楕円 283"/>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82143</xdr:rowOff>
    </xdr:from>
    <xdr:ext cx="762000" cy="259045"/>
    <xdr:sp macro="" textlink="">
      <xdr:nvSpPr>
        <xdr:cNvPr id="285" name="テキスト ボックス 284"/>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11793</xdr:rowOff>
    </xdr:from>
    <xdr:to>
      <xdr:col>19</xdr:col>
      <xdr:colOff>533400</xdr:colOff>
      <xdr:row>81</xdr:row>
      <xdr:rowOff>113393</xdr:rowOff>
    </xdr:to>
    <xdr:sp macro="" textlink="">
      <xdr:nvSpPr>
        <xdr:cNvPr id="286" name="円/楕円 285"/>
        <xdr:cNvSpPr/>
      </xdr:nvSpPr>
      <xdr:spPr>
        <a:xfrm>
          <a:off x="13462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123570</xdr:rowOff>
    </xdr:from>
    <xdr:ext cx="762000" cy="259045"/>
    <xdr:sp macro="" textlink="">
      <xdr:nvSpPr>
        <xdr:cNvPr id="287" name="テキスト ボックス 286"/>
        <xdr:cNvSpPr txBox="1"/>
      </xdr:nvSpPr>
      <xdr:spPr>
        <a:xfrm>
          <a:off x="13131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mn-ea"/>
              <a:ea typeface="+mn-ea"/>
              <a:cs typeface="+mn-cs"/>
            </a:rPr>
            <a:t>定員適正化計画に基づき、定年退職者の補充抑制や保育園の民営化推進等により、職員数の適正化に取り組んできた結果、大幅な削減となっているものの、依然として類似団体の平均を上回っている。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定員適正化計画や行財政改革プランに基づき、事業の見直しによる効率化や民間活力の活用等、適切な定員管理に努めるとともに、庁舎をはじめとした公共施設の整理・合理化に努め、職員の適正配置を図っていく。</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4" name="直線コネクタ 303"/>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5" name="テキスト ボックス 304"/>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6" name="直線コネクタ 305"/>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7" name="テキスト ボックス 306"/>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8" name="直線コネクタ 307"/>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9" name="テキスト ボックス 308"/>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2" name="直線コネクタ 311"/>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3" name="テキスト ボックス 312"/>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4" name="直線コネクタ 31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5" name="テキスト ボックス 31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6" name="直線コネクタ 315"/>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7" name="テキスト ボックス 316"/>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108903</xdr:rowOff>
    </xdr:from>
    <xdr:to>
      <xdr:col>24</xdr:col>
      <xdr:colOff>558800</xdr:colOff>
      <xdr:row>67</xdr:row>
      <xdr:rowOff>16669</xdr:rowOff>
    </xdr:to>
    <xdr:cxnSp macro="">
      <xdr:nvCxnSpPr>
        <xdr:cNvPr id="321" name="直線コネクタ 320"/>
        <xdr:cNvCxnSpPr/>
      </xdr:nvCxnSpPr>
      <xdr:spPr>
        <a:xfrm flipV="1">
          <a:off x="17018000" y="10053003"/>
          <a:ext cx="0" cy="1450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160196</xdr:rowOff>
    </xdr:from>
    <xdr:ext cx="762000" cy="259045"/>
    <xdr:sp macro="" textlink="">
      <xdr:nvSpPr>
        <xdr:cNvPr id="322" name="定員管理の状況最小値テキスト"/>
        <xdr:cNvSpPr txBox="1"/>
      </xdr:nvSpPr>
      <xdr:spPr>
        <a:xfrm>
          <a:off x="17106900" y="1147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24</xdr:col>
      <xdr:colOff>469900</xdr:colOff>
      <xdr:row>67</xdr:row>
      <xdr:rowOff>16669</xdr:rowOff>
    </xdr:from>
    <xdr:to>
      <xdr:col>24</xdr:col>
      <xdr:colOff>647700</xdr:colOff>
      <xdr:row>67</xdr:row>
      <xdr:rowOff>16669</xdr:rowOff>
    </xdr:to>
    <xdr:cxnSp macro="">
      <xdr:nvCxnSpPr>
        <xdr:cNvPr id="323" name="直線コネクタ 322"/>
        <xdr:cNvCxnSpPr/>
      </xdr:nvCxnSpPr>
      <xdr:spPr>
        <a:xfrm>
          <a:off x="16929100" y="1150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23830</xdr:rowOff>
    </xdr:from>
    <xdr:ext cx="762000" cy="259045"/>
    <xdr:sp macro="" textlink="">
      <xdr:nvSpPr>
        <xdr:cNvPr id="324" name="定員管理の状況最大値テキスト"/>
        <xdr:cNvSpPr txBox="1"/>
      </xdr:nvSpPr>
      <xdr:spPr>
        <a:xfrm>
          <a:off x="17106900" y="979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24</xdr:col>
      <xdr:colOff>469900</xdr:colOff>
      <xdr:row>58</xdr:row>
      <xdr:rowOff>108903</xdr:rowOff>
    </xdr:from>
    <xdr:to>
      <xdr:col>24</xdr:col>
      <xdr:colOff>647700</xdr:colOff>
      <xdr:row>58</xdr:row>
      <xdr:rowOff>108903</xdr:rowOff>
    </xdr:to>
    <xdr:cxnSp macro="">
      <xdr:nvCxnSpPr>
        <xdr:cNvPr id="325" name="直線コネクタ 324"/>
        <xdr:cNvCxnSpPr/>
      </xdr:nvCxnSpPr>
      <xdr:spPr>
        <a:xfrm>
          <a:off x="16929100" y="100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14763</xdr:rowOff>
    </xdr:from>
    <xdr:to>
      <xdr:col>24</xdr:col>
      <xdr:colOff>558800</xdr:colOff>
      <xdr:row>63</xdr:row>
      <xdr:rowOff>87154</xdr:rowOff>
    </xdr:to>
    <xdr:cxnSp macro="">
      <xdr:nvCxnSpPr>
        <xdr:cNvPr id="326" name="直線コネクタ 325"/>
        <xdr:cNvCxnSpPr/>
      </xdr:nvCxnSpPr>
      <xdr:spPr>
        <a:xfrm flipV="1">
          <a:off x="16179800" y="10816113"/>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118762</xdr:rowOff>
    </xdr:from>
    <xdr:ext cx="762000" cy="259045"/>
    <xdr:sp macro="" textlink="">
      <xdr:nvSpPr>
        <xdr:cNvPr id="327" name="定員管理の状況平均値テキスト"/>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28" name="フローチャート : 判断 327"/>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69056</xdr:rowOff>
    </xdr:from>
    <xdr:to>
      <xdr:col>23</xdr:col>
      <xdr:colOff>406400</xdr:colOff>
      <xdr:row>63</xdr:row>
      <xdr:rowOff>87154</xdr:rowOff>
    </xdr:to>
    <xdr:cxnSp macro="">
      <xdr:nvCxnSpPr>
        <xdr:cNvPr id="329" name="直線コネクタ 328"/>
        <xdr:cNvCxnSpPr/>
      </xdr:nvCxnSpPr>
      <xdr:spPr>
        <a:xfrm>
          <a:off x="15290800" y="1087040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102235</xdr:rowOff>
    </xdr:from>
    <xdr:to>
      <xdr:col>23</xdr:col>
      <xdr:colOff>457200</xdr:colOff>
      <xdr:row>63</xdr:row>
      <xdr:rowOff>32385</xdr:rowOff>
    </xdr:to>
    <xdr:sp macro="" textlink="">
      <xdr:nvSpPr>
        <xdr:cNvPr id="330" name="フローチャート : 判断 329"/>
        <xdr:cNvSpPr/>
      </xdr:nvSpPr>
      <xdr:spPr>
        <a:xfrm>
          <a:off x="16129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42562</xdr:rowOff>
    </xdr:from>
    <xdr:ext cx="736600" cy="259045"/>
    <xdr:sp macro="" textlink="">
      <xdr:nvSpPr>
        <xdr:cNvPr id="331" name="テキスト ボックス 330"/>
        <xdr:cNvSpPr txBox="1"/>
      </xdr:nvSpPr>
      <xdr:spPr>
        <a:xfrm>
          <a:off x="15798800" y="1050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69056</xdr:rowOff>
    </xdr:from>
    <xdr:to>
      <xdr:col>22</xdr:col>
      <xdr:colOff>203200</xdr:colOff>
      <xdr:row>64</xdr:row>
      <xdr:rowOff>159</xdr:rowOff>
    </xdr:to>
    <xdr:cxnSp macro="">
      <xdr:nvCxnSpPr>
        <xdr:cNvPr id="332" name="直線コネクタ 331"/>
        <xdr:cNvCxnSpPr/>
      </xdr:nvCxnSpPr>
      <xdr:spPr>
        <a:xfrm flipV="1">
          <a:off x="14401800" y="10870406"/>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108268</xdr:rowOff>
    </xdr:from>
    <xdr:to>
      <xdr:col>22</xdr:col>
      <xdr:colOff>254000</xdr:colOff>
      <xdr:row>63</xdr:row>
      <xdr:rowOff>38418</xdr:rowOff>
    </xdr:to>
    <xdr:sp macro="" textlink="">
      <xdr:nvSpPr>
        <xdr:cNvPr id="333" name="フローチャート : 判断 332"/>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48595</xdr:rowOff>
    </xdr:from>
    <xdr:ext cx="762000" cy="259045"/>
    <xdr:sp macro="" textlink="">
      <xdr:nvSpPr>
        <xdr:cNvPr id="334" name="テキスト ボックス 333"/>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159</xdr:rowOff>
    </xdr:from>
    <xdr:to>
      <xdr:col>21</xdr:col>
      <xdr:colOff>0</xdr:colOff>
      <xdr:row>64</xdr:row>
      <xdr:rowOff>69532</xdr:rowOff>
    </xdr:to>
    <xdr:cxnSp macro="">
      <xdr:nvCxnSpPr>
        <xdr:cNvPr id="335" name="直線コネクタ 334"/>
        <xdr:cNvCxnSpPr/>
      </xdr:nvCxnSpPr>
      <xdr:spPr>
        <a:xfrm flipV="1">
          <a:off x="13512800" y="10972959"/>
          <a:ext cx="889000" cy="6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12224</xdr:rowOff>
    </xdr:from>
    <xdr:to>
      <xdr:col>21</xdr:col>
      <xdr:colOff>50800</xdr:colOff>
      <xdr:row>63</xdr:row>
      <xdr:rowOff>113824</xdr:rowOff>
    </xdr:to>
    <xdr:sp macro="" textlink="">
      <xdr:nvSpPr>
        <xdr:cNvPr id="336" name="フローチャート : 判断 335"/>
        <xdr:cNvSpPr/>
      </xdr:nvSpPr>
      <xdr:spPr>
        <a:xfrm>
          <a:off x="14351000" y="1081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124001</xdr:rowOff>
    </xdr:from>
    <xdr:ext cx="762000" cy="259045"/>
    <xdr:sp macro="" textlink="">
      <xdr:nvSpPr>
        <xdr:cNvPr id="337" name="テキスト ボックス 336"/>
        <xdr:cNvSpPr txBox="1"/>
      </xdr:nvSpPr>
      <xdr:spPr>
        <a:xfrm>
          <a:off x="14020800" y="1058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60007</xdr:rowOff>
    </xdr:from>
    <xdr:to>
      <xdr:col>19</xdr:col>
      <xdr:colOff>533400</xdr:colOff>
      <xdr:row>62</xdr:row>
      <xdr:rowOff>161607</xdr:rowOff>
    </xdr:to>
    <xdr:sp macro="" textlink="">
      <xdr:nvSpPr>
        <xdr:cNvPr id="338" name="フローチャート : 判断 337"/>
        <xdr:cNvSpPr/>
      </xdr:nvSpPr>
      <xdr:spPr>
        <a:xfrm>
          <a:off x="134620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334</xdr:rowOff>
    </xdr:from>
    <xdr:ext cx="762000" cy="259045"/>
    <xdr:sp macro="" textlink="">
      <xdr:nvSpPr>
        <xdr:cNvPr id="339" name="テキスト ボックス 338"/>
        <xdr:cNvSpPr txBox="1"/>
      </xdr:nvSpPr>
      <xdr:spPr>
        <a:xfrm>
          <a:off x="13131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135413</xdr:rowOff>
    </xdr:from>
    <xdr:to>
      <xdr:col>24</xdr:col>
      <xdr:colOff>609600</xdr:colOff>
      <xdr:row>63</xdr:row>
      <xdr:rowOff>65563</xdr:rowOff>
    </xdr:to>
    <xdr:sp macro="" textlink="">
      <xdr:nvSpPr>
        <xdr:cNvPr id="345" name="円/楕円 344"/>
        <xdr:cNvSpPr/>
      </xdr:nvSpPr>
      <xdr:spPr>
        <a:xfrm>
          <a:off x="16967200" y="107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107490</xdr:rowOff>
    </xdr:from>
    <xdr:ext cx="762000" cy="259045"/>
    <xdr:sp macro="" textlink="">
      <xdr:nvSpPr>
        <xdr:cNvPr id="346" name="定員管理の状況該当値テキスト"/>
        <xdr:cNvSpPr txBox="1"/>
      </xdr:nvSpPr>
      <xdr:spPr>
        <a:xfrm>
          <a:off x="17106900" y="107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36354</xdr:rowOff>
    </xdr:from>
    <xdr:to>
      <xdr:col>23</xdr:col>
      <xdr:colOff>457200</xdr:colOff>
      <xdr:row>63</xdr:row>
      <xdr:rowOff>137954</xdr:rowOff>
    </xdr:to>
    <xdr:sp macro="" textlink="">
      <xdr:nvSpPr>
        <xdr:cNvPr id="347" name="円/楕円 346"/>
        <xdr:cNvSpPr/>
      </xdr:nvSpPr>
      <xdr:spPr>
        <a:xfrm>
          <a:off x="16129000" y="1083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122731</xdr:rowOff>
    </xdr:from>
    <xdr:ext cx="736600" cy="259045"/>
    <xdr:sp macro="" textlink="">
      <xdr:nvSpPr>
        <xdr:cNvPr id="348" name="テキスト ボックス 347"/>
        <xdr:cNvSpPr txBox="1"/>
      </xdr:nvSpPr>
      <xdr:spPr>
        <a:xfrm>
          <a:off x="15798800" y="10924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18256</xdr:rowOff>
    </xdr:from>
    <xdr:to>
      <xdr:col>22</xdr:col>
      <xdr:colOff>254000</xdr:colOff>
      <xdr:row>63</xdr:row>
      <xdr:rowOff>119856</xdr:rowOff>
    </xdr:to>
    <xdr:sp macro="" textlink="">
      <xdr:nvSpPr>
        <xdr:cNvPr id="349" name="円/楕円 348"/>
        <xdr:cNvSpPr/>
      </xdr:nvSpPr>
      <xdr:spPr>
        <a:xfrm>
          <a:off x="15240000" y="108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104633</xdr:rowOff>
    </xdr:from>
    <xdr:ext cx="762000" cy="259045"/>
    <xdr:sp macro="" textlink="">
      <xdr:nvSpPr>
        <xdr:cNvPr id="350" name="テキスト ボックス 349"/>
        <xdr:cNvSpPr txBox="1"/>
      </xdr:nvSpPr>
      <xdr:spPr>
        <a:xfrm>
          <a:off x="14909800" y="1090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120809</xdr:rowOff>
    </xdr:from>
    <xdr:to>
      <xdr:col>21</xdr:col>
      <xdr:colOff>50800</xdr:colOff>
      <xdr:row>64</xdr:row>
      <xdr:rowOff>50959</xdr:rowOff>
    </xdr:to>
    <xdr:sp macro="" textlink="">
      <xdr:nvSpPr>
        <xdr:cNvPr id="351" name="円/楕円 350"/>
        <xdr:cNvSpPr/>
      </xdr:nvSpPr>
      <xdr:spPr>
        <a:xfrm>
          <a:off x="14351000" y="1092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35736</xdr:rowOff>
    </xdr:from>
    <xdr:ext cx="762000" cy="259045"/>
    <xdr:sp macro="" textlink="">
      <xdr:nvSpPr>
        <xdr:cNvPr id="352" name="テキスト ボックス 351"/>
        <xdr:cNvSpPr txBox="1"/>
      </xdr:nvSpPr>
      <xdr:spPr>
        <a:xfrm>
          <a:off x="14020800" y="1100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18732</xdr:rowOff>
    </xdr:from>
    <xdr:to>
      <xdr:col>19</xdr:col>
      <xdr:colOff>533400</xdr:colOff>
      <xdr:row>64</xdr:row>
      <xdr:rowOff>120332</xdr:rowOff>
    </xdr:to>
    <xdr:sp macro="" textlink="">
      <xdr:nvSpPr>
        <xdr:cNvPr id="353" name="円/楕円 352"/>
        <xdr:cNvSpPr/>
      </xdr:nvSpPr>
      <xdr:spPr>
        <a:xfrm>
          <a:off x="13462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105109</xdr:rowOff>
    </xdr:from>
    <xdr:ext cx="762000" cy="259045"/>
    <xdr:sp macro="" textlink="">
      <xdr:nvSpPr>
        <xdr:cNvPr id="354" name="テキスト ボックス 353"/>
        <xdr:cNvSpPr txBox="1"/>
      </xdr:nvSpPr>
      <xdr:spPr>
        <a:xfrm>
          <a:off x="13131800" y="1107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前市町村や合併後実施した大型事業の償還等により、類似団体平均を上回っているが、近年の借入起債のほとんどが合併特例債、緊急防災・減災事業債、臨時財政対策債といった交付税措置が極めて高いものに限られていることから、今後も指数は大幅に改善する見込みである。</a:t>
          </a:r>
        </a:p>
        <a:p>
          <a:r>
            <a:rPr kumimoji="1" lang="ja-JP" altLang="en-US" sz="1300">
              <a:latin typeface="ＭＳ Ｐゴシック"/>
            </a:rPr>
            <a:t>　引き続き、計画的な繰上償還を実施し、実質公債費比率の上昇抑制に努める。</a:t>
          </a:r>
        </a:p>
      </xdr:txBody>
    </xdr:sp>
    <xdr:clientData/>
  </xdr:twoCellAnchor>
  <xdr:oneCellAnchor>
    <xdr:from>
      <xdr:col>18</xdr:col>
      <xdr:colOff>444500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8" name="テキスト ボックス 37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117856</xdr:rowOff>
    </xdr:from>
    <xdr:to>
      <xdr:col>24</xdr:col>
      <xdr:colOff>558800</xdr:colOff>
      <xdr:row>45</xdr:row>
      <xdr:rowOff>51562</xdr:rowOff>
    </xdr:to>
    <xdr:cxnSp macro="">
      <xdr:nvCxnSpPr>
        <xdr:cNvPr id="381" name="直線コネクタ 380"/>
        <xdr:cNvCxnSpPr/>
      </xdr:nvCxnSpPr>
      <xdr:spPr>
        <a:xfrm flipV="1">
          <a:off x="17018000" y="6290056"/>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82"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83" name="直線コネクタ 382"/>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32783</xdr:rowOff>
    </xdr:from>
    <xdr:ext cx="762000" cy="259045"/>
    <xdr:sp macro="" textlink="">
      <xdr:nvSpPr>
        <xdr:cNvPr id="384" name="公債費負担の状況最大値テキスト"/>
        <xdr:cNvSpPr txBox="1"/>
      </xdr:nvSpPr>
      <xdr:spPr>
        <a:xfrm>
          <a:off x="17106900" y="603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36</xdr:row>
      <xdr:rowOff>117856</xdr:rowOff>
    </xdr:from>
    <xdr:to>
      <xdr:col>24</xdr:col>
      <xdr:colOff>647700</xdr:colOff>
      <xdr:row>36</xdr:row>
      <xdr:rowOff>117856</xdr:rowOff>
    </xdr:to>
    <xdr:cxnSp macro="">
      <xdr:nvCxnSpPr>
        <xdr:cNvPr id="385" name="直線コネクタ 384"/>
        <xdr:cNvCxnSpPr/>
      </xdr:nvCxnSpPr>
      <xdr:spPr>
        <a:xfrm>
          <a:off x="16929100" y="629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143510</xdr:rowOff>
    </xdr:from>
    <xdr:to>
      <xdr:col>24</xdr:col>
      <xdr:colOff>558800</xdr:colOff>
      <xdr:row>44</xdr:row>
      <xdr:rowOff>155448</xdr:rowOff>
    </xdr:to>
    <xdr:cxnSp macro="">
      <xdr:nvCxnSpPr>
        <xdr:cNvPr id="386" name="直線コネクタ 385"/>
        <xdr:cNvCxnSpPr/>
      </xdr:nvCxnSpPr>
      <xdr:spPr>
        <a:xfrm flipV="1">
          <a:off x="16179800" y="7515860"/>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104665</xdr:rowOff>
    </xdr:from>
    <xdr:ext cx="762000" cy="259045"/>
    <xdr:sp macro="" textlink="">
      <xdr:nvSpPr>
        <xdr:cNvPr id="387" name="公債費負担の状況平均値テキスト"/>
        <xdr:cNvSpPr txBox="1"/>
      </xdr:nvSpPr>
      <xdr:spPr>
        <a:xfrm>
          <a:off x="17106900" y="696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88138</xdr:rowOff>
    </xdr:from>
    <xdr:to>
      <xdr:col>24</xdr:col>
      <xdr:colOff>609600</xdr:colOff>
      <xdr:row>42</xdr:row>
      <xdr:rowOff>18288</xdr:rowOff>
    </xdr:to>
    <xdr:sp macro="" textlink="">
      <xdr:nvSpPr>
        <xdr:cNvPr id="388" name="フローチャート : 判断 387"/>
        <xdr:cNvSpPr/>
      </xdr:nvSpPr>
      <xdr:spPr>
        <a:xfrm>
          <a:off x="169672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155448</xdr:rowOff>
    </xdr:from>
    <xdr:to>
      <xdr:col>23</xdr:col>
      <xdr:colOff>406400</xdr:colOff>
      <xdr:row>45</xdr:row>
      <xdr:rowOff>51562</xdr:rowOff>
    </xdr:to>
    <xdr:cxnSp macro="">
      <xdr:nvCxnSpPr>
        <xdr:cNvPr id="389" name="直線コネクタ 388"/>
        <xdr:cNvCxnSpPr/>
      </xdr:nvCxnSpPr>
      <xdr:spPr>
        <a:xfrm flipV="1">
          <a:off x="15290800" y="76992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13208</xdr:rowOff>
    </xdr:from>
    <xdr:to>
      <xdr:col>23</xdr:col>
      <xdr:colOff>457200</xdr:colOff>
      <xdr:row>42</xdr:row>
      <xdr:rowOff>114808</xdr:rowOff>
    </xdr:to>
    <xdr:sp macro="" textlink="">
      <xdr:nvSpPr>
        <xdr:cNvPr id="390" name="フローチャート : 判断 389"/>
        <xdr:cNvSpPr/>
      </xdr:nvSpPr>
      <xdr:spPr>
        <a:xfrm>
          <a:off x="16129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124985</xdr:rowOff>
    </xdr:from>
    <xdr:ext cx="736600" cy="259045"/>
    <xdr:sp macro="" textlink="">
      <xdr:nvSpPr>
        <xdr:cNvPr id="391" name="テキスト ボックス 390"/>
        <xdr:cNvSpPr txBox="1"/>
      </xdr:nvSpPr>
      <xdr:spPr>
        <a:xfrm>
          <a:off x="15798800" y="698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51562</xdr:rowOff>
    </xdr:from>
    <xdr:to>
      <xdr:col>22</xdr:col>
      <xdr:colOff>203200</xdr:colOff>
      <xdr:row>45</xdr:row>
      <xdr:rowOff>90170</xdr:rowOff>
    </xdr:to>
    <xdr:cxnSp macro="">
      <xdr:nvCxnSpPr>
        <xdr:cNvPr id="392" name="直線コネクタ 391"/>
        <xdr:cNvCxnSpPr/>
      </xdr:nvCxnSpPr>
      <xdr:spPr>
        <a:xfrm flipV="1">
          <a:off x="14401800" y="77668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100076</xdr:rowOff>
    </xdr:from>
    <xdr:to>
      <xdr:col>22</xdr:col>
      <xdr:colOff>254000</xdr:colOff>
      <xdr:row>43</xdr:row>
      <xdr:rowOff>30226</xdr:rowOff>
    </xdr:to>
    <xdr:sp macro="" textlink="">
      <xdr:nvSpPr>
        <xdr:cNvPr id="393" name="フローチャート : 判断 392"/>
        <xdr:cNvSpPr/>
      </xdr:nvSpPr>
      <xdr:spPr>
        <a:xfrm>
          <a:off x="15240000" y="73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40403</xdr:rowOff>
    </xdr:from>
    <xdr:ext cx="762000" cy="259045"/>
    <xdr:sp macro="" textlink="">
      <xdr:nvSpPr>
        <xdr:cNvPr id="394" name="テキスト ボックス 393"/>
        <xdr:cNvSpPr txBox="1"/>
      </xdr:nvSpPr>
      <xdr:spPr>
        <a:xfrm>
          <a:off x="14909800" y="70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90170</xdr:rowOff>
    </xdr:from>
    <xdr:to>
      <xdr:col>21</xdr:col>
      <xdr:colOff>0</xdr:colOff>
      <xdr:row>45</xdr:row>
      <xdr:rowOff>99822</xdr:rowOff>
    </xdr:to>
    <xdr:cxnSp macro="">
      <xdr:nvCxnSpPr>
        <xdr:cNvPr id="395" name="直線コネクタ 394"/>
        <xdr:cNvCxnSpPr/>
      </xdr:nvCxnSpPr>
      <xdr:spPr>
        <a:xfrm flipV="1">
          <a:off x="13512800" y="78054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15494</xdr:rowOff>
    </xdr:from>
    <xdr:to>
      <xdr:col>21</xdr:col>
      <xdr:colOff>50800</xdr:colOff>
      <xdr:row>43</xdr:row>
      <xdr:rowOff>117094</xdr:rowOff>
    </xdr:to>
    <xdr:sp macro="" textlink="">
      <xdr:nvSpPr>
        <xdr:cNvPr id="396" name="フローチャート : 判断 395"/>
        <xdr:cNvSpPr/>
      </xdr:nvSpPr>
      <xdr:spPr>
        <a:xfrm>
          <a:off x="14351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127271</xdr:rowOff>
    </xdr:from>
    <xdr:ext cx="762000" cy="259045"/>
    <xdr:sp macro="" textlink="">
      <xdr:nvSpPr>
        <xdr:cNvPr id="397" name="テキスト ボックス 396"/>
        <xdr:cNvSpPr txBox="1"/>
      </xdr:nvSpPr>
      <xdr:spPr>
        <a:xfrm>
          <a:off x="14020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155702</xdr:rowOff>
    </xdr:from>
    <xdr:to>
      <xdr:col>19</xdr:col>
      <xdr:colOff>533400</xdr:colOff>
      <xdr:row>42</xdr:row>
      <xdr:rowOff>85852</xdr:rowOff>
    </xdr:to>
    <xdr:sp macro="" textlink="">
      <xdr:nvSpPr>
        <xdr:cNvPr id="398" name="フローチャート : 判断 397"/>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96029</xdr:rowOff>
    </xdr:from>
    <xdr:ext cx="762000" cy="259045"/>
    <xdr:sp macro="" textlink="">
      <xdr:nvSpPr>
        <xdr:cNvPr id="399" name="テキスト ボックス 398"/>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92710</xdr:rowOff>
    </xdr:from>
    <xdr:to>
      <xdr:col>24</xdr:col>
      <xdr:colOff>609600</xdr:colOff>
      <xdr:row>44</xdr:row>
      <xdr:rowOff>22860</xdr:rowOff>
    </xdr:to>
    <xdr:sp macro="" textlink="">
      <xdr:nvSpPr>
        <xdr:cNvPr id="405" name="円/楕円 404"/>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64787</xdr:rowOff>
    </xdr:from>
    <xdr:ext cx="762000" cy="259045"/>
    <xdr:sp macro="" textlink="">
      <xdr:nvSpPr>
        <xdr:cNvPr id="406" name="公債費負担の状況該当値テキスト"/>
        <xdr:cNvSpPr txBox="1"/>
      </xdr:nvSpPr>
      <xdr:spPr>
        <a:xfrm>
          <a:off x="17106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104648</xdr:rowOff>
    </xdr:from>
    <xdr:to>
      <xdr:col>23</xdr:col>
      <xdr:colOff>457200</xdr:colOff>
      <xdr:row>45</xdr:row>
      <xdr:rowOff>34798</xdr:rowOff>
    </xdr:to>
    <xdr:sp macro="" textlink="">
      <xdr:nvSpPr>
        <xdr:cNvPr id="407" name="円/楕円 406"/>
        <xdr:cNvSpPr/>
      </xdr:nvSpPr>
      <xdr:spPr>
        <a:xfrm>
          <a:off x="161290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19575</xdr:rowOff>
    </xdr:from>
    <xdr:ext cx="736600" cy="259045"/>
    <xdr:sp macro="" textlink="">
      <xdr:nvSpPr>
        <xdr:cNvPr id="408" name="テキスト ボックス 407"/>
        <xdr:cNvSpPr txBox="1"/>
      </xdr:nvSpPr>
      <xdr:spPr>
        <a:xfrm>
          <a:off x="15798800" y="7734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152400</xdr:colOff>
      <xdr:row>45</xdr:row>
      <xdr:rowOff>762</xdr:rowOff>
    </xdr:from>
    <xdr:to>
      <xdr:col>22</xdr:col>
      <xdr:colOff>254000</xdr:colOff>
      <xdr:row>45</xdr:row>
      <xdr:rowOff>102362</xdr:rowOff>
    </xdr:to>
    <xdr:sp macro="" textlink="">
      <xdr:nvSpPr>
        <xdr:cNvPr id="409" name="円/楕円 408"/>
        <xdr:cNvSpPr/>
      </xdr:nvSpPr>
      <xdr:spPr>
        <a:xfrm>
          <a:off x="15240000" y="77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87139</xdr:rowOff>
    </xdr:from>
    <xdr:ext cx="762000" cy="259045"/>
    <xdr:sp macro="" textlink="">
      <xdr:nvSpPr>
        <xdr:cNvPr id="410" name="テキスト ボックス 409"/>
        <xdr:cNvSpPr txBox="1"/>
      </xdr:nvSpPr>
      <xdr:spPr>
        <a:xfrm>
          <a:off x="14909800" y="780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39370</xdr:rowOff>
    </xdr:from>
    <xdr:to>
      <xdr:col>21</xdr:col>
      <xdr:colOff>50800</xdr:colOff>
      <xdr:row>45</xdr:row>
      <xdr:rowOff>140970</xdr:rowOff>
    </xdr:to>
    <xdr:sp macro="" textlink="">
      <xdr:nvSpPr>
        <xdr:cNvPr id="411" name="円/楕円 410"/>
        <xdr:cNvSpPr/>
      </xdr:nvSpPr>
      <xdr:spPr>
        <a:xfrm>
          <a:off x="14351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125747</xdr:rowOff>
    </xdr:from>
    <xdr:ext cx="762000" cy="259045"/>
    <xdr:sp macro="" textlink="">
      <xdr:nvSpPr>
        <xdr:cNvPr id="412" name="テキスト ボックス 411"/>
        <xdr:cNvSpPr txBox="1"/>
      </xdr:nvSpPr>
      <xdr:spPr>
        <a:xfrm>
          <a:off x="14020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49022</xdr:rowOff>
    </xdr:from>
    <xdr:to>
      <xdr:col>19</xdr:col>
      <xdr:colOff>533400</xdr:colOff>
      <xdr:row>45</xdr:row>
      <xdr:rowOff>150622</xdr:rowOff>
    </xdr:to>
    <xdr:sp macro="" textlink="">
      <xdr:nvSpPr>
        <xdr:cNvPr id="413" name="円/楕円 412"/>
        <xdr:cNvSpPr/>
      </xdr:nvSpPr>
      <xdr:spPr>
        <a:xfrm>
          <a:off x="13462000" y="776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135399</xdr:rowOff>
    </xdr:from>
    <xdr:ext cx="762000" cy="259045"/>
    <xdr:sp macro="" textlink="">
      <xdr:nvSpPr>
        <xdr:cNvPr id="414" name="テキスト ボックス 413"/>
        <xdr:cNvSpPr txBox="1"/>
      </xdr:nvSpPr>
      <xdr:spPr>
        <a:xfrm>
          <a:off x="13131800" y="785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j-ea"/>
              <a:ea typeface="+mj-ea"/>
            </a:rPr>
            <a:t>　類似団体と比較して、地方債残高が大きく、また、財政調整基金、減債基金等、充当可能基金残高が少ない</a:t>
          </a:r>
          <a:r>
            <a:rPr kumimoji="1" lang="ja-JP" altLang="ja-JP" sz="1200">
              <a:solidFill>
                <a:schemeClr val="dk1"/>
              </a:solidFill>
              <a:effectLst/>
              <a:latin typeface="+mn-lt"/>
              <a:ea typeface="+mn-ea"/>
              <a:cs typeface="+mn-cs"/>
            </a:rPr>
            <a:t>（充当可能基金とみなされない合併地域振興基金を約</a:t>
          </a:r>
          <a:r>
            <a:rPr kumimoji="1" lang="en-US" altLang="ja-JP" sz="1200">
              <a:solidFill>
                <a:schemeClr val="dk1"/>
              </a:solidFill>
              <a:effectLst/>
              <a:latin typeface="+mn-lt"/>
              <a:ea typeface="+mn-ea"/>
              <a:cs typeface="+mn-cs"/>
            </a:rPr>
            <a:t>37</a:t>
          </a:r>
          <a:r>
            <a:rPr kumimoji="1" lang="ja-JP" altLang="ja-JP" sz="1200">
              <a:solidFill>
                <a:schemeClr val="dk1"/>
              </a:solidFill>
              <a:effectLst/>
              <a:latin typeface="+mn-lt"/>
              <a:ea typeface="+mn-ea"/>
              <a:cs typeface="+mn-cs"/>
            </a:rPr>
            <a:t>億円保有）</a:t>
          </a:r>
          <a:r>
            <a:rPr kumimoji="1" lang="ja-JP" altLang="en-US" sz="1200">
              <a:latin typeface="+mj-ea"/>
              <a:ea typeface="+mj-ea"/>
            </a:rPr>
            <a:t>ことから将来負担は大きくなっているものの、緊急防災・減災事業債、合併特例債等の交付税措置の高い起債の活用や基金をはじめとした充当可能財源の増加により、ここ数年は指標が大幅に改善している。</a:t>
          </a:r>
        </a:p>
        <a:p>
          <a:r>
            <a:rPr kumimoji="1" lang="ja-JP" altLang="en-US" sz="1200">
              <a:latin typeface="+mj-ea"/>
              <a:ea typeface="+mj-ea"/>
            </a:rPr>
            <a:t>　地方債の繰上償還や合併特例債等の有利な起債の活用、充当可能基金の積み増し等により、今後も将来の市民負担が少しでも軽減するよう、財政の健全化に努める。</a:t>
          </a:r>
          <a:endParaRPr kumimoji="1" lang="en-US" altLang="ja-JP" sz="1200">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122784</xdr:rowOff>
    </xdr:to>
    <xdr:cxnSp macro="">
      <xdr:nvCxnSpPr>
        <xdr:cNvPr id="441" name="直線コネクタ 440"/>
        <xdr:cNvCxnSpPr/>
      </xdr:nvCxnSpPr>
      <xdr:spPr>
        <a:xfrm flipV="1">
          <a:off x="17018000" y="2451100"/>
          <a:ext cx="0" cy="12721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94861</xdr:rowOff>
    </xdr:from>
    <xdr:ext cx="762000" cy="259045"/>
    <xdr:sp macro="" textlink="">
      <xdr:nvSpPr>
        <xdr:cNvPr id="442" name="将来負担の状況最小値テキスト"/>
        <xdr:cNvSpPr txBox="1"/>
      </xdr:nvSpPr>
      <xdr:spPr>
        <a:xfrm>
          <a:off x="17106900" y="369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131.8</a:t>
          </a:r>
          <a:endParaRPr kumimoji="1" lang="ja-JP" altLang="en-US" sz="1000" b="1">
            <a:latin typeface="ＭＳ Ｐゴシック"/>
          </a:endParaRPr>
        </a:p>
      </xdr:txBody>
    </xdr:sp>
    <xdr:clientData/>
  </xdr:oneCellAnchor>
  <xdr:twoCellAnchor>
    <xdr:from>
      <xdr:col>24</xdr:col>
      <xdr:colOff>469900</xdr:colOff>
      <xdr:row>21</xdr:row>
      <xdr:rowOff>122784</xdr:rowOff>
    </xdr:from>
    <xdr:to>
      <xdr:col>24</xdr:col>
      <xdr:colOff>647700</xdr:colOff>
      <xdr:row>21</xdr:row>
      <xdr:rowOff>122784</xdr:rowOff>
    </xdr:to>
    <xdr:cxnSp macro="">
      <xdr:nvCxnSpPr>
        <xdr:cNvPr id="443" name="直線コネクタ 442"/>
        <xdr:cNvCxnSpPr/>
      </xdr:nvCxnSpPr>
      <xdr:spPr>
        <a:xfrm>
          <a:off x="16929100" y="3723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74168</xdr:rowOff>
    </xdr:from>
    <xdr:to>
      <xdr:col>24</xdr:col>
      <xdr:colOff>558800</xdr:colOff>
      <xdr:row>21</xdr:row>
      <xdr:rowOff>29159</xdr:rowOff>
    </xdr:to>
    <xdr:cxnSp macro="">
      <xdr:nvCxnSpPr>
        <xdr:cNvPr id="446" name="直線コネクタ 445"/>
        <xdr:cNvCxnSpPr/>
      </xdr:nvCxnSpPr>
      <xdr:spPr>
        <a:xfrm flipV="1">
          <a:off x="16179800" y="3503168"/>
          <a:ext cx="838200" cy="1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102176</xdr:rowOff>
    </xdr:from>
    <xdr:ext cx="762000" cy="259045"/>
    <xdr:sp macro="" textlink="">
      <xdr:nvSpPr>
        <xdr:cNvPr id="447" name="将来負担の状況平均値テキスト"/>
        <xdr:cNvSpPr txBox="1"/>
      </xdr:nvSpPr>
      <xdr:spPr>
        <a:xfrm>
          <a:off x="17106900" y="267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85649</xdr:rowOff>
    </xdr:from>
    <xdr:to>
      <xdr:col>24</xdr:col>
      <xdr:colOff>609600</xdr:colOff>
      <xdr:row>17</xdr:row>
      <xdr:rowOff>15799</xdr:rowOff>
    </xdr:to>
    <xdr:sp macro="" textlink="">
      <xdr:nvSpPr>
        <xdr:cNvPr id="448" name="フローチャート : 判断 447"/>
        <xdr:cNvSpPr/>
      </xdr:nvSpPr>
      <xdr:spPr>
        <a:xfrm>
          <a:off x="16967200" y="282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29159</xdr:rowOff>
    </xdr:from>
    <xdr:to>
      <xdr:col>23</xdr:col>
      <xdr:colOff>406400</xdr:colOff>
      <xdr:row>21</xdr:row>
      <xdr:rowOff>87071</xdr:rowOff>
    </xdr:to>
    <xdr:cxnSp macro="">
      <xdr:nvCxnSpPr>
        <xdr:cNvPr id="449" name="直線コネクタ 448"/>
        <xdr:cNvCxnSpPr/>
      </xdr:nvCxnSpPr>
      <xdr:spPr>
        <a:xfrm flipV="1">
          <a:off x="15290800" y="3629609"/>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123292</xdr:rowOff>
    </xdr:from>
    <xdr:to>
      <xdr:col>23</xdr:col>
      <xdr:colOff>457200</xdr:colOff>
      <xdr:row>17</xdr:row>
      <xdr:rowOff>53442</xdr:rowOff>
    </xdr:to>
    <xdr:sp macro="" textlink="">
      <xdr:nvSpPr>
        <xdr:cNvPr id="450" name="フローチャート : 判断 449"/>
        <xdr:cNvSpPr/>
      </xdr:nvSpPr>
      <xdr:spPr>
        <a:xfrm>
          <a:off x="16129000" y="286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63619</xdr:rowOff>
    </xdr:from>
    <xdr:ext cx="736600" cy="259045"/>
    <xdr:sp macro="" textlink="">
      <xdr:nvSpPr>
        <xdr:cNvPr id="451" name="テキスト ボックス 450"/>
        <xdr:cNvSpPr txBox="1"/>
      </xdr:nvSpPr>
      <xdr:spPr>
        <a:xfrm>
          <a:off x="15798800" y="2635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87071</xdr:rowOff>
    </xdr:from>
    <xdr:to>
      <xdr:col>22</xdr:col>
      <xdr:colOff>203200</xdr:colOff>
      <xdr:row>22</xdr:row>
      <xdr:rowOff>101905</xdr:rowOff>
    </xdr:to>
    <xdr:cxnSp macro="">
      <xdr:nvCxnSpPr>
        <xdr:cNvPr id="452" name="直線コネクタ 451"/>
        <xdr:cNvCxnSpPr/>
      </xdr:nvCxnSpPr>
      <xdr:spPr>
        <a:xfrm flipV="1">
          <a:off x="14401800" y="3687521"/>
          <a:ext cx="889000" cy="18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41605</xdr:rowOff>
    </xdr:from>
    <xdr:to>
      <xdr:col>22</xdr:col>
      <xdr:colOff>254000</xdr:colOff>
      <xdr:row>17</xdr:row>
      <xdr:rowOff>143205</xdr:rowOff>
    </xdr:to>
    <xdr:sp macro="" textlink="">
      <xdr:nvSpPr>
        <xdr:cNvPr id="453" name="フローチャート : 判断 452"/>
        <xdr:cNvSpPr/>
      </xdr:nvSpPr>
      <xdr:spPr>
        <a:xfrm>
          <a:off x="15240000" y="295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153382</xdr:rowOff>
    </xdr:from>
    <xdr:ext cx="762000" cy="259045"/>
    <xdr:sp macro="" textlink="">
      <xdr:nvSpPr>
        <xdr:cNvPr id="454" name="テキスト ボックス 453"/>
        <xdr:cNvSpPr txBox="1"/>
      </xdr:nvSpPr>
      <xdr:spPr>
        <a:xfrm>
          <a:off x="14909800" y="272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101905</xdr:rowOff>
    </xdr:from>
    <xdr:to>
      <xdr:col>21</xdr:col>
      <xdr:colOff>0</xdr:colOff>
      <xdr:row>23</xdr:row>
      <xdr:rowOff>21184</xdr:rowOff>
    </xdr:to>
    <xdr:cxnSp macro="">
      <xdr:nvCxnSpPr>
        <xdr:cNvPr id="455" name="直線コネクタ 454"/>
        <xdr:cNvCxnSpPr/>
      </xdr:nvCxnSpPr>
      <xdr:spPr>
        <a:xfrm flipV="1">
          <a:off x="13512800" y="3873805"/>
          <a:ext cx="889000" cy="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157429</xdr:rowOff>
    </xdr:from>
    <xdr:to>
      <xdr:col>21</xdr:col>
      <xdr:colOff>50800</xdr:colOff>
      <xdr:row>18</xdr:row>
      <xdr:rowOff>87579</xdr:rowOff>
    </xdr:to>
    <xdr:sp macro="" textlink="">
      <xdr:nvSpPr>
        <xdr:cNvPr id="456" name="フローチャート : 判断 455"/>
        <xdr:cNvSpPr/>
      </xdr:nvSpPr>
      <xdr:spPr>
        <a:xfrm>
          <a:off x="14351000" y="307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97756</xdr:rowOff>
    </xdr:from>
    <xdr:ext cx="762000" cy="259045"/>
    <xdr:sp macro="" textlink="">
      <xdr:nvSpPr>
        <xdr:cNvPr id="457" name="テキスト ボックス 456"/>
        <xdr:cNvSpPr txBox="1"/>
      </xdr:nvSpPr>
      <xdr:spPr>
        <a:xfrm>
          <a:off x="14020800" y="284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147777</xdr:rowOff>
    </xdr:from>
    <xdr:to>
      <xdr:col>19</xdr:col>
      <xdr:colOff>533400</xdr:colOff>
      <xdr:row>18</xdr:row>
      <xdr:rowOff>77927</xdr:rowOff>
    </xdr:to>
    <xdr:sp macro="" textlink="">
      <xdr:nvSpPr>
        <xdr:cNvPr id="458" name="フローチャート : 判断 457"/>
        <xdr:cNvSpPr/>
      </xdr:nvSpPr>
      <xdr:spPr>
        <a:xfrm>
          <a:off x="13462000" y="306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88104</xdr:rowOff>
    </xdr:from>
    <xdr:ext cx="762000" cy="259045"/>
    <xdr:sp macro="" textlink="">
      <xdr:nvSpPr>
        <xdr:cNvPr id="459" name="テキスト ボックス 458"/>
        <xdr:cNvSpPr txBox="1"/>
      </xdr:nvSpPr>
      <xdr:spPr>
        <a:xfrm>
          <a:off x="13131800" y="283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20</xdr:row>
      <xdr:rowOff>23368</xdr:rowOff>
    </xdr:from>
    <xdr:to>
      <xdr:col>24</xdr:col>
      <xdr:colOff>609600</xdr:colOff>
      <xdr:row>20</xdr:row>
      <xdr:rowOff>124968</xdr:rowOff>
    </xdr:to>
    <xdr:sp macro="" textlink="">
      <xdr:nvSpPr>
        <xdr:cNvPr id="465" name="円/楕円 464"/>
        <xdr:cNvSpPr/>
      </xdr:nvSpPr>
      <xdr:spPr>
        <a:xfrm>
          <a:off x="16967200" y="34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166895</xdr:rowOff>
    </xdr:from>
    <xdr:ext cx="762000" cy="259045"/>
    <xdr:sp macro="" textlink="">
      <xdr:nvSpPr>
        <xdr:cNvPr id="466" name="将来負担の状況該当値テキスト"/>
        <xdr:cNvSpPr txBox="1"/>
      </xdr:nvSpPr>
      <xdr:spPr>
        <a:xfrm>
          <a:off x="17106900" y="34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149809</xdr:rowOff>
    </xdr:from>
    <xdr:to>
      <xdr:col>23</xdr:col>
      <xdr:colOff>457200</xdr:colOff>
      <xdr:row>21</xdr:row>
      <xdr:rowOff>79959</xdr:rowOff>
    </xdr:to>
    <xdr:sp macro="" textlink="">
      <xdr:nvSpPr>
        <xdr:cNvPr id="467" name="円/楕円 466"/>
        <xdr:cNvSpPr/>
      </xdr:nvSpPr>
      <xdr:spPr>
        <a:xfrm>
          <a:off x="16129000" y="357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64736</xdr:rowOff>
    </xdr:from>
    <xdr:ext cx="736600" cy="259045"/>
    <xdr:sp macro="" textlink="">
      <xdr:nvSpPr>
        <xdr:cNvPr id="468" name="テキスト ボックス 467"/>
        <xdr:cNvSpPr txBox="1"/>
      </xdr:nvSpPr>
      <xdr:spPr>
        <a:xfrm>
          <a:off x="15798800" y="3665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36271</xdr:rowOff>
    </xdr:from>
    <xdr:to>
      <xdr:col>22</xdr:col>
      <xdr:colOff>254000</xdr:colOff>
      <xdr:row>21</xdr:row>
      <xdr:rowOff>137871</xdr:rowOff>
    </xdr:to>
    <xdr:sp macro="" textlink="">
      <xdr:nvSpPr>
        <xdr:cNvPr id="469" name="円/楕円 468"/>
        <xdr:cNvSpPr/>
      </xdr:nvSpPr>
      <xdr:spPr>
        <a:xfrm>
          <a:off x="15240000" y="363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122648</xdr:rowOff>
    </xdr:from>
    <xdr:ext cx="762000" cy="259045"/>
    <xdr:sp macro="" textlink="">
      <xdr:nvSpPr>
        <xdr:cNvPr id="470" name="テキスト ボックス 469"/>
        <xdr:cNvSpPr txBox="1"/>
      </xdr:nvSpPr>
      <xdr:spPr>
        <a:xfrm>
          <a:off x="14909800" y="372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51105</xdr:rowOff>
    </xdr:from>
    <xdr:to>
      <xdr:col>21</xdr:col>
      <xdr:colOff>50800</xdr:colOff>
      <xdr:row>22</xdr:row>
      <xdr:rowOff>152705</xdr:rowOff>
    </xdr:to>
    <xdr:sp macro="" textlink="">
      <xdr:nvSpPr>
        <xdr:cNvPr id="471" name="円/楕円 470"/>
        <xdr:cNvSpPr/>
      </xdr:nvSpPr>
      <xdr:spPr>
        <a:xfrm>
          <a:off x="14351000" y="38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137482</xdr:rowOff>
    </xdr:from>
    <xdr:ext cx="762000" cy="259045"/>
    <xdr:sp macro="" textlink="">
      <xdr:nvSpPr>
        <xdr:cNvPr id="472" name="テキスト ボックス 471"/>
        <xdr:cNvSpPr txBox="1"/>
      </xdr:nvSpPr>
      <xdr:spPr>
        <a:xfrm>
          <a:off x="14020800" y="390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141834</xdr:rowOff>
    </xdr:from>
    <xdr:to>
      <xdr:col>19</xdr:col>
      <xdr:colOff>533400</xdr:colOff>
      <xdr:row>23</xdr:row>
      <xdr:rowOff>71984</xdr:rowOff>
    </xdr:to>
    <xdr:sp macro="" textlink="">
      <xdr:nvSpPr>
        <xdr:cNvPr id="473" name="円/楕円 472"/>
        <xdr:cNvSpPr/>
      </xdr:nvSpPr>
      <xdr:spPr>
        <a:xfrm>
          <a:off x="13462000" y="391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56761</xdr:rowOff>
    </xdr:from>
    <xdr:ext cx="762000" cy="259045"/>
    <xdr:sp macro="" textlink="">
      <xdr:nvSpPr>
        <xdr:cNvPr id="474" name="テキスト ボックス 473"/>
        <xdr:cNvSpPr txBox="1"/>
      </xdr:nvSpPr>
      <xdr:spPr>
        <a:xfrm>
          <a:off x="13131800" y="400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富山県射水市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94,701
92,819
109.43
43,312,162
42,313,856
812,385
24,149,801
58,434,402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109.0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2.1</a:t>
          </a:r>
          <a:r>
            <a:rPr kumimoji="1" lang="ja-JP" altLang="en-US" sz="1300">
              <a:latin typeface="ＭＳ Ｐゴシック"/>
            </a:rPr>
            <a:t>ポイント下回っている。</a:t>
          </a:r>
        </a:p>
        <a:p>
          <a:r>
            <a:rPr kumimoji="1" lang="ja-JP" altLang="en-US" sz="1300">
              <a:latin typeface="ＭＳ Ｐゴシック"/>
            </a:rPr>
            <a:t>　今後も引き続き、定員適正化計画の推進、行財政改革への取組を通じて人件費の抑制に努める。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6" name="直線コネクタ 45"/>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7" name="テキスト ボックス 46"/>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0" name="直線コネクタ 49"/>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1" name="テキスト ボックス 50"/>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4" name="直線コネクタ 53"/>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5" name="テキスト ボックス 54"/>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6" name="直線コネクタ 55"/>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7" name="テキスト ボックス 56"/>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8" name="直線コネクタ 57"/>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59" name="テキスト ボックス 58"/>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88900</xdr:rowOff>
    </xdr:from>
    <xdr:to>
      <xdr:col>7</xdr:col>
      <xdr:colOff>15875</xdr:colOff>
      <xdr:row>41</xdr:row>
      <xdr:rowOff>50800</xdr:rowOff>
    </xdr:to>
    <xdr:cxnSp macro="">
      <xdr:nvCxnSpPr>
        <xdr:cNvPr id="63" name="直線コネクタ 62"/>
        <xdr:cNvCxnSpPr/>
      </xdr:nvCxnSpPr>
      <xdr:spPr>
        <a:xfrm flipV="1">
          <a:off x="4826000" y="5746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22877</xdr:rowOff>
    </xdr:from>
    <xdr:ext cx="762000" cy="259045"/>
    <xdr:sp macro="" textlink="">
      <xdr:nvSpPr>
        <xdr:cNvPr id="64"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41</xdr:row>
      <xdr:rowOff>50800</xdr:rowOff>
    </xdr:from>
    <xdr:to>
      <xdr:col>7</xdr:col>
      <xdr:colOff>104775</xdr:colOff>
      <xdr:row>41</xdr:row>
      <xdr:rowOff>50800</xdr:rowOff>
    </xdr:to>
    <xdr:cxnSp macro="">
      <xdr:nvCxnSpPr>
        <xdr:cNvPr id="65" name="直線コネクタ 64"/>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3827</xdr:rowOff>
    </xdr:from>
    <xdr:ext cx="762000" cy="259045"/>
    <xdr:sp macro="" textlink="">
      <xdr:nvSpPr>
        <xdr:cNvPr id="66"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33</xdr:row>
      <xdr:rowOff>88900</xdr:rowOff>
    </xdr:from>
    <xdr:to>
      <xdr:col>7</xdr:col>
      <xdr:colOff>104775</xdr:colOff>
      <xdr:row>33</xdr:row>
      <xdr:rowOff>88900</xdr:rowOff>
    </xdr:to>
    <xdr:cxnSp macro="">
      <xdr:nvCxnSpPr>
        <xdr:cNvPr id="67" name="直線コネクタ 66"/>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165100</xdr:rowOff>
    </xdr:from>
    <xdr:to>
      <xdr:col>7</xdr:col>
      <xdr:colOff>15875</xdr:colOff>
      <xdr:row>35</xdr:row>
      <xdr:rowOff>22225</xdr:rowOff>
    </xdr:to>
    <xdr:cxnSp macro="">
      <xdr:nvCxnSpPr>
        <xdr:cNvPr id="68" name="直線コネクタ 67"/>
        <xdr:cNvCxnSpPr/>
      </xdr:nvCxnSpPr>
      <xdr:spPr>
        <a:xfrm>
          <a:off x="3987800" y="59944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143527</xdr:rowOff>
    </xdr:from>
    <xdr:ext cx="762000" cy="259045"/>
    <xdr:sp macro="" textlink="">
      <xdr:nvSpPr>
        <xdr:cNvPr id="69" name="人件費平均値テキスト"/>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70" name="フローチャート : 判断 69"/>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165100</xdr:rowOff>
    </xdr:from>
    <xdr:to>
      <xdr:col>5</xdr:col>
      <xdr:colOff>549275</xdr:colOff>
      <xdr:row>35</xdr:row>
      <xdr:rowOff>88900</xdr:rowOff>
    </xdr:to>
    <xdr:cxnSp macro="">
      <xdr:nvCxnSpPr>
        <xdr:cNvPr id="71" name="直線コネクタ 70"/>
        <xdr:cNvCxnSpPr/>
      </xdr:nvCxnSpPr>
      <xdr:spPr>
        <a:xfrm flipV="1">
          <a:off x="3098800" y="5994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9525</xdr:rowOff>
    </xdr:from>
    <xdr:to>
      <xdr:col>5</xdr:col>
      <xdr:colOff>600075</xdr:colOff>
      <xdr:row>36</xdr:row>
      <xdr:rowOff>111125</xdr:rowOff>
    </xdr:to>
    <xdr:sp macro="" textlink="">
      <xdr:nvSpPr>
        <xdr:cNvPr id="72" name="フローチャート : 判断 71"/>
        <xdr:cNvSpPr/>
      </xdr:nvSpPr>
      <xdr:spPr>
        <a:xfrm>
          <a:off x="3937000" y="61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95902</xdr:rowOff>
    </xdr:from>
    <xdr:ext cx="736600" cy="259045"/>
    <xdr:sp macro="" textlink="">
      <xdr:nvSpPr>
        <xdr:cNvPr id="73" name="テキスト ボックス 72"/>
        <xdr:cNvSpPr txBox="1"/>
      </xdr:nvSpPr>
      <xdr:spPr>
        <a:xfrm>
          <a:off x="3606800" y="626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88900</xdr:rowOff>
    </xdr:from>
    <xdr:to>
      <xdr:col>4</xdr:col>
      <xdr:colOff>346075</xdr:colOff>
      <xdr:row>36</xdr:row>
      <xdr:rowOff>31750</xdr:rowOff>
    </xdr:to>
    <xdr:cxnSp macro="">
      <xdr:nvCxnSpPr>
        <xdr:cNvPr id="74" name="直線コネクタ 73"/>
        <xdr:cNvCxnSpPr/>
      </xdr:nvCxnSpPr>
      <xdr:spPr>
        <a:xfrm flipV="1">
          <a:off x="2209800" y="6089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123825</xdr:rowOff>
    </xdr:from>
    <xdr:to>
      <xdr:col>4</xdr:col>
      <xdr:colOff>396875</xdr:colOff>
      <xdr:row>37</xdr:row>
      <xdr:rowOff>53975</xdr:rowOff>
    </xdr:to>
    <xdr:sp macro="" textlink="">
      <xdr:nvSpPr>
        <xdr:cNvPr id="75" name="フローチャート : 判断 74"/>
        <xdr:cNvSpPr/>
      </xdr:nvSpPr>
      <xdr:spPr>
        <a:xfrm>
          <a:off x="30480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38752</xdr:rowOff>
    </xdr:from>
    <xdr:ext cx="762000" cy="259045"/>
    <xdr:sp macro="" textlink="">
      <xdr:nvSpPr>
        <xdr:cNvPr id="76" name="テキスト ボックス 75"/>
        <xdr:cNvSpPr txBox="1"/>
      </xdr:nvSpPr>
      <xdr:spPr>
        <a:xfrm>
          <a:off x="2717800" y="638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31750</xdr:rowOff>
    </xdr:from>
    <xdr:to>
      <xdr:col>3</xdr:col>
      <xdr:colOff>142875</xdr:colOff>
      <xdr:row>36</xdr:row>
      <xdr:rowOff>136525</xdr:rowOff>
    </xdr:to>
    <xdr:cxnSp macro="">
      <xdr:nvCxnSpPr>
        <xdr:cNvPr id="77" name="直線コネクタ 76"/>
        <xdr:cNvCxnSpPr/>
      </xdr:nvCxnSpPr>
      <xdr:spPr>
        <a:xfrm flipV="1">
          <a:off x="1320800" y="62039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xdr:rowOff>
    </xdr:from>
    <xdr:to>
      <xdr:col>3</xdr:col>
      <xdr:colOff>193675</xdr:colOff>
      <xdr:row>37</xdr:row>
      <xdr:rowOff>111125</xdr:rowOff>
    </xdr:to>
    <xdr:sp macro="" textlink="">
      <xdr:nvSpPr>
        <xdr:cNvPr id="78" name="フローチャート : 判断 77"/>
        <xdr:cNvSpPr/>
      </xdr:nvSpPr>
      <xdr:spPr>
        <a:xfrm>
          <a:off x="21590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95902</xdr:rowOff>
    </xdr:from>
    <xdr:ext cx="762000" cy="259045"/>
    <xdr:sp macro="" textlink="">
      <xdr:nvSpPr>
        <xdr:cNvPr id="79" name="テキスト ボックス 78"/>
        <xdr:cNvSpPr txBox="1"/>
      </xdr:nvSpPr>
      <xdr:spPr>
        <a:xfrm>
          <a:off x="1828800" y="64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47625</xdr:rowOff>
    </xdr:from>
    <xdr:to>
      <xdr:col>1</xdr:col>
      <xdr:colOff>676275</xdr:colOff>
      <xdr:row>37</xdr:row>
      <xdr:rowOff>149225</xdr:rowOff>
    </xdr:to>
    <xdr:sp macro="" textlink="">
      <xdr:nvSpPr>
        <xdr:cNvPr id="80" name="フローチャート : 判断 79"/>
        <xdr:cNvSpPr/>
      </xdr:nvSpPr>
      <xdr:spPr>
        <a:xfrm>
          <a:off x="1270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134002</xdr:rowOff>
    </xdr:from>
    <xdr:ext cx="762000" cy="259045"/>
    <xdr:sp macro="" textlink="">
      <xdr:nvSpPr>
        <xdr:cNvPr id="81" name="テキスト ボックス 80"/>
        <xdr:cNvSpPr txBox="1"/>
      </xdr:nvSpPr>
      <xdr:spPr>
        <a:xfrm>
          <a:off x="939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142875</xdr:rowOff>
    </xdr:from>
    <xdr:to>
      <xdr:col>7</xdr:col>
      <xdr:colOff>66675</xdr:colOff>
      <xdr:row>35</xdr:row>
      <xdr:rowOff>73025</xdr:rowOff>
    </xdr:to>
    <xdr:sp macro="" textlink="">
      <xdr:nvSpPr>
        <xdr:cNvPr id="87" name="円/楕円 86"/>
        <xdr:cNvSpPr/>
      </xdr:nvSpPr>
      <xdr:spPr>
        <a:xfrm>
          <a:off x="4775200" y="597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159402</xdr:rowOff>
    </xdr:from>
    <xdr:ext cx="762000" cy="259045"/>
    <xdr:sp macro="" textlink="">
      <xdr:nvSpPr>
        <xdr:cNvPr id="88" name="人件費該当値テキスト"/>
        <xdr:cNvSpPr txBox="1"/>
      </xdr:nvSpPr>
      <xdr:spPr>
        <a:xfrm>
          <a:off x="4914900" y="581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114300</xdr:rowOff>
    </xdr:from>
    <xdr:to>
      <xdr:col>5</xdr:col>
      <xdr:colOff>600075</xdr:colOff>
      <xdr:row>35</xdr:row>
      <xdr:rowOff>44450</xdr:rowOff>
    </xdr:to>
    <xdr:sp macro="" textlink="">
      <xdr:nvSpPr>
        <xdr:cNvPr id="89" name="円/楕円 88"/>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54627</xdr:rowOff>
    </xdr:from>
    <xdr:ext cx="736600" cy="259045"/>
    <xdr:sp macro="" textlink="">
      <xdr:nvSpPr>
        <xdr:cNvPr id="90" name="テキスト ボックス 89"/>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38100</xdr:rowOff>
    </xdr:from>
    <xdr:to>
      <xdr:col>4</xdr:col>
      <xdr:colOff>396875</xdr:colOff>
      <xdr:row>35</xdr:row>
      <xdr:rowOff>139700</xdr:rowOff>
    </xdr:to>
    <xdr:sp macro="" textlink="">
      <xdr:nvSpPr>
        <xdr:cNvPr id="91" name="円/楕円 90"/>
        <xdr:cNvSpPr/>
      </xdr:nvSpPr>
      <xdr:spPr>
        <a:xfrm>
          <a:off x="3048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149877</xdr:rowOff>
    </xdr:from>
    <xdr:ext cx="762000" cy="259045"/>
    <xdr:sp macro="" textlink="">
      <xdr:nvSpPr>
        <xdr:cNvPr id="92" name="テキスト ボックス 91"/>
        <xdr:cNvSpPr txBox="1"/>
      </xdr:nvSpPr>
      <xdr:spPr>
        <a:xfrm>
          <a:off x="2717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152400</xdr:rowOff>
    </xdr:from>
    <xdr:to>
      <xdr:col>3</xdr:col>
      <xdr:colOff>193675</xdr:colOff>
      <xdr:row>36</xdr:row>
      <xdr:rowOff>82550</xdr:rowOff>
    </xdr:to>
    <xdr:sp macro="" textlink="">
      <xdr:nvSpPr>
        <xdr:cNvPr id="93" name="円/楕円 92"/>
        <xdr:cNvSpPr/>
      </xdr:nvSpPr>
      <xdr:spPr>
        <a:xfrm>
          <a:off x="2159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92727</xdr:rowOff>
    </xdr:from>
    <xdr:ext cx="762000" cy="259045"/>
    <xdr:sp macro="" textlink="">
      <xdr:nvSpPr>
        <xdr:cNvPr id="94" name="テキスト ボックス 93"/>
        <xdr:cNvSpPr txBox="1"/>
      </xdr:nvSpPr>
      <xdr:spPr>
        <a:xfrm>
          <a:off x="1828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85725</xdr:rowOff>
    </xdr:from>
    <xdr:to>
      <xdr:col>1</xdr:col>
      <xdr:colOff>676275</xdr:colOff>
      <xdr:row>37</xdr:row>
      <xdr:rowOff>15875</xdr:rowOff>
    </xdr:to>
    <xdr:sp macro="" textlink="">
      <xdr:nvSpPr>
        <xdr:cNvPr id="95" name="円/楕円 94"/>
        <xdr:cNvSpPr/>
      </xdr:nvSpPr>
      <xdr:spPr>
        <a:xfrm>
          <a:off x="1270000" y="62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26052</xdr:rowOff>
    </xdr:from>
    <xdr:ext cx="762000" cy="259045"/>
    <xdr:sp macro="" textlink="">
      <xdr:nvSpPr>
        <xdr:cNvPr id="96" name="テキスト ボックス 95"/>
        <xdr:cNvSpPr txBox="1"/>
      </xdr:nvSpPr>
      <xdr:spPr>
        <a:xfrm>
          <a:off x="939800" y="602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類似団体平均を</a:t>
          </a:r>
          <a:r>
            <a:rPr kumimoji="1" lang="en-US" altLang="ja-JP" sz="1200">
              <a:latin typeface="ＭＳ Ｐゴシック"/>
            </a:rPr>
            <a:t>0.4</a:t>
          </a:r>
          <a:r>
            <a:rPr kumimoji="1" lang="ja-JP" altLang="en-US" sz="1200">
              <a:latin typeface="ＭＳ Ｐゴシック"/>
            </a:rPr>
            <a:t>ポイント上回っている。</a:t>
          </a:r>
        </a:p>
        <a:p>
          <a:r>
            <a:rPr kumimoji="1" lang="ja-JP" altLang="en-US" sz="1200">
              <a:latin typeface="ＭＳ Ｐゴシック"/>
            </a:rPr>
            <a:t>　物件費においては、市町村合併等の影響もあり、類似施設が重複していることから施設の維持管理費が高止まりしている。</a:t>
          </a:r>
          <a:endParaRPr kumimoji="1" lang="en-US" altLang="ja-JP" sz="1200">
            <a:latin typeface="ＭＳ Ｐゴシック"/>
          </a:endParaRPr>
        </a:p>
        <a:p>
          <a:r>
            <a:rPr kumimoji="1" lang="ja-JP" altLang="en-US" sz="1200">
              <a:latin typeface="ＭＳ Ｐゴシック"/>
            </a:rPr>
            <a:t>　平成</a:t>
          </a:r>
          <a:r>
            <a:rPr kumimoji="1" lang="en-US" altLang="ja-JP" sz="1200">
              <a:latin typeface="ＭＳ Ｐゴシック"/>
            </a:rPr>
            <a:t>26</a:t>
          </a:r>
          <a:r>
            <a:rPr kumimoji="1" lang="ja-JP" altLang="en-US" sz="1200">
              <a:latin typeface="ＭＳ Ｐゴシック"/>
            </a:rPr>
            <a:t>年度は、自治体クラウド関係整備費やワクチンの定期接種化に伴う予防接種費、労務費及び燃料費の上昇による影響が大きい。</a:t>
          </a:r>
        </a:p>
        <a:p>
          <a:r>
            <a:rPr kumimoji="1" lang="ja-JP" altLang="en-US" sz="1200">
              <a:latin typeface="ＭＳ Ｐゴシック"/>
            </a:rPr>
            <a:t>　類似公共施設の統廃合、施設機能の複合化をより進めるとともに、今後も引き続き、事務事業評価制度に基づく事業の見直し、指定管理者制度の積極的な導入等を進め物件費の縮減に努める。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26307</xdr:rowOff>
    </xdr:to>
    <xdr:cxnSp macro="">
      <xdr:nvCxnSpPr>
        <xdr:cNvPr id="126" name="直線コネクタ 125"/>
        <xdr:cNvCxnSpPr/>
      </xdr:nvCxnSpPr>
      <xdr:spPr>
        <a:xfrm flipV="1">
          <a:off x="16510000" y="2374900"/>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7"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8" name="直線コネクタ 127"/>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9"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30" name="直線コネクタ 129"/>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45357</xdr:rowOff>
    </xdr:from>
    <xdr:to>
      <xdr:col>24</xdr:col>
      <xdr:colOff>31750</xdr:colOff>
      <xdr:row>16</xdr:row>
      <xdr:rowOff>45357</xdr:rowOff>
    </xdr:to>
    <xdr:cxnSp macro="">
      <xdr:nvCxnSpPr>
        <xdr:cNvPr id="131" name="直線コネクタ 130"/>
        <xdr:cNvCxnSpPr/>
      </xdr:nvCxnSpPr>
      <xdr:spPr>
        <a:xfrm>
          <a:off x="15671800" y="2788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138991</xdr:rowOff>
    </xdr:from>
    <xdr:ext cx="762000" cy="259045"/>
    <xdr:sp macro="" textlink="">
      <xdr:nvSpPr>
        <xdr:cNvPr id="132" name="物件費平均値テキスト"/>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122464</xdr:rowOff>
    </xdr:from>
    <xdr:to>
      <xdr:col>24</xdr:col>
      <xdr:colOff>82550</xdr:colOff>
      <xdr:row>16</xdr:row>
      <xdr:rowOff>52614</xdr:rowOff>
    </xdr:to>
    <xdr:sp macro="" textlink="">
      <xdr:nvSpPr>
        <xdr:cNvPr id="133" name="フローチャート : 判断 132"/>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16</xdr:row>
      <xdr:rowOff>45357</xdr:rowOff>
    </xdr:to>
    <xdr:cxnSp macro="">
      <xdr:nvCxnSpPr>
        <xdr:cNvPr id="134" name="直線コネクタ 133"/>
        <xdr:cNvCxnSpPr/>
      </xdr:nvCxnSpPr>
      <xdr:spPr>
        <a:xfrm>
          <a:off x="14782800" y="2679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89807</xdr:rowOff>
    </xdr:from>
    <xdr:to>
      <xdr:col>22</xdr:col>
      <xdr:colOff>615950</xdr:colOff>
      <xdr:row>16</xdr:row>
      <xdr:rowOff>19957</xdr:rowOff>
    </xdr:to>
    <xdr:sp macro="" textlink="">
      <xdr:nvSpPr>
        <xdr:cNvPr id="135" name="フローチャート : 判断 134"/>
        <xdr:cNvSpPr/>
      </xdr:nvSpPr>
      <xdr:spPr>
        <a:xfrm>
          <a:off x="15621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30134</xdr:rowOff>
    </xdr:from>
    <xdr:ext cx="736600" cy="259045"/>
    <xdr:sp macro="" textlink="">
      <xdr:nvSpPr>
        <xdr:cNvPr id="136" name="テキスト ボックス 135"/>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42636</xdr:rowOff>
    </xdr:from>
    <xdr:to>
      <xdr:col>21</xdr:col>
      <xdr:colOff>361950</xdr:colOff>
      <xdr:row>15</xdr:row>
      <xdr:rowOff>107950</xdr:rowOff>
    </xdr:to>
    <xdr:cxnSp macro="">
      <xdr:nvCxnSpPr>
        <xdr:cNvPr id="137" name="直線コネクタ 136"/>
        <xdr:cNvCxnSpPr/>
      </xdr:nvCxnSpPr>
      <xdr:spPr>
        <a:xfrm>
          <a:off x="13893800" y="2614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8" name="フローチャート : 判断 137"/>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9" name="テキスト ボックス 138"/>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42636</xdr:rowOff>
    </xdr:from>
    <xdr:to>
      <xdr:col>20</xdr:col>
      <xdr:colOff>158750</xdr:colOff>
      <xdr:row>15</xdr:row>
      <xdr:rowOff>107950</xdr:rowOff>
    </xdr:to>
    <xdr:cxnSp macro="">
      <xdr:nvCxnSpPr>
        <xdr:cNvPr id="140" name="直線コネクタ 139"/>
        <xdr:cNvCxnSpPr/>
      </xdr:nvCxnSpPr>
      <xdr:spPr>
        <a:xfrm flipV="1">
          <a:off x="13004800" y="2614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163286</xdr:rowOff>
    </xdr:from>
    <xdr:to>
      <xdr:col>20</xdr:col>
      <xdr:colOff>209550</xdr:colOff>
      <xdr:row>15</xdr:row>
      <xdr:rowOff>93436</xdr:rowOff>
    </xdr:to>
    <xdr:sp macro="" textlink="">
      <xdr:nvSpPr>
        <xdr:cNvPr id="141" name="フローチャート : 判断 140"/>
        <xdr:cNvSpPr/>
      </xdr:nvSpPr>
      <xdr:spPr>
        <a:xfrm>
          <a:off x="13843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103613</xdr:rowOff>
    </xdr:from>
    <xdr:ext cx="762000" cy="259045"/>
    <xdr:sp macro="" textlink="">
      <xdr:nvSpPr>
        <xdr:cNvPr id="142" name="テキスト ボックス 141"/>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3" name="フローチャート : 判断 142"/>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4" name="テキスト ボックス 143"/>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50" name="円/楕円 149"/>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138084</xdr:rowOff>
    </xdr:from>
    <xdr:ext cx="762000" cy="259045"/>
    <xdr:sp macro="" textlink="">
      <xdr:nvSpPr>
        <xdr:cNvPr id="151" name="物件費該当値テキスト"/>
        <xdr:cNvSpPr txBox="1"/>
      </xdr:nvSpPr>
      <xdr:spPr>
        <a:xfrm>
          <a:off x="16598900" y="270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166007</xdr:rowOff>
    </xdr:from>
    <xdr:to>
      <xdr:col>22</xdr:col>
      <xdr:colOff>615950</xdr:colOff>
      <xdr:row>16</xdr:row>
      <xdr:rowOff>96157</xdr:rowOff>
    </xdr:to>
    <xdr:sp macro="" textlink="">
      <xdr:nvSpPr>
        <xdr:cNvPr id="152" name="円/楕円 151"/>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80934</xdr:rowOff>
    </xdr:from>
    <xdr:ext cx="736600" cy="259045"/>
    <xdr:sp macro="" textlink="">
      <xdr:nvSpPr>
        <xdr:cNvPr id="153" name="テキスト ボックス 152"/>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54" name="円/楕円 153"/>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143527</xdr:rowOff>
    </xdr:from>
    <xdr:ext cx="762000" cy="259045"/>
    <xdr:sp macro="" textlink="">
      <xdr:nvSpPr>
        <xdr:cNvPr id="155" name="テキスト ボックス 154"/>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163286</xdr:rowOff>
    </xdr:from>
    <xdr:to>
      <xdr:col>20</xdr:col>
      <xdr:colOff>209550</xdr:colOff>
      <xdr:row>15</xdr:row>
      <xdr:rowOff>93436</xdr:rowOff>
    </xdr:to>
    <xdr:sp macro="" textlink="">
      <xdr:nvSpPr>
        <xdr:cNvPr id="156" name="円/楕円 155"/>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78213</xdr:rowOff>
    </xdr:from>
    <xdr:ext cx="762000" cy="259045"/>
    <xdr:sp macro="" textlink="">
      <xdr:nvSpPr>
        <xdr:cNvPr id="157" name="テキスト ボックス 156"/>
        <xdr:cNvSpPr txBox="1"/>
      </xdr:nvSpPr>
      <xdr:spPr>
        <a:xfrm>
          <a:off x="13512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8" name="円/楕円 157"/>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9" name="テキスト ボックス 158"/>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1.3</a:t>
          </a:r>
          <a:r>
            <a:rPr kumimoji="1" lang="ja-JP" altLang="en-US" sz="1300">
              <a:latin typeface="ＭＳ Ｐゴシック"/>
            </a:rPr>
            <a:t>ポイント下回っている。</a:t>
          </a:r>
        </a:p>
        <a:p>
          <a:r>
            <a:rPr kumimoji="1" lang="ja-JP" altLang="en-US" sz="1300">
              <a:latin typeface="ＭＳ Ｐゴシック"/>
            </a:rPr>
            <a:t>　高齢者福祉や自立支援給付費等の障がい者福祉に係る経費が増加しており、今後も社会保障関係費の増加が見込まれることから、資格審査等の適正化や生活困窮者の自立支援等により、社会保障関係費の増大を抑制するとともに、市単独事業内容の見直し及び受益者負担の適正化等により財源の確保に努め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60</xdr:row>
      <xdr:rowOff>69850</xdr:rowOff>
    </xdr:to>
    <xdr:cxnSp macro="">
      <xdr:nvCxnSpPr>
        <xdr:cNvPr id="187" name="直線コネクタ 186"/>
        <xdr:cNvCxnSpPr/>
      </xdr:nvCxnSpPr>
      <xdr:spPr>
        <a:xfrm flipV="1">
          <a:off x="4826000" y="91757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9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91" name="直線コネクタ 19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56</xdr:row>
      <xdr:rowOff>31750</xdr:rowOff>
    </xdr:to>
    <xdr:cxnSp macro="">
      <xdr:nvCxnSpPr>
        <xdr:cNvPr id="192" name="直線コネクタ 191"/>
        <xdr:cNvCxnSpPr/>
      </xdr:nvCxnSpPr>
      <xdr:spPr>
        <a:xfrm flipV="1">
          <a:off x="3987800" y="94805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93"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4" name="フローチャート : 判断 193"/>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56</xdr:row>
      <xdr:rowOff>31750</xdr:rowOff>
    </xdr:to>
    <xdr:cxnSp macro="">
      <xdr:nvCxnSpPr>
        <xdr:cNvPr id="195" name="直線コネクタ 194"/>
        <xdr:cNvCxnSpPr/>
      </xdr:nvCxnSpPr>
      <xdr:spPr>
        <a:xfrm>
          <a:off x="3098800" y="9499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6" name="フローチャート :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xdr:rowOff>
    </xdr:from>
    <xdr:to>
      <xdr:col>4</xdr:col>
      <xdr:colOff>346075</xdr:colOff>
      <xdr:row>55</xdr:row>
      <xdr:rowOff>69850</xdr:rowOff>
    </xdr:to>
    <xdr:cxnSp macro="">
      <xdr:nvCxnSpPr>
        <xdr:cNvPr id="198" name="直線コネクタ 197"/>
        <xdr:cNvCxnSpPr/>
      </xdr:nvCxnSpPr>
      <xdr:spPr>
        <a:xfrm>
          <a:off x="2209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0" name="テキスト ボックス 199"/>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69850</xdr:rowOff>
    </xdr:to>
    <xdr:cxnSp macro="">
      <xdr:nvCxnSpPr>
        <xdr:cNvPr id="201" name="直線コネクタ 200"/>
        <xdr:cNvCxnSpPr/>
      </xdr:nvCxnSpPr>
      <xdr:spPr>
        <a:xfrm flipV="1">
          <a:off x="1320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202" name="フローチャート : 判断 201"/>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03" name="テキスト ボックス 202"/>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04" name="フローチャート : 判断 203"/>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05" name="テキスト ボックス 204"/>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11" name="円/楕円 210"/>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16527</xdr:rowOff>
    </xdr:from>
    <xdr:ext cx="762000" cy="259045"/>
    <xdr:sp macro="" textlink="">
      <xdr:nvSpPr>
        <xdr:cNvPr id="212"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152400</xdr:rowOff>
    </xdr:from>
    <xdr:to>
      <xdr:col>5</xdr:col>
      <xdr:colOff>600075</xdr:colOff>
      <xdr:row>56</xdr:row>
      <xdr:rowOff>82550</xdr:rowOff>
    </xdr:to>
    <xdr:sp macro="" textlink="">
      <xdr:nvSpPr>
        <xdr:cNvPr id="213" name="円/楕円 212"/>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92727</xdr:rowOff>
    </xdr:from>
    <xdr:ext cx="736600" cy="259045"/>
    <xdr:sp macro="" textlink="">
      <xdr:nvSpPr>
        <xdr:cNvPr id="214" name="テキスト ボックス 213"/>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5" name="円/楕円 214"/>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6" name="テキスト ボックス 21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17" name="円/楕円 216"/>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18" name="テキスト ボックス 217"/>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9" name="円/楕円 218"/>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20" name="テキスト ボックス 219"/>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4.1</a:t>
          </a:r>
          <a:r>
            <a:rPr kumimoji="1" lang="ja-JP" altLang="en-US" sz="1300">
              <a:latin typeface="ＭＳ Ｐゴシック"/>
            </a:rPr>
            <a:t>ポイント下回っているが、これは、下水道事業が企業会計に移行したことに伴う繰出金の減による影響が大きい。</a:t>
          </a:r>
          <a:endParaRPr kumimoji="1" lang="en-US" altLang="ja-JP" sz="1300">
            <a:latin typeface="ＭＳ Ｐゴシック"/>
          </a:endParaRPr>
        </a:p>
        <a:p>
          <a:r>
            <a:rPr kumimoji="1" lang="ja-JP" altLang="en-US" sz="1300">
              <a:latin typeface="ＭＳ Ｐゴシック"/>
            </a:rPr>
            <a:t>　引き続き、公営企業における料金の適正化を図ることにより、普通会計の負担額の削減に努める。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25400</xdr:rowOff>
    </xdr:from>
    <xdr:to>
      <xdr:col>24</xdr:col>
      <xdr:colOff>31750</xdr:colOff>
      <xdr:row>61</xdr:row>
      <xdr:rowOff>82550</xdr:rowOff>
    </xdr:to>
    <xdr:cxnSp macro="">
      <xdr:nvCxnSpPr>
        <xdr:cNvPr id="248" name="直線コネクタ 247"/>
        <xdr:cNvCxnSpPr/>
      </xdr:nvCxnSpPr>
      <xdr:spPr>
        <a:xfrm flipV="1">
          <a:off x="16510000" y="9283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54627</xdr:rowOff>
    </xdr:from>
    <xdr:ext cx="762000" cy="259045"/>
    <xdr:sp macro="" textlink="">
      <xdr:nvSpPr>
        <xdr:cNvPr id="249" name="その他最小値テキスト"/>
        <xdr:cNvSpPr txBox="1"/>
      </xdr:nvSpPr>
      <xdr:spPr>
        <a:xfrm>
          <a:off x="16598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61</xdr:row>
      <xdr:rowOff>82550</xdr:rowOff>
    </xdr:from>
    <xdr:to>
      <xdr:col>24</xdr:col>
      <xdr:colOff>120650</xdr:colOff>
      <xdr:row>61</xdr:row>
      <xdr:rowOff>82550</xdr:rowOff>
    </xdr:to>
    <xdr:cxnSp macro="">
      <xdr:nvCxnSpPr>
        <xdr:cNvPr id="250" name="直線コネクタ 249"/>
        <xdr:cNvCxnSpPr/>
      </xdr:nvCxnSpPr>
      <xdr:spPr>
        <a:xfrm>
          <a:off x="16421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111777</xdr:rowOff>
    </xdr:from>
    <xdr:ext cx="762000" cy="259045"/>
    <xdr:sp macro="" textlink="">
      <xdr:nvSpPr>
        <xdr:cNvPr id="251" name="その他最大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23</xdr:col>
      <xdr:colOff>628650</xdr:colOff>
      <xdr:row>54</xdr:row>
      <xdr:rowOff>25400</xdr:rowOff>
    </xdr:from>
    <xdr:to>
      <xdr:col>24</xdr:col>
      <xdr:colOff>120650</xdr:colOff>
      <xdr:row>54</xdr:row>
      <xdr:rowOff>25400</xdr:rowOff>
    </xdr:to>
    <xdr:cxnSp macro="">
      <xdr:nvCxnSpPr>
        <xdr:cNvPr id="252" name="直線コネクタ 251"/>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0</xdr:rowOff>
    </xdr:from>
    <xdr:to>
      <xdr:col>24</xdr:col>
      <xdr:colOff>31750</xdr:colOff>
      <xdr:row>54</xdr:row>
      <xdr:rowOff>63500</xdr:rowOff>
    </xdr:to>
    <xdr:cxnSp macro="">
      <xdr:nvCxnSpPr>
        <xdr:cNvPr id="253" name="直線コネクタ 252"/>
        <xdr:cNvCxnSpPr/>
      </xdr:nvCxnSpPr>
      <xdr:spPr>
        <a:xfrm>
          <a:off x="15671800" y="9258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54"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5" name="フローチャート :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0</xdr:rowOff>
    </xdr:from>
    <xdr:to>
      <xdr:col>22</xdr:col>
      <xdr:colOff>565150</xdr:colOff>
      <xdr:row>54</xdr:row>
      <xdr:rowOff>50800</xdr:rowOff>
    </xdr:to>
    <xdr:cxnSp macro="">
      <xdr:nvCxnSpPr>
        <xdr:cNvPr id="256" name="直線コネクタ 255"/>
        <xdr:cNvCxnSpPr/>
      </xdr:nvCxnSpPr>
      <xdr:spPr>
        <a:xfrm flipV="1">
          <a:off x="14782800" y="9258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7" name="フローチャート :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8" name="テキスト ボックス 257"/>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50800</xdr:rowOff>
    </xdr:from>
    <xdr:to>
      <xdr:col>21</xdr:col>
      <xdr:colOff>361950</xdr:colOff>
      <xdr:row>59</xdr:row>
      <xdr:rowOff>107950</xdr:rowOff>
    </xdr:to>
    <xdr:cxnSp macro="">
      <xdr:nvCxnSpPr>
        <xdr:cNvPr id="259" name="直線コネクタ 258"/>
        <xdr:cNvCxnSpPr/>
      </xdr:nvCxnSpPr>
      <xdr:spPr>
        <a:xfrm flipV="1">
          <a:off x="13893800" y="930910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165100</xdr:rowOff>
    </xdr:from>
    <xdr:to>
      <xdr:col>21</xdr:col>
      <xdr:colOff>412750</xdr:colOff>
      <xdr:row>57</xdr:row>
      <xdr:rowOff>95250</xdr:rowOff>
    </xdr:to>
    <xdr:sp macro="" textlink="">
      <xdr:nvSpPr>
        <xdr:cNvPr id="260" name="フローチャート : 判断 259"/>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80027</xdr:rowOff>
    </xdr:from>
    <xdr:ext cx="762000" cy="259045"/>
    <xdr:sp macro="" textlink="">
      <xdr:nvSpPr>
        <xdr:cNvPr id="261" name="テキスト ボックス 260"/>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107950</xdr:rowOff>
    </xdr:from>
    <xdr:to>
      <xdr:col>20</xdr:col>
      <xdr:colOff>158750</xdr:colOff>
      <xdr:row>60</xdr:row>
      <xdr:rowOff>12700</xdr:rowOff>
    </xdr:to>
    <xdr:cxnSp macro="">
      <xdr:nvCxnSpPr>
        <xdr:cNvPr id="262" name="直線コネクタ 261"/>
        <xdr:cNvCxnSpPr/>
      </xdr:nvCxnSpPr>
      <xdr:spPr>
        <a:xfrm flipV="1">
          <a:off x="13004800" y="1022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165100</xdr:rowOff>
    </xdr:from>
    <xdr:to>
      <xdr:col>20</xdr:col>
      <xdr:colOff>209550</xdr:colOff>
      <xdr:row>57</xdr:row>
      <xdr:rowOff>95250</xdr:rowOff>
    </xdr:to>
    <xdr:sp macro="" textlink="">
      <xdr:nvSpPr>
        <xdr:cNvPr id="263" name="フローチャート : 判断 262"/>
        <xdr:cNvSpPr/>
      </xdr:nvSpPr>
      <xdr:spPr>
        <a:xfrm>
          <a:off x="13843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105427</xdr:rowOff>
    </xdr:from>
    <xdr:ext cx="762000" cy="259045"/>
    <xdr:sp macro="" textlink="">
      <xdr:nvSpPr>
        <xdr:cNvPr id="264" name="テキスト ボックス 263"/>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5" name="フローチャート : 判断 264"/>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60977</xdr:rowOff>
    </xdr:from>
    <xdr:ext cx="762000" cy="259045"/>
    <xdr:sp macro="" textlink="">
      <xdr:nvSpPr>
        <xdr:cNvPr id="266" name="テキスト ボックス 265"/>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12700</xdr:rowOff>
    </xdr:from>
    <xdr:to>
      <xdr:col>24</xdr:col>
      <xdr:colOff>82550</xdr:colOff>
      <xdr:row>54</xdr:row>
      <xdr:rowOff>114300</xdr:rowOff>
    </xdr:to>
    <xdr:sp macro="" textlink="">
      <xdr:nvSpPr>
        <xdr:cNvPr id="272" name="円/楕円 271"/>
        <xdr:cNvSpPr/>
      </xdr:nvSpPr>
      <xdr:spPr>
        <a:xfrm>
          <a:off x="16459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92727</xdr:rowOff>
    </xdr:from>
    <xdr:ext cx="762000" cy="259045"/>
    <xdr:sp macro="" textlink="">
      <xdr:nvSpPr>
        <xdr:cNvPr id="273"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120650</xdr:rowOff>
    </xdr:from>
    <xdr:to>
      <xdr:col>22</xdr:col>
      <xdr:colOff>615950</xdr:colOff>
      <xdr:row>54</xdr:row>
      <xdr:rowOff>50800</xdr:rowOff>
    </xdr:to>
    <xdr:sp macro="" textlink="">
      <xdr:nvSpPr>
        <xdr:cNvPr id="274" name="円/楕円 273"/>
        <xdr:cNvSpPr/>
      </xdr:nvSpPr>
      <xdr:spPr>
        <a:xfrm>
          <a:off x="15621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60977</xdr:rowOff>
    </xdr:from>
    <xdr:ext cx="736600" cy="259045"/>
    <xdr:sp macro="" textlink="">
      <xdr:nvSpPr>
        <xdr:cNvPr id="275" name="テキスト ボックス 274"/>
        <xdr:cNvSpPr txBox="1"/>
      </xdr:nvSpPr>
      <xdr:spPr>
        <a:xfrm>
          <a:off x="15290800" y="897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0</xdr:rowOff>
    </xdr:from>
    <xdr:to>
      <xdr:col>21</xdr:col>
      <xdr:colOff>412750</xdr:colOff>
      <xdr:row>54</xdr:row>
      <xdr:rowOff>101600</xdr:rowOff>
    </xdr:to>
    <xdr:sp macro="" textlink="">
      <xdr:nvSpPr>
        <xdr:cNvPr id="276" name="円/楕円 275"/>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111777</xdr:rowOff>
    </xdr:from>
    <xdr:ext cx="762000" cy="259045"/>
    <xdr:sp macro="" textlink="">
      <xdr:nvSpPr>
        <xdr:cNvPr id="277" name="テキスト ボックス 276"/>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57150</xdr:rowOff>
    </xdr:from>
    <xdr:to>
      <xdr:col>20</xdr:col>
      <xdr:colOff>209550</xdr:colOff>
      <xdr:row>59</xdr:row>
      <xdr:rowOff>158750</xdr:rowOff>
    </xdr:to>
    <xdr:sp macro="" textlink="">
      <xdr:nvSpPr>
        <xdr:cNvPr id="278" name="円/楕円 277"/>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143527</xdr:rowOff>
    </xdr:from>
    <xdr:ext cx="762000" cy="259045"/>
    <xdr:sp macro="" textlink="">
      <xdr:nvSpPr>
        <xdr:cNvPr id="279" name="テキスト ボックス 278"/>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133350</xdr:rowOff>
    </xdr:from>
    <xdr:to>
      <xdr:col>19</xdr:col>
      <xdr:colOff>6350</xdr:colOff>
      <xdr:row>60</xdr:row>
      <xdr:rowOff>63500</xdr:rowOff>
    </xdr:to>
    <xdr:sp macro="" textlink="">
      <xdr:nvSpPr>
        <xdr:cNvPr id="280" name="円/楕円 279"/>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48277</xdr:rowOff>
    </xdr:from>
    <xdr:ext cx="762000" cy="259045"/>
    <xdr:sp macro="" textlink="">
      <xdr:nvSpPr>
        <xdr:cNvPr id="281" name="テキスト ボックス 280"/>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1.4</a:t>
          </a:r>
          <a:r>
            <a:rPr kumimoji="1" lang="ja-JP" altLang="en-US" sz="1300">
              <a:latin typeface="ＭＳ Ｐゴシック"/>
            </a:rPr>
            <a:t>ポイント上回っている。</a:t>
          </a:r>
        </a:p>
        <a:p>
          <a:r>
            <a:rPr kumimoji="1" lang="ja-JP" altLang="en-US" sz="1300">
              <a:latin typeface="ＭＳ Ｐゴシック"/>
            </a:rPr>
            <a:t>　下水道事業会計への繰出金の増による影響が大きいことから、企業会計における独立採算の原則に基づき、繰出金の抑制に努める。</a:t>
          </a:r>
        </a:p>
        <a:p>
          <a:r>
            <a:rPr kumimoji="1" lang="ja-JP" altLang="en-US" sz="1300">
              <a:latin typeface="ＭＳ Ｐゴシック"/>
            </a:rPr>
            <a:t>　市単独の各種補助金については、交付する事業の目的や費用対効果、さらには、経費負担のあり方を検証し、見直しや廃止に努める。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122428</xdr:rowOff>
    </xdr:from>
    <xdr:to>
      <xdr:col>24</xdr:col>
      <xdr:colOff>31750</xdr:colOff>
      <xdr:row>41</xdr:row>
      <xdr:rowOff>106426</xdr:rowOff>
    </xdr:to>
    <xdr:cxnSp macro="">
      <xdr:nvCxnSpPr>
        <xdr:cNvPr id="307" name="直線コネクタ 306"/>
        <xdr:cNvCxnSpPr/>
      </xdr:nvCxnSpPr>
      <xdr:spPr>
        <a:xfrm flipV="1">
          <a:off x="16510000" y="5608828"/>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308"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309" name="直線コネクタ 308"/>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37355</xdr:rowOff>
    </xdr:from>
    <xdr:ext cx="762000" cy="259045"/>
    <xdr:sp macro="" textlink="">
      <xdr:nvSpPr>
        <xdr:cNvPr id="310"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122428</xdr:rowOff>
    </xdr:from>
    <xdr:to>
      <xdr:col>24</xdr:col>
      <xdr:colOff>120650</xdr:colOff>
      <xdr:row>32</xdr:row>
      <xdr:rowOff>122428</xdr:rowOff>
    </xdr:to>
    <xdr:cxnSp macro="">
      <xdr:nvCxnSpPr>
        <xdr:cNvPr id="311" name="直線コネクタ 310"/>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124714</xdr:rowOff>
    </xdr:from>
    <xdr:to>
      <xdr:col>24</xdr:col>
      <xdr:colOff>31750</xdr:colOff>
      <xdr:row>37</xdr:row>
      <xdr:rowOff>152146</xdr:rowOff>
    </xdr:to>
    <xdr:cxnSp macro="">
      <xdr:nvCxnSpPr>
        <xdr:cNvPr id="312" name="直線コネクタ 311"/>
        <xdr:cNvCxnSpPr/>
      </xdr:nvCxnSpPr>
      <xdr:spPr>
        <a:xfrm flipV="1">
          <a:off x="15671800" y="64683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13"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14" name="フローチャート : 判断 313"/>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124714</xdr:rowOff>
    </xdr:from>
    <xdr:to>
      <xdr:col>22</xdr:col>
      <xdr:colOff>565150</xdr:colOff>
      <xdr:row>37</xdr:row>
      <xdr:rowOff>152146</xdr:rowOff>
    </xdr:to>
    <xdr:cxnSp macro="">
      <xdr:nvCxnSpPr>
        <xdr:cNvPr id="315" name="直線コネクタ 314"/>
        <xdr:cNvCxnSpPr/>
      </xdr:nvCxnSpPr>
      <xdr:spPr>
        <a:xfrm>
          <a:off x="14782800" y="6468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126492</xdr:rowOff>
    </xdr:from>
    <xdr:to>
      <xdr:col>22</xdr:col>
      <xdr:colOff>615950</xdr:colOff>
      <xdr:row>37</xdr:row>
      <xdr:rowOff>56642</xdr:rowOff>
    </xdr:to>
    <xdr:sp macro="" textlink="">
      <xdr:nvSpPr>
        <xdr:cNvPr id="316" name="フローチャート : 判断 315"/>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66819</xdr:rowOff>
    </xdr:from>
    <xdr:ext cx="736600" cy="259045"/>
    <xdr:sp macro="" textlink="">
      <xdr:nvSpPr>
        <xdr:cNvPr id="317" name="テキスト ボックス 316"/>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133858</xdr:rowOff>
    </xdr:from>
    <xdr:to>
      <xdr:col>21</xdr:col>
      <xdr:colOff>361950</xdr:colOff>
      <xdr:row>37</xdr:row>
      <xdr:rowOff>124714</xdr:rowOff>
    </xdr:to>
    <xdr:cxnSp macro="">
      <xdr:nvCxnSpPr>
        <xdr:cNvPr id="318" name="直線コネクタ 317"/>
        <xdr:cNvCxnSpPr/>
      </xdr:nvCxnSpPr>
      <xdr:spPr>
        <a:xfrm>
          <a:off x="13893800" y="5791708"/>
          <a:ext cx="889000" cy="67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117348</xdr:rowOff>
    </xdr:from>
    <xdr:to>
      <xdr:col>21</xdr:col>
      <xdr:colOff>412750</xdr:colOff>
      <xdr:row>37</xdr:row>
      <xdr:rowOff>47498</xdr:rowOff>
    </xdr:to>
    <xdr:sp macro="" textlink="">
      <xdr:nvSpPr>
        <xdr:cNvPr id="319" name="フローチャート : 判断 31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57675</xdr:rowOff>
    </xdr:from>
    <xdr:ext cx="762000" cy="259045"/>
    <xdr:sp macro="" textlink="">
      <xdr:nvSpPr>
        <xdr:cNvPr id="320" name="テキスト ボックス 319"/>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133858</xdr:rowOff>
    </xdr:from>
    <xdr:to>
      <xdr:col>20</xdr:col>
      <xdr:colOff>158750</xdr:colOff>
      <xdr:row>33</xdr:row>
      <xdr:rowOff>143002</xdr:rowOff>
    </xdr:to>
    <xdr:cxnSp macro="">
      <xdr:nvCxnSpPr>
        <xdr:cNvPr id="321" name="直線コネクタ 320"/>
        <xdr:cNvCxnSpPr/>
      </xdr:nvCxnSpPr>
      <xdr:spPr>
        <a:xfrm flipV="1">
          <a:off x="13004800" y="57917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22" name="フローチャート : 判断 32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23" name="テキスト ボックス 322"/>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4" name="フローチャート : 判断 323"/>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5" name="テキスト ボックス 324"/>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73914</xdr:rowOff>
    </xdr:from>
    <xdr:to>
      <xdr:col>24</xdr:col>
      <xdr:colOff>82550</xdr:colOff>
      <xdr:row>38</xdr:row>
      <xdr:rowOff>4064</xdr:rowOff>
    </xdr:to>
    <xdr:sp macro="" textlink="">
      <xdr:nvSpPr>
        <xdr:cNvPr id="331" name="円/楕円 330"/>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45991</xdr:rowOff>
    </xdr:from>
    <xdr:ext cx="762000" cy="259045"/>
    <xdr:sp macro="" textlink="">
      <xdr:nvSpPr>
        <xdr:cNvPr id="332"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101346</xdr:rowOff>
    </xdr:from>
    <xdr:to>
      <xdr:col>22</xdr:col>
      <xdr:colOff>615950</xdr:colOff>
      <xdr:row>38</xdr:row>
      <xdr:rowOff>31496</xdr:rowOff>
    </xdr:to>
    <xdr:sp macro="" textlink="">
      <xdr:nvSpPr>
        <xdr:cNvPr id="333" name="円/楕円 332"/>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16273</xdr:rowOff>
    </xdr:from>
    <xdr:ext cx="736600" cy="259045"/>
    <xdr:sp macro="" textlink="">
      <xdr:nvSpPr>
        <xdr:cNvPr id="334" name="テキスト ボックス 333"/>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73914</xdr:rowOff>
    </xdr:from>
    <xdr:to>
      <xdr:col>21</xdr:col>
      <xdr:colOff>412750</xdr:colOff>
      <xdr:row>38</xdr:row>
      <xdr:rowOff>4064</xdr:rowOff>
    </xdr:to>
    <xdr:sp macro="" textlink="">
      <xdr:nvSpPr>
        <xdr:cNvPr id="335" name="円/楕円 334"/>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160291</xdr:rowOff>
    </xdr:from>
    <xdr:ext cx="762000" cy="259045"/>
    <xdr:sp macro="" textlink="">
      <xdr:nvSpPr>
        <xdr:cNvPr id="336" name="テキスト ボックス 335"/>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83058</xdr:rowOff>
    </xdr:from>
    <xdr:to>
      <xdr:col>20</xdr:col>
      <xdr:colOff>209550</xdr:colOff>
      <xdr:row>34</xdr:row>
      <xdr:rowOff>13208</xdr:rowOff>
    </xdr:to>
    <xdr:sp macro="" textlink="">
      <xdr:nvSpPr>
        <xdr:cNvPr id="337" name="円/楕円 336"/>
        <xdr:cNvSpPr/>
      </xdr:nvSpPr>
      <xdr:spPr>
        <a:xfrm>
          <a:off x="13843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23385</xdr:rowOff>
    </xdr:from>
    <xdr:ext cx="762000" cy="259045"/>
    <xdr:sp macro="" textlink="">
      <xdr:nvSpPr>
        <xdr:cNvPr id="338" name="テキスト ボックス 337"/>
        <xdr:cNvSpPr txBox="1"/>
      </xdr:nvSpPr>
      <xdr:spPr>
        <a:xfrm>
          <a:off x="13512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92202</xdr:rowOff>
    </xdr:from>
    <xdr:to>
      <xdr:col>19</xdr:col>
      <xdr:colOff>6350</xdr:colOff>
      <xdr:row>34</xdr:row>
      <xdr:rowOff>22352</xdr:rowOff>
    </xdr:to>
    <xdr:sp macro="" textlink="">
      <xdr:nvSpPr>
        <xdr:cNvPr id="339" name="円/楕円 338"/>
        <xdr:cNvSpPr/>
      </xdr:nvSpPr>
      <xdr:spPr>
        <a:xfrm>
          <a:off x="12954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32529</xdr:rowOff>
    </xdr:from>
    <xdr:ext cx="762000" cy="259045"/>
    <xdr:sp macro="" textlink="">
      <xdr:nvSpPr>
        <xdr:cNvPr id="340" name="テキスト ボックス 339"/>
        <xdr:cNvSpPr txBox="1"/>
      </xdr:nvSpPr>
      <xdr:spPr>
        <a:xfrm>
          <a:off x="12623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3.8</a:t>
          </a:r>
          <a:r>
            <a:rPr kumimoji="1" lang="ja-JP" altLang="en-US" sz="1300">
              <a:latin typeface="ＭＳ Ｐゴシック"/>
            </a:rPr>
            <a:t>ポイント上回っている。</a:t>
          </a:r>
        </a:p>
        <a:p>
          <a:r>
            <a:rPr kumimoji="1" lang="ja-JP" altLang="en-US" sz="1300">
              <a:latin typeface="ＭＳ Ｐゴシック"/>
            </a:rPr>
            <a:t>　小中学校等公共施設の耐震化といった大型整備事業の実施、市債の繰上償還等の影響により、類似団体と比較し歳出が大きくなっているが、近年の借入起債のほとんどが合併特例債、緊急防災・減災事業債、臨時財政対策債といった交付税措置が高いものに限られていることから、実質的な財政負担は少ない。</a:t>
          </a:r>
          <a:endParaRPr kumimoji="1" lang="en-US" altLang="ja-JP" sz="1300">
            <a:latin typeface="ＭＳ Ｐゴシック"/>
          </a:endParaRPr>
        </a:p>
        <a:p>
          <a:r>
            <a:rPr kumimoji="1" lang="ja-JP" altLang="en-US" sz="1300">
              <a:latin typeface="ＭＳ Ｐゴシック"/>
            </a:rPr>
            <a:t>　計画的な繰上償還の実施を行うとともに、交付税措置の高い有利な起債の活用に努め実質負担の更なる抑制に努める。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63500</xdr:rowOff>
    </xdr:from>
    <xdr:to>
      <xdr:col>7</xdr:col>
      <xdr:colOff>15875</xdr:colOff>
      <xdr:row>81</xdr:row>
      <xdr:rowOff>82550</xdr:rowOff>
    </xdr:to>
    <xdr:cxnSp macro="">
      <xdr:nvCxnSpPr>
        <xdr:cNvPr id="368" name="直線コネクタ 367"/>
        <xdr:cNvCxnSpPr/>
      </xdr:nvCxnSpPr>
      <xdr:spPr>
        <a:xfrm flipV="1">
          <a:off x="4826000" y="12407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54627</xdr:rowOff>
    </xdr:from>
    <xdr:ext cx="762000" cy="259045"/>
    <xdr:sp macro="" textlink="">
      <xdr:nvSpPr>
        <xdr:cNvPr id="369" name="公債費最小値テキスト"/>
        <xdr:cNvSpPr txBox="1"/>
      </xdr:nvSpPr>
      <xdr:spPr>
        <a:xfrm>
          <a:off x="4914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81</xdr:row>
      <xdr:rowOff>82550</xdr:rowOff>
    </xdr:from>
    <xdr:to>
      <xdr:col>7</xdr:col>
      <xdr:colOff>104775</xdr:colOff>
      <xdr:row>81</xdr:row>
      <xdr:rowOff>82550</xdr:rowOff>
    </xdr:to>
    <xdr:cxnSp macro="">
      <xdr:nvCxnSpPr>
        <xdr:cNvPr id="370" name="直線コネクタ 369"/>
        <xdr:cNvCxnSpPr/>
      </xdr:nvCxnSpPr>
      <xdr:spPr>
        <a:xfrm>
          <a:off x="4737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149877</xdr:rowOff>
    </xdr:from>
    <xdr:ext cx="762000" cy="259045"/>
    <xdr:sp macro="" textlink="">
      <xdr:nvSpPr>
        <xdr:cNvPr id="371" name="公債費最大値テキスト"/>
        <xdr:cNvSpPr txBox="1"/>
      </xdr:nvSpPr>
      <xdr:spPr>
        <a:xfrm>
          <a:off x="4914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72</xdr:row>
      <xdr:rowOff>63500</xdr:rowOff>
    </xdr:from>
    <xdr:to>
      <xdr:col>7</xdr:col>
      <xdr:colOff>104775</xdr:colOff>
      <xdr:row>72</xdr:row>
      <xdr:rowOff>63500</xdr:rowOff>
    </xdr:to>
    <xdr:cxnSp macro="">
      <xdr:nvCxnSpPr>
        <xdr:cNvPr id="372" name="直線コネクタ 371"/>
        <xdr:cNvCxnSpPr/>
      </xdr:nvCxnSpPr>
      <xdr:spPr>
        <a:xfrm>
          <a:off x="4737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146050</xdr:rowOff>
    </xdr:from>
    <xdr:to>
      <xdr:col>7</xdr:col>
      <xdr:colOff>15875</xdr:colOff>
      <xdr:row>80</xdr:row>
      <xdr:rowOff>12700</xdr:rowOff>
    </xdr:to>
    <xdr:cxnSp macro="">
      <xdr:nvCxnSpPr>
        <xdr:cNvPr id="373" name="直線コネクタ 372"/>
        <xdr:cNvCxnSpPr/>
      </xdr:nvCxnSpPr>
      <xdr:spPr>
        <a:xfrm flipV="1">
          <a:off x="3987800" y="1369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143527</xdr:rowOff>
    </xdr:from>
    <xdr:ext cx="762000" cy="259045"/>
    <xdr:sp macro="" textlink="">
      <xdr:nvSpPr>
        <xdr:cNvPr id="374"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127000</xdr:rowOff>
    </xdr:from>
    <xdr:to>
      <xdr:col>7</xdr:col>
      <xdr:colOff>66675</xdr:colOff>
      <xdr:row>77</xdr:row>
      <xdr:rowOff>57150</xdr:rowOff>
    </xdr:to>
    <xdr:sp macro="" textlink="">
      <xdr:nvSpPr>
        <xdr:cNvPr id="375" name="フローチャート : 判断 374"/>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0</xdr:rowOff>
    </xdr:from>
    <xdr:to>
      <xdr:col>5</xdr:col>
      <xdr:colOff>549275</xdr:colOff>
      <xdr:row>80</xdr:row>
      <xdr:rowOff>12700</xdr:rowOff>
    </xdr:to>
    <xdr:cxnSp macro="">
      <xdr:nvCxnSpPr>
        <xdr:cNvPr id="376" name="直線コネクタ 375"/>
        <xdr:cNvCxnSpPr/>
      </xdr:nvCxnSpPr>
      <xdr:spPr>
        <a:xfrm>
          <a:off x="3098800" y="1371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127000</xdr:rowOff>
    </xdr:from>
    <xdr:to>
      <xdr:col>5</xdr:col>
      <xdr:colOff>600075</xdr:colOff>
      <xdr:row>77</xdr:row>
      <xdr:rowOff>57150</xdr:rowOff>
    </xdr:to>
    <xdr:sp macro="" textlink="">
      <xdr:nvSpPr>
        <xdr:cNvPr id="377" name="フローチャート : 判断 376"/>
        <xdr:cNvSpPr/>
      </xdr:nvSpPr>
      <xdr:spPr>
        <a:xfrm>
          <a:off x="39370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67327</xdr:rowOff>
    </xdr:from>
    <xdr:ext cx="736600" cy="259045"/>
    <xdr:sp macro="" textlink="">
      <xdr:nvSpPr>
        <xdr:cNvPr id="378" name="テキスト ボックス 377"/>
        <xdr:cNvSpPr txBox="1"/>
      </xdr:nvSpPr>
      <xdr:spPr>
        <a:xfrm>
          <a:off x="3606800" y="1292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44450</xdr:rowOff>
    </xdr:from>
    <xdr:to>
      <xdr:col>4</xdr:col>
      <xdr:colOff>346075</xdr:colOff>
      <xdr:row>80</xdr:row>
      <xdr:rowOff>0</xdr:rowOff>
    </xdr:to>
    <xdr:cxnSp macro="">
      <xdr:nvCxnSpPr>
        <xdr:cNvPr id="379" name="直線コネクタ 378"/>
        <xdr:cNvCxnSpPr/>
      </xdr:nvCxnSpPr>
      <xdr:spPr>
        <a:xfrm>
          <a:off x="2209800" y="13589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165100</xdr:rowOff>
    </xdr:from>
    <xdr:to>
      <xdr:col>4</xdr:col>
      <xdr:colOff>396875</xdr:colOff>
      <xdr:row>77</xdr:row>
      <xdr:rowOff>95250</xdr:rowOff>
    </xdr:to>
    <xdr:sp macro="" textlink="">
      <xdr:nvSpPr>
        <xdr:cNvPr id="380" name="フローチャート : 判断 379"/>
        <xdr:cNvSpPr/>
      </xdr:nvSpPr>
      <xdr:spPr>
        <a:xfrm>
          <a:off x="3048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105427</xdr:rowOff>
    </xdr:from>
    <xdr:ext cx="762000" cy="259045"/>
    <xdr:sp macro="" textlink="">
      <xdr:nvSpPr>
        <xdr:cNvPr id="381" name="テキスト ボックス 380"/>
        <xdr:cNvSpPr txBox="1"/>
      </xdr:nvSpPr>
      <xdr:spPr>
        <a:xfrm>
          <a:off x="2717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44450</xdr:rowOff>
    </xdr:from>
    <xdr:to>
      <xdr:col>3</xdr:col>
      <xdr:colOff>142875</xdr:colOff>
      <xdr:row>79</xdr:row>
      <xdr:rowOff>57150</xdr:rowOff>
    </xdr:to>
    <xdr:cxnSp macro="">
      <xdr:nvCxnSpPr>
        <xdr:cNvPr id="382" name="直線コネクタ 381"/>
        <xdr:cNvCxnSpPr/>
      </xdr:nvCxnSpPr>
      <xdr:spPr>
        <a:xfrm flipV="1">
          <a:off x="1320800" y="1358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152400</xdr:rowOff>
    </xdr:from>
    <xdr:to>
      <xdr:col>3</xdr:col>
      <xdr:colOff>193675</xdr:colOff>
      <xdr:row>77</xdr:row>
      <xdr:rowOff>82550</xdr:rowOff>
    </xdr:to>
    <xdr:sp macro="" textlink="">
      <xdr:nvSpPr>
        <xdr:cNvPr id="383" name="フローチャート : 判断 382"/>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92727</xdr:rowOff>
    </xdr:from>
    <xdr:ext cx="762000" cy="259045"/>
    <xdr:sp macro="" textlink="">
      <xdr:nvSpPr>
        <xdr:cNvPr id="384" name="テキスト ボックス 383"/>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107950</xdr:rowOff>
    </xdr:from>
    <xdr:to>
      <xdr:col>1</xdr:col>
      <xdr:colOff>676275</xdr:colOff>
      <xdr:row>76</xdr:row>
      <xdr:rowOff>38100</xdr:rowOff>
    </xdr:to>
    <xdr:sp macro="" textlink="">
      <xdr:nvSpPr>
        <xdr:cNvPr id="385" name="フローチャート : 判断 384"/>
        <xdr:cNvSpPr/>
      </xdr:nvSpPr>
      <xdr:spPr>
        <a:xfrm>
          <a:off x="1270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48277</xdr:rowOff>
    </xdr:from>
    <xdr:ext cx="762000" cy="259045"/>
    <xdr:sp macro="" textlink="">
      <xdr:nvSpPr>
        <xdr:cNvPr id="386" name="テキスト ボックス 385"/>
        <xdr:cNvSpPr txBox="1"/>
      </xdr:nvSpPr>
      <xdr:spPr>
        <a:xfrm>
          <a:off x="939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95250</xdr:rowOff>
    </xdr:from>
    <xdr:to>
      <xdr:col>7</xdr:col>
      <xdr:colOff>66675</xdr:colOff>
      <xdr:row>80</xdr:row>
      <xdr:rowOff>25400</xdr:rowOff>
    </xdr:to>
    <xdr:sp macro="" textlink="">
      <xdr:nvSpPr>
        <xdr:cNvPr id="392" name="円/楕円 391"/>
        <xdr:cNvSpPr/>
      </xdr:nvSpPr>
      <xdr:spPr>
        <a:xfrm>
          <a:off x="4775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67327</xdr:rowOff>
    </xdr:from>
    <xdr:ext cx="762000" cy="259045"/>
    <xdr:sp macro="" textlink="">
      <xdr:nvSpPr>
        <xdr:cNvPr id="393" name="公債費該当値テキスト"/>
        <xdr:cNvSpPr txBox="1"/>
      </xdr:nvSpPr>
      <xdr:spPr>
        <a:xfrm>
          <a:off x="4914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133350</xdr:rowOff>
    </xdr:from>
    <xdr:to>
      <xdr:col>5</xdr:col>
      <xdr:colOff>600075</xdr:colOff>
      <xdr:row>80</xdr:row>
      <xdr:rowOff>63500</xdr:rowOff>
    </xdr:to>
    <xdr:sp macro="" textlink="">
      <xdr:nvSpPr>
        <xdr:cNvPr id="394" name="円/楕円 393"/>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48277</xdr:rowOff>
    </xdr:from>
    <xdr:ext cx="736600" cy="259045"/>
    <xdr:sp macro="" textlink="">
      <xdr:nvSpPr>
        <xdr:cNvPr id="395" name="テキスト ボックス 394"/>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120650</xdr:rowOff>
    </xdr:from>
    <xdr:to>
      <xdr:col>4</xdr:col>
      <xdr:colOff>396875</xdr:colOff>
      <xdr:row>80</xdr:row>
      <xdr:rowOff>50800</xdr:rowOff>
    </xdr:to>
    <xdr:sp macro="" textlink="">
      <xdr:nvSpPr>
        <xdr:cNvPr id="396" name="円/楕円 395"/>
        <xdr:cNvSpPr/>
      </xdr:nvSpPr>
      <xdr:spPr>
        <a:xfrm>
          <a:off x="30480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35577</xdr:rowOff>
    </xdr:from>
    <xdr:ext cx="762000" cy="259045"/>
    <xdr:sp macro="" textlink="">
      <xdr:nvSpPr>
        <xdr:cNvPr id="397" name="テキスト ボックス 396"/>
        <xdr:cNvSpPr txBox="1"/>
      </xdr:nvSpPr>
      <xdr:spPr>
        <a:xfrm>
          <a:off x="2717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165100</xdr:rowOff>
    </xdr:from>
    <xdr:to>
      <xdr:col>3</xdr:col>
      <xdr:colOff>193675</xdr:colOff>
      <xdr:row>79</xdr:row>
      <xdr:rowOff>95250</xdr:rowOff>
    </xdr:to>
    <xdr:sp macro="" textlink="">
      <xdr:nvSpPr>
        <xdr:cNvPr id="398" name="円/楕円 397"/>
        <xdr:cNvSpPr/>
      </xdr:nvSpPr>
      <xdr:spPr>
        <a:xfrm>
          <a:off x="2159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80027</xdr:rowOff>
    </xdr:from>
    <xdr:ext cx="762000" cy="259045"/>
    <xdr:sp macro="" textlink="">
      <xdr:nvSpPr>
        <xdr:cNvPr id="399" name="テキスト ボックス 398"/>
        <xdr:cNvSpPr txBox="1"/>
      </xdr:nvSpPr>
      <xdr:spPr>
        <a:xfrm>
          <a:off x="18288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6350</xdr:rowOff>
    </xdr:from>
    <xdr:to>
      <xdr:col>1</xdr:col>
      <xdr:colOff>676275</xdr:colOff>
      <xdr:row>79</xdr:row>
      <xdr:rowOff>107950</xdr:rowOff>
    </xdr:to>
    <xdr:sp macro="" textlink="">
      <xdr:nvSpPr>
        <xdr:cNvPr id="400" name="円/楕円 399"/>
        <xdr:cNvSpPr/>
      </xdr:nvSpPr>
      <xdr:spPr>
        <a:xfrm>
          <a:off x="1270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92727</xdr:rowOff>
    </xdr:from>
    <xdr:ext cx="762000" cy="259045"/>
    <xdr:sp macro="" textlink="">
      <xdr:nvSpPr>
        <xdr:cNvPr id="401" name="テキスト ボックス 400"/>
        <xdr:cNvSpPr txBox="1"/>
      </xdr:nvSpPr>
      <xdr:spPr>
        <a:xfrm>
          <a:off x="939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人件費の削減等の努力により、類似団体平均を</a:t>
          </a:r>
          <a:r>
            <a:rPr kumimoji="1" lang="en-US" altLang="ja-JP" sz="1300">
              <a:latin typeface="ＭＳ Ｐゴシック"/>
            </a:rPr>
            <a:t>5.7</a:t>
          </a:r>
          <a:r>
            <a:rPr kumimoji="1" lang="ja-JP" altLang="en-US" sz="1300">
              <a:latin typeface="ＭＳ Ｐゴシック"/>
            </a:rPr>
            <a:t>ポイントと大きく下回っている。</a:t>
          </a:r>
        </a:p>
        <a:p>
          <a:r>
            <a:rPr kumimoji="1" lang="ja-JP" altLang="en-US" sz="1300">
              <a:latin typeface="ＭＳ Ｐゴシック"/>
            </a:rPr>
            <a:t>　今後も行財政改革の推進による財政運営のさらなる効率化を図り、健全な財政運営に努める。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123190</xdr:rowOff>
    </xdr:from>
    <xdr:to>
      <xdr:col>24</xdr:col>
      <xdr:colOff>31750</xdr:colOff>
      <xdr:row>82</xdr:row>
      <xdr:rowOff>50800</xdr:rowOff>
    </xdr:to>
    <xdr:cxnSp macro="">
      <xdr:nvCxnSpPr>
        <xdr:cNvPr id="429" name="直線コネクタ 428"/>
        <xdr:cNvCxnSpPr/>
      </xdr:nvCxnSpPr>
      <xdr:spPr>
        <a:xfrm flipV="1">
          <a:off x="16510000" y="126390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22877</xdr:rowOff>
    </xdr:from>
    <xdr:ext cx="762000" cy="259045"/>
    <xdr:sp macro="" textlink="">
      <xdr:nvSpPr>
        <xdr:cNvPr id="430"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82</xdr:row>
      <xdr:rowOff>50800</xdr:rowOff>
    </xdr:from>
    <xdr:to>
      <xdr:col>24</xdr:col>
      <xdr:colOff>120650</xdr:colOff>
      <xdr:row>82</xdr:row>
      <xdr:rowOff>50800</xdr:rowOff>
    </xdr:to>
    <xdr:cxnSp macro="">
      <xdr:nvCxnSpPr>
        <xdr:cNvPr id="431" name="直線コネクタ 430"/>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38117</xdr:rowOff>
    </xdr:from>
    <xdr:ext cx="762000" cy="259045"/>
    <xdr:sp macro="" textlink="">
      <xdr:nvSpPr>
        <xdr:cNvPr id="432"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23</xdr:col>
      <xdr:colOff>628650</xdr:colOff>
      <xdr:row>73</xdr:row>
      <xdr:rowOff>123190</xdr:rowOff>
    </xdr:from>
    <xdr:to>
      <xdr:col>24</xdr:col>
      <xdr:colOff>120650</xdr:colOff>
      <xdr:row>73</xdr:row>
      <xdr:rowOff>123190</xdr:rowOff>
    </xdr:to>
    <xdr:cxnSp macro="">
      <xdr:nvCxnSpPr>
        <xdr:cNvPr id="433" name="直線コネクタ 432"/>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123190</xdr:rowOff>
    </xdr:from>
    <xdr:to>
      <xdr:col>24</xdr:col>
      <xdr:colOff>31750</xdr:colOff>
      <xdr:row>73</xdr:row>
      <xdr:rowOff>146050</xdr:rowOff>
    </xdr:to>
    <xdr:cxnSp macro="">
      <xdr:nvCxnSpPr>
        <xdr:cNvPr id="434" name="直線コネクタ 433"/>
        <xdr:cNvCxnSpPr/>
      </xdr:nvCxnSpPr>
      <xdr:spPr>
        <a:xfrm flipV="1">
          <a:off x="15671800" y="12639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135907</xdr:rowOff>
    </xdr:from>
    <xdr:ext cx="762000" cy="259045"/>
    <xdr:sp macro="" textlink="">
      <xdr:nvSpPr>
        <xdr:cNvPr id="435" name="公債費以外平均値テキスト"/>
        <xdr:cNvSpPr txBox="1"/>
      </xdr:nvSpPr>
      <xdr:spPr>
        <a:xfrm>
          <a:off x="16598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163830</xdr:rowOff>
    </xdr:from>
    <xdr:to>
      <xdr:col>24</xdr:col>
      <xdr:colOff>82550</xdr:colOff>
      <xdr:row>76</xdr:row>
      <xdr:rowOff>93980</xdr:rowOff>
    </xdr:to>
    <xdr:sp macro="" textlink="">
      <xdr:nvSpPr>
        <xdr:cNvPr id="436" name="フローチャート : 判断 435"/>
        <xdr:cNvSpPr/>
      </xdr:nvSpPr>
      <xdr:spPr>
        <a:xfrm>
          <a:off x="16459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100330</xdr:rowOff>
    </xdr:from>
    <xdr:to>
      <xdr:col>22</xdr:col>
      <xdr:colOff>565150</xdr:colOff>
      <xdr:row>73</xdr:row>
      <xdr:rowOff>146050</xdr:rowOff>
    </xdr:to>
    <xdr:cxnSp macro="">
      <xdr:nvCxnSpPr>
        <xdr:cNvPr id="437" name="直線コネクタ 436"/>
        <xdr:cNvCxnSpPr/>
      </xdr:nvCxnSpPr>
      <xdr:spPr>
        <a:xfrm>
          <a:off x="14782800" y="12616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118110</xdr:rowOff>
    </xdr:from>
    <xdr:to>
      <xdr:col>22</xdr:col>
      <xdr:colOff>615950</xdr:colOff>
      <xdr:row>76</xdr:row>
      <xdr:rowOff>48261</xdr:rowOff>
    </xdr:to>
    <xdr:sp macro="" textlink="">
      <xdr:nvSpPr>
        <xdr:cNvPr id="438" name="フローチャート :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33038</xdr:rowOff>
    </xdr:from>
    <xdr:ext cx="736600" cy="259045"/>
    <xdr:sp macro="" textlink="">
      <xdr:nvSpPr>
        <xdr:cNvPr id="439" name="テキスト ボックス 438"/>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100330</xdr:rowOff>
    </xdr:from>
    <xdr:to>
      <xdr:col>21</xdr:col>
      <xdr:colOff>361950</xdr:colOff>
      <xdr:row>73</xdr:row>
      <xdr:rowOff>107950</xdr:rowOff>
    </xdr:to>
    <xdr:cxnSp macro="">
      <xdr:nvCxnSpPr>
        <xdr:cNvPr id="440" name="直線コネクタ 439"/>
        <xdr:cNvCxnSpPr/>
      </xdr:nvCxnSpPr>
      <xdr:spPr>
        <a:xfrm flipV="1">
          <a:off x="13893800" y="12616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163830</xdr:rowOff>
    </xdr:from>
    <xdr:to>
      <xdr:col>21</xdr:col>
      <xdr:colOff>412750</xdr:colOff>
      <xdr:row>76</xdr:row>
      <xdr:rowOff>93980</xdr:rowOff>
    </xdr:to>
    <xdr:sp macro="" textlink="">
      <xdr:nvSpPr>
        <xdr:cNvPr id="441" name="フローチャート : 判断 440"/>
        <xdr:cNvSpPr/>
      </xdr:nvSpPr>
      <xdr:spPr>
        <a:xfrm>
          <a:off x="14732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78757</xdr:rowOff>
    </xdr:from>
    <xdr:ext cx="762000" cy="259045"/>
    <xdr:sp macro="" textlink="">
      <xdr:nvSpPr>
        <xdr:cNvPr id="442" name="テキスト ボックス 441"/>
        <xdr:cNvSpPr txBox="1"/>
      </xdr:nvSpPr>
      <xdr:spPr>
        <a:xfrm>
          <a:off x="14401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107950</xdr:rowOff>
    </xdr:from>
    <xdr:to>
      <xdr:col>20</xdr:col>
      <xdr:colOff>158750</xdr:colOff>
      <xdr:row>74</xdr:row>
      <xdr:rowOff>142240</xdr:rowOff>
    </xdr:to>
    <xdr:cxnSp macro="">
      <xdr:nvCxnSpPr>
        <xdr:cNvPr id="443" name="直線コネクタ 442"/>
        <xdr:cNvCxnSpPr/>
      </xdr:nvCxnSpPr>
      <xdr:spPr>
        <a:xfrm flipV="1">
          <a:off x="13004800" y="126238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80010</xdr:rowOff>
    </xdr:from>
    <xdr:to>
      <xdr:col>20</xdr:col>
      <xdr:colOff>209550</xdr:colOff>
      <xdr:row>76</xdr:row>
      <xdr:rowOff>10161</xdr:rowOff>
    </xdr:to>
    <xdr:sp macro="" textlink="">
      <xdr:nvSpPr>
        <xdr:cNvPr id="444" name="フローチャート : 判断 443"/>
        <xdr:cNvSpPr/>
      </xdr:nvSpPr>
      <xdr:spPr>
        <a:xfrm>
          <a:off x="13843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166388</xdr:rowOff>
    </xdr:from>
    <xdr:ext cx="762000" cy="259045"/>
    <xdr:sp macro="" textlink="">
      <xdr:nvSpPr>
        <xdr:cNvPr id="445" name="テキスト ボックス 444"/>
        <xdr:cNvSpPr txBox="1"/>
      </xdr:nvSpPr>
      <xdr:spPr>
        <a:xfrm>
          <a:off x="13512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6" name="フローチャート : 判断 44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7" name="テキスト ボックス 446"/>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72390</xdr:rowOff>
    </xdr:from>
    <xdr:to>
      <xdr:col>24</xdr:col>
      <xdr:colOff>82550</xdr:colOff>
      <xdr:row>74</xdr:row>
      <xdr:rowOff>2540</xdr:rowOff>
    </xdr:to>
    <xdr:sp macro="" textlink="">
      <xdr:nvSpPr>
        <xdr:cNvPr id="453" name="円/楕円 452"/>
        <xdr:cNvSpPr/>
      </xdr:nvSpPr>
      <xdr:spPr>
        <a:xfrm>
          <a:off x="164592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152417</xdr:rowOff>
    </xdr:from>
    <xdr:ext cx="762000" cy="259045"/>
    <xdr:sp macro="" textlink="">
      <xdr:nvSpPr>
        <xdr:cNvPr id="454" name="公債費以外該当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95250</xdr:rowOff>
    </xdr:from>
    <xdr:to>
      <xdr:col>22</xdr:col>
      <xdr:colOff>615950</xdr:colOff>
      <xdr:row>74</xdr:row>
      <xdr:rowOff>25400</xdr:rowOff>
    </xdr:to>
    <xdr:sp macro="" textlink="">
      <xdr:nvSpPr>
        <xdr:cNvPr id="455" name="円/楕円 454"/>
        <xdr:cNvSpPr/>
      </xdr:nvSpPr>
      <xdr:spPr>
        <a:xfrm>
          <a:off x="15621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35577</xdr:rowOff>
    </xdr:from>
    <xdr:ext cx="736600" cy="259045"/>
    <xdr:sp macro="" textlink="">
      <xdr:nvSpPr>
        <xdr:cNvPr id="456" name="テキスト ボックス 455"/>
        <xdr:cNvSpPr txBox="1"/>
      </xdr:nvSpPr>
      <xdr:spPr>
        <a:xfrm>
          <a:off x="15290800" y="1237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49530</xdr:rowOff>
    </xdr:from>
    <xdr:to>
      <xdr:col>21</xdr:col>
      <xdr:colOff>412750</xdr:colOff>
      <xdr:row>73</xdr:row>
      <xdr:rowOff>151130</xdr:rowOff>
    </xdr:to>
    <xdr:sp macro="" textlink="">
      <xdr:nvSpPr>
        <xdr:cNvPr id="457" name="円/楕円 456"/>
        <xdr:cNvSpPr/>
      </xdr:nvSpPr>
      <xdr:spPr>
        <a:xfrm>
          <a:off x="14732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161307</xdr:rowOff>
    </xdr:from>
    <xdr:ext cx="762000" cy="259045"/>
    <xdr:sp macro="" textlink="">
      <xdr:nvSpPr>
        <xdr:cNvPr id="458" name="テキスト ボックス 457"/>
        <xdr:cNvSpPr txBox="1"/>
      </xdr:nvSpPr>
      <xdr:spPr>
        <a:xfrm>
          <a:off x="14401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57150</xdr:rowOff>
    </xdr:from>
    <xdr:to>
      <xdr:col>20</xdr:col>
      <xdr:colOff>209550</xdr:colOff>
      <xdr:row>73</xdr:row>
      <xdr:rowOff>158750</xdr:rowOff>
    </xdr:to>
    <xdr:sp macro="" textlink="">
      <xdr:nvSpPr>
        <xdr:cNvPr id="459" name="円/楕円 458"/>
        <xdr:cNvSpPr/>
      </xdr:nvSpPr>
      <xdr:spPr>
        <a:xfrm>
          <a:off x="13843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168927</xdr:rowOff>
    </xdr:from>
    <xdr:ext cx="762000" cy="259045"/>
    <xdr:sp macro="" textlink="">
      <xdr:nvSpPr>
        <xdr:cNvPr id="460" name="テキスト ボックス 459"/>
        <xdr:cNvSpPr txBox="1"/>
      </xdr:nvSpPr>
      <xdr:spPr>
        <a:xfrm>
          <a:off x="13512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91440</xdr:rowOff>
    </xdr:from>
    <xdr:to>
      <xdr:col>19</xdr:col>
      <xdr:colOff>6350</xdr:colOff>
      <xdr:row>75</xdr:row>
      <xdr:rowOff>21590</xdr:rowOff>
    </xdr:to>
    <xdr:sp macro="" textlink="">
      <xdr:nvSpPr>
        <xdr:cNvPr id="461" name="円/楕円 460"/>
        <xdr:cNvSpPr/>
      </xdr:nvSpPr>
      <xdr:spPr>
        <a:xfrm>
          <a:off x="12954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31767</xdr:rowOff>
    </xdr:from>
    <xdr:ext cx="762000" cy="259045"/>
    <xdr:sp macro="" textlink="">
      <xdr:nvSpPr>
        <xdr:cNvPr id="462" name="テキスト ボックス 461"/>
        <xdr:cNvSpPr txBox="1"/>
      </xdr:nvSpPr>
      <xdr:spPr>
        <a:xfrm>
          <a:off x="12623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富山県射水市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165862</xdr:rowOff>
    </xdr:from>
    <xdr:to>
      <xdr:col>4</xdr:col>
      <xdr:colOff>1117600</xdr:colOff>
      <xdr:row>20</xdr:row>
      <xdr:rowOff>113474</xdr:rowOff>
    </xdr:to>
    <xdr:cxnSp macro="">
      <xdr:nvCxnSpPr>
        <xdr:cNvPr id="45" name="直線コネクタ 44"/>
        <xdr:cNvCxnSpPr/>
      </xdr:nvCxnSpPr>
      <xdr:spPr bwMode="auto">
        <a:xfrm flipV="1">
          <a:off x="5651500" y="2270887"/>
          <a:ext cx="0" cy="13192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85551</xdr:rowOff>
    </xdr:from>
    <xdr:ext cx="762000" cy="259045"/>
    <xdr:sp macro="" textlink="">
      <xdr:nvSpPr>
        <xdr:cNvPr id="46" name="人口1人当たり決算額の推移最小値テキスト130"/>
        <xdr:cNvSpPr txBox="1"/>
      </xdr:nvSpPr>
      <xdr:spPr>
        <a:xfrm>
          <a:off x="5740400" y="356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49,105</a:t>
          </a:r>
          <a:endParaRPr kumimoji="1" lang="ja-JP" altLang="en-US" sz="1000" b="1">
            <a:latin typeface="ＭＳ Ｐゴシック"/>
          </a:endParaRPr>
        </a:p>
      </xdr:txBody>
    </xdr:sp>
    <xdr:clientData/>
  </xdr:oneCellAnchor>
  <xdr:twoCellAnchor>
    <xdr:from>
      <xdr:col>4</xdr:col>
      <xdr:colOff>1028700</xdr:colOff>
      <xdr:row>20</xdr:row>
      <xdr:rowOff>113474</xdr:rowOff>
    </xdr:from>
    <xdr:to>
      <xdr:col>5</xdr:col>
      <xdr:colOff>73025</xdr:colOff>
      <xdr:row>20</xdr:row>
      <xdr:rowOff>113474</xdr:rowOff>
    </xdr:to>
    <xdr:cxnSp macro="">
      <xdr:nvCxnSpPr>
        <xdr:cNvPr id="47" name="直線コネクタ 46"/>
        <xdr:cNvCxnSpPr/>
      </xdr:nvCxnSpPr>
      <xdr:spPr bwMode="auto">
        <a:xfrm>
          <a:off x="5562600" y="35900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80789</xdr:rowOff>
    </xdr:from>
    <xdr:ext cx="762000" cy="259045"/>
    <xdr:sp macro="" textlink="">
      <xdr:nvSpPr>
        <xdr:cNvPr id="48" name="人口1人当たり決算額の推移最大値テキスト130"/>
        <xdr:cNvSpPr txBox="1"/>
      </xdr:nvSpPr>
      <xdr:spPr>
        <a:xfrm>
          <a:off x="5740400" y="201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83,730</a:t>
          </a:r>
          <a:endParaRPr kumimoji="1" lang="ja-JP" altLang="en-US" sz="1000" b="1">
            <a:latin typeface="ＭＳ Ｐゴシック"/>
          </a:endParaRPr>
        </a:p>
      </xdr:txBody>
    </xdr:sp>
    <xdr:clientData/>
  </xdr:oneCellAnchor>
  <xdr:twoCellAnchor>
    <xdr:from>
      <xdr:col>4</xdr:col>
      <xdr:colOff>1028700</xdr:colOff>
      <xdr:row>12</xdr:row>
      <xdr:rowOff>165862</xdr:rowOff>
    </xdr:from>
    <xdr:to>
      <xdr:col>5</xdr:col>
      <xdr:colOff>73025</xdr:colOff>
      <xdr:row>12</xdr:row>
      <xdr:rowOff>165862</xdr:rowOff>
    </xdr:to>
    <xdr:cxnSp macro="">
      <xdr:nvCxnSpPr>
        <xdr:cNvPr id="49" name="直線コネクタ 48"/>
        <xdr:cNvCxnSpPr/>
      </xdr:nvCxnSpPr>
      <xdr:spPr bwMode="auto">
        <a:xfrm>
          <a:off x="5562600" y="22708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156680</xdr:rowOff>
    </xdr:from>
    <xdr:to>
      <xdr:col>4</xdr:col>
      <xdr:colOff>1117600</xdr:colOff>
      <xdr:row>19</xdr:row>
      <xdr:rowOff>32741</xdr:rowOff>
    </xdr:to>
    <xdr:cxnSp macro="">
      <xdr:nvCxnSpPr>
        <xdr:cNvPr id="50" name="直線コネクタ 49"/>
        <xdr:cNvCxnSpPr/>
      </xdr:nvCxnSpPr>
      <xdr:spPr bwMode="auto">
        <a:xfrm flipV="1">
          <a:off x="5003800" y="3290405"/>
          <a:ext cx="647700" cy="47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84955</xdr:rowOff>
    </xdr:from>
    <xdr:ext cx="762000" cy="259045"/>
    <xdr:sp macro="" textlink="">
      <xdr:nvSpPr>
        <xdr:cNvPr id="51" name="人口1人当たり決算額の推移平均値テキスト130"/>
        <xdr:cNvSpPr txBox="1"/>
      </xdr:nvSpPr>
      <xdr:spPr>
        <a:xfrm>
          <a:off x="5740400" y="25328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68428</xdr:rowOff>
    </xdr:from>
    <xdr:to>
      <xdr:col>5</xdr:col>
      <xdr:colOff>34925</xdr:colOff>
      <xdr:row>15</xdr:row>
      <xdr:rowOff>170028</xdr:rowOff>
    </xdr:to>
    <xdr:sp macro="" textlink="">
      <xdr:nvSpPr>
        <xdr:cNvPr id="52" name="フローチャート : 判断 51"/>
        <xdr:cNvSpPr/>
      </xdr:nvSpPr>
      <xdr:spPr bwMode="auto">
        <a:xfrm>
          <a:off x="5600700" y="2687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107683</xdr:rowOff>
    </xdr:from>
    <xdr:to>
      <xdr:col>4</xdr:col>
      <xdr:colOff>469900</xdr:colOff>
      <xdr:row>19</xdr:row>
      <xdr:rowOff>32741</xdr:rowOff>
    </xdr:to>
    <xdr:cxnSp macro="">
      <xdr:nvCxnSpPr>
        <xdr:cNvPr id="53" name="直線コネクタ 52"/>
        <xdr:cNvCxnSpPr/>
      </xdr:nvCxnSpPr>
      <xdr:spPr bwMode="auto">
        <a:xfrm>
          <a:off x="4305300" y="3241408"/>
          <a:ext cx="698500" cy="96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127368</xdr:rowOff>
    </xdr:from>
    <xdr:to>
      <xdr:col>4</xdr:col>
      <xdr:colOff>520700</xdr:colOff>
      <xdr:row>16</xdr:row>
      <xdr:rowOff>57518</xdr:rowOff>
    </xdr:to>
    <xdr:sp macro="" textlink="">
      <xdr:nvSpPr>
        <xdr:cNvPr id="54" name="フローチャート : 判断 53"/>
        <xdr:cNvSpPr/>
      </xdr:nvSpPr>
      <xdr:spPr bwMode="auto">
        <a:xfrm>
          <a:off x="4953000" y="2746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67695</xdr:rowOff>
    </xdr:from>
    <xdr:ext cx="736600" cy="259045"/>
    <xdr:sp macro="" textlink="">
      <xdr:nvSpPr>
        <xdr:cNvPr id="55" name="テキスト ボックス 54"/>
        <xdr:cNvSpPr txBox="1"/>
      </xdr:nvSpPr>
      <xdr:spPr>
        <a:xfrm>
          <a:off x="4622800" y="251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146240</xdr:rowOff>
    </xdr:from>
    <xdr:to>
      <xdr:col>3</xdr:col>
      <xdr:colOff>904875</xdr:colOff>
      <xdr:row>18</xdr:row>
      <xdr:rowOff>107683</xdr:rowOff>
    </xdr:to>
    <xdr:cxnSp macro="">
      <xdr:nvCxnSpPr>
        <xdr:cNvPr id="56" name="直線コネクタ 55"/>
        <xdr:cNvCxnSpPr/>
      </xdr:nvCxnSpPr>
      <xdr:spPr bwMode="auto">
        <a:xfrm>
          <a:off x="3606800" y="3108515"/>
          <a:ext cx="698500" cy="132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68008</xdr:rowOff>
    </xdr:from>
    <xdr:to>
      <xdr:col>3</xdr:col>
      <xdr:colOff>955675</xdr:colOff>
      <xdr:row>15</xdr:row>
      <xdr:rowOff>169608</xdr:rowOff>
    </xdr:to>
    <xdr:sp macro="" textlink="">
      <xdr:nvSpPr>
        <xdr:cNvPr id="57" name="フローチャート : 判断 56"/>
        <xdr:cNvSpPr/>
      </xdr:nvSpPr>
      <xdr:spPr bwMode="auto">
        <a:xfrm>
          <a:off x="4254500" y="268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8335</xdr:rowOff>
    </xdr:from>
    <xdr:ext cx="762000" cy="259045"/>
    <xdr:sp macro="" textlink="">
      <xdr:nvSpPr>
        <xdr:cNvPr id="58" name="テキスト ボックス 57"/>
        <xdr:cNvSpPr txBox="1"/>
      </xdr:nvSpPr>
      <xdr:spPr>
        <a:xfrm>
          <a:off x="3924300" y="245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109550</xdr:rowOff>
    </xdr:from>
    <xdr:to>
      <xdr:col>3</xdr:col>
      <xdr:colOff>206375</xdr:colOff>
      <xdr:row>17</xdr:row>
      <xdr:rowOff>146240</xdr:rowOff>
    </xdr:to>
    <xdr:cxnSp macro="">
      <xdr:nvCxnSpPr>
        <xdr:cNvPr id="59" name="直線コネクタ 58"/>
        <xdr:cNvCxnSpPr/>
      </xdr:nvCxnSpPr>
      <xdr:spPr bwMode="auto">
        <a:xfrm>
          <a:off x="2908300" y="3071825"/>
          <a:ext cx="698500" cy="36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139103</xdr:rowOff>
    </xdr:from>
    <xdr:to>
      <xdr:col>3</xdr:col>
      <xdr:colOff>257175</xdr:colOff>
      <xdr:row>15</xdr:row>
      <xdr:rowOff>69253</xdr:rowOff>
    </xdr:to>
    <xdr:sp macro="" textlink="">
      <xdr:nvSpPr>
        <xdr:cNvPr id="60" name="フローチャート : 判断 59"/>
        <xdr:cNvSpPr/>
      </xdr:nvSpPr>
      <xdr:spPr bwMode="auto">
        <a:xfrm>
          <a:off x="3556000" y="2587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79430</xdr:rowOff>
    </xdr:from>
    <xdr:ext cx="762000" cy="259045"/>
    <xdr:sp macro="" textlink="">
      <xdr:nvSpPr>
        <xdr:cNvPr id="61" name="テキスト ボックス 60"/>
        <xdr:cNvSpPr txBox="1"/>
      </xdr:nvSpPr>
      <xdr:spPr>
        <a:xfrm>
          <a:off x="3225800" y="23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10211</xdr:rowOff>
    </xdr:from>
    <xdr:to>
      <xdr:col>2</xdr:col>
      <xdr:colOff>692150</xdr:colOff>
      <xdr:row>16</xdr:row>
      <xdr:rowOff>111811</xdr:rowOff>
    </xdr:to>
    <xdr:sp macro="" textlink="">
      <xdr:nvSpPr>
        <xdr:cNvPr id="62" name="フローチャート : 判断 61"/>
        <xdr:cNvSpPr/>
      </xdr:nvSpPr>
      <xdr:spPr bwMode="auto">
        <a:xfrm>
          <a:off x="2857500" y="2801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121988</xdr:rowOff>
    </xdr:from>
    <xdr:ext cx="762000" cy="259045"/>
    <xdr:sp macro="" textlink="">
      <xdr:nvSpPr>
        <xdr:cNvPr id="63" name="テキスト ボックス 62"/>
        <xdr:cNvSpPr txBox="1"/>
      </xdr:nvSpPr>
      <xdr:spPr>
        <a:xfrm>
          <a:off x="2527300" y="256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105880</xdr:rowOff>
    </xdr:from>
    <xdr:to>
      <xdr:col>5</xdr:col>
      <xdr:colOff>34925</xdr:colOff>
      <xdr:row>19</xdr:row>
      <xdr:rowOff>36030</xdr:rowOff>
    </xdr:to>
    <xdr:sp macro="" textlink="">
      <xdr:nvSpPr>
        <xdr:cNvPr id="69" name="円/楕円 68"/>
        <xdr:cNvSpPr/>
      </xdr:nvSpPr>
      <xdr:spPr bwMode="auto">
        <a:xfrm>
          <a:off x="5600700" y="3239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77957</xdr:rowOff>
    </xdr:from>
    <xdr:ext cx="762000" cy="259045"/>
    <xdr:sp macro="" textlink="">
      <xdr:nvSpPr>
        <xdr:cNvPr id="70" name="人口1人当たり決算額の推移該当値テキスト130"/>
        <xdr:cNvSpPr txBox="1"/>
      </xdr:nvSpPr>
      <xdr:spPr>
        <a:xfrm>
          <a:off x="5740400" y="321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56,971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153391</xdr:rowOff>
    </xdr:from>
    <xdr:to>
      <xdr:col>4</xdr:col>
      <xdr:colOff>520700</xdr:colOff>
      <xdr:row>19</xdr:row>
      <xdr:rowOff>83541</xdr:rowOff>
    </xdr:to>
    <xdr:sp macro="" textlink="">
      <xdr:nvSpPr>
        <xdr:cNvPr id="71" name="円/楕円 70"/>
        <xdr:cNvSpPr/>
      </xdr:nvSpPr>
      <xdr:spPr bwMode="auto">
        <a:xfrm>
          <a:off x="4953000" y="3287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68318</xdr:rowOff>
    </xdr:from>
    <xdr:ext cx="736600" cy="259045"/>
    <xdr:sp macro="" textlink="">
      <xdr:nvSpPr>
        <xdr:cNvPr id="72" name="テキスト ボックス 71"/>
        <xdr:cNvSpPr txBox="1"/>
      </xdr:nvSpPr>
      <xdr:spPr>
        <a:xfrm>
          <a:off x="4622800" y="3373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55,724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56883</xdr:rowOff>
    </xdr:from>
    <xdr:to>
      <xdr:col>3</xdr:col>
      <xdr:colOff>955675</xdr:colOff>
      <xdr:row>18</xdr:row>
      <xdr:rowOff>158483</xdr:rowOff>
    </xdr:to>
    <xdr:sp macro="" textlink="">
      <xdr:nvSpPr>
        <xdr:cNvPr id="73" name="円/楕円 72"/>
        <xdr:cNvSpPr/>
      </xdr:nvSpPr>
      <xdr:spPr bwMode="auto">
        <a:xfrm>
          <a:off x="4254500" y="3190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143260</xdr:rowOff>
    </xdr:from>
    <xdr:ext cx="762000" cy="259045"/>
    <xdr:sp macro="" textlink="">
      <xdr:nvSpPr>
        <xdr:cNvPr id="74" name="テキスト ボックス 73"/>
        <xdr:cNvSpPr txBox="1"/>
      </xdr:nvSpPr>
      <xdr:spPr>
        <a:xfrm>
          <a:off x="3924300" y="327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58,257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95440</xdr:rowOff>
    </xdr:from>
    <xdr:to>
      <xdr:col>3</xdr:col>
      <xdr:colOff>257175</xdr:colOff>
      <xdr:row>18</xdr:row>
      <xdr:rowOff>25590</xdr:rowOff>
    </xdr:to>
    <xdr:sp macro="" textlink="">
      <xdr:nvSpPr>
        <xdr:cNvPr id="75" name="円/楕円 74"/>
        <xdr:cNvSpPr/>
      </xdr:nvSpPr>
      <xdr:spPr bwMode="auto">
        <a:xfrm>
          <a:off x="3556000" y="305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10367</xdr:rowOff>
    </xdr:from>
    <xdr:ext cx="762000" cy="259045"/>
    <xdr:sp macro="" textlink="">
      <xdr:nvSpPr>
        <xdr:cNvPr id="76" name="テキスト ボックス 75"/>
        <xdr:cNvSpPr txBox="1"/>
      </xdr:nvSpPr>
      <xdr:spPr>
        <a:xfrm>
          <a:off x="3225800" y="314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61,745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58750</xdr:rowOff>
    </xdr:from>
    <xdr:to>
      <xdr:col>2</xdr:col>
      <xdr:colOff>692150</xdr:colOff>
      <xdr:row>17</xdr:row>
      <xdr:rowOff>160350</xdr:rowOff>
    </xdr:to>
    <xdr:sp macro="" textlink="">
      <xdr:nvSpPr>
        <xdr:cNvPr id="77" name="円/楕円 76"/>
        <xdr:cNvSpPr/>
      </xdr:nvSpPr>
      <xdr:spPr bwMode="auto">
        <a:xfrm>
          <a:off x="2857500" y="3021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145127</xdr:rowOff>
    </xdr:from>
    <xdr:ext cx="762000" cy="259045"/>
    <xdr:sp macro="" textlink="">
      <xdr:nvSpPr>
        <xdr:cNvPr id="78" name="テキスト ボックス 77"/>
        <xdr:cNvSpPr txBox="1"/>
      </xdr:nvSpPr>
      <xdr:spPr>
        <a:xfrm>
          <a:off x="2527300" y="310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77965</xdr:rowOff>
    </xdr:from>
    <xdr:to>
      <xdr:col>4</xdr:col>
      <xdr:colOff>1117600</xdr:colOff>
      <xdr:row>38</xdr:row>
      <xdr:rowOff>148603</xdr:rowOff>
    </xdr:to>
    <xdr:cxnSp macro="">
      <xdr:nvCxnSpPr>
        <xdr:cNvPr id="107" name="直線コネクタ 106"/>
        <xdr:cNvCxnSpPr/>
      </xdr:nvCxnSpPr>
      <xdr:spPr bwMode="auto">
        <a:xfrm flipV="1">
          <a:off x="5651500" y="6345415"/>
          <a:ext cx="0" cy="12707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120680</xdr:rowOff>
    </xdr:from>
    <xdr:ext cx="762000" cy="259045"/>
    <xdr:sp macro="" textlink="">
      <xdr:nvSpPr>
        <xdr:cNvPr id="108" name="人口1人当たり決算額の推移最小値テキスト445"/>
        <xdr:cNvSpPr txBox="1"/>
      </xdr:nvSpPr>
      <xdr:spPr>
        <a:xfrm>
          <a:off x="5740400" y="758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-1,567</a:t>
          </a:r>
          <a:endParaRPr kumimoji="1" lang="ja-JP" altLang="en-US" sz="1000" b="1">
            <a:latin typeface="ＭＳ Ｐゴシック"/>
          </a:endParaRPr>
        </a:p>
      </xdr:txBody>
    </xdr:sp>
    <xdr:clientData/>
  </xdr:oneCellAnchor>
  <xdr:twoCellAnchor>
    <xdr:from>
      <xdr:col>4</xdr:col>
      <xdr:colOff>1028700</xdr:colOff>
      <xdr:row>38</xdr:row>
      <xdr:rowOff>148603</xdr:rowOff>
    </xdr:from>
    <xdr:to>
      <xdr:col>5</xdr:col>
      <xdr:colOff>73025</xdr:colOff>
      <xdr:row>38</xdr:row>
      <xdr:rowOff>148603</xdr:rowOff>
    </xdr:to>
    <xdr:cxnSp macro="">
      <xdr:nvCxnSpPr>
        <xdr:cNvPr id="109" name="直線コネクタ 108"/>
        <xdr:cNvCxnSpPr/>
      </xdr:nvCxnSpPr>
      <xdr:spPr bwMode="auto">
        <a:xfrm>
          <a:off x="5562600" y="7616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164342</xdr:rowOff>
    </xdr:from>
    <xdr:ext cx="762000" cy="259045"/>
    <xdr:sp macro="" textlink="">
      <xdr:nvSpPr>
        <xdr:cNvPr id="110" name="人口1人当たり決算額の推移最大値テキスト445"/>
        <xdr:cNvSpPr txBox="1"/>
      </xdr:nvSpPr>
      <xdr:spPr>
        <a:xfrm>
          <a:off x="5740400" y="6088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31,787</a:t>
          </a:r>
          <a:endParaRPr kumimoji="1" lang="ja-JP" altLang="en-US" sz="1000" b="1">
            <a:latin typeface="ＭＳ Ｐゴシック"/>
          </a:endParaRPr>
        </a:p>
      </xdr:txBody>
    </xdr:sp>
    <xdr:clientData/>
  </xdr:oneCellAnchor>
  <xdr:twoCellAnchor>
    <xdr:from>
      <xdr:col>4</xdr:col>
      <xdr:colOff>1028700</xdr:colOff>
      <xdr:row>34</xdr:row>
      <xdr:rowOff>77965</xdr:rowOff>
    </xdr:from>
    <xdr:to>
      <xdr:col>5</xdr:col>
      <xdr:colOff>73025</xdr:colOff>
      <xdr:row>34</xdr:row>
      <xdr:rowOff>77965</xdr:rowOff>
    </xdr:to>
    <xdr:cxnSp macro="">
      <xdr:nvCxnSpPr>
        <xdr:cNvPr id="111" name="直線コネクタ 110"/>
        <xdr:cNvCxnSpPr/>
      </xdr:nvCxnSpPr>
      <xdr:spPr bwMode="auto">
        <a:xfrm>
          <a:off x="5562600" y="63454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222136</xdr:rowOff>
    </xdr:from>
    <xdr:to>
      <xdr:col>4</xdr:col>
      <xdr:colOff>1117600</xdr:colOff>
      <xdr:row>35</xdr:row>
      <xdr:rowOff>135154</xdr:rowOff>
    </xdr:to>
    <xdr:cxnSp macro="">
      <xdr:nvCxnSpPr>
        <xdr:cNvPr id="112" name="直線コネクタ 111"/>
        <xdr:cNvCxnSpPr/>
      </xdr:nvCxnSpPr>
      <xdr:spPr bwMode="auto">
        <a:xfrm>
          <a:off x="5003800" y="6489586"/>
          <a:ext cx="647700" cy="255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242396</xdr:rowOff>
    </xdr:from>
    <xdr:ext cx="762000" cy="259045"/>
    <xdr:sp macro="" textlink="">
      <xdr:nvSpPr>
        <xdr:cNvPr id="113" name="人口1人当たり決算額の推移平均値テキスト445"/>
        <xdr:cNvSpPr txBox="1"/>
      </xdr:nvSpPr>
      <xdr:spPr>
        <a:xfrm>
          <a:off x="5740400" y="6852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270319</xdr:rowOff>
    </xdr:from>
    <xdr:to>
      <xdr:col>5</xdr:col>
      <xdr:colOff>34925</xdr:colOff>
      <xdr:row>36</xdr:row>
      <xdr:rowOff>29019</xdr:rowOff>
    </xdr:to>
    <xdr:sp macro="" textlink="">
      <xdr:nvSpPr>
        <xdr:cNvPr id="114" name="フローチャート : 判断 113"/>
        <xdr:cNvSpPr/>
      </xdr:nvSpPr>
      <xdr:spPr bwMode="auto">
        <a:xfrm>
          <a:off x="5600700" y="6880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168529</xdr:rowOff>
    </xdr:from>
    <xdr:to>
      <xdr:col>4</xdr:col>
      <xdr:colOff>469900</xdr:colOff>
      <xdr:row>34</xdr:row>
      <xdr:rowOff>222136</xdr:rowOff>
    </xdr:to>
    <xdr:cxnSp macro="">
      <xdr:nvCxnSpPr>
        <xdr:cNvPr id="115" name="直線コネクタ 114"/>
        <xdr:cNvCxnSpPr/>
      </xdr:nvCxnSpPr>
      <xdr:spPr bwMode="auto">
        <a:xfrm>
          <a:off x="4305300" y="6435979"/>
          <a:ext cx="698500" cy="53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192329</xdr:rowOff>
    </xdr:from>
    <xdr:to>
      <xdr:col>4</xdr:col>
      <xdr:colOff>520700</xdr:colOff>
      <xdr:row>35</xdr:row>
      <xdr:rowOff>293929</xdr:rowOff>
    </xdr:to>
    <xdr:sp macro="" textlink="">
      <xdr:nvSpPr>
        <xdr:cNvPr id="116" name="フローチャート : 判断 115"/>
        <xdr:cNvSpPr/>
      </xdr:nvSpPr>
      <xdr:spPr bwMode="auto">
        <a:xfrm>
          <a:off x="4953000" y="68026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278706</xdr:rowOff>
    </xdr:from>
    <xdr:ext cx="736600" cy="259045"/>
    <xdr:sp macro="" textlink="">
      <xdr:nvSpPr>
        <xdr:cNvPr id="117" name="テキスト ボックス 116"/>
        <xdr:cNvSpPr txBox="1"/>
      </xdr:nvSpPr>
      <xdr:spPr>
        <a:xfrm>
          <a:off x="4622800" y="6889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21501</xdr:rowOff>
    </xdr:from>
    <xdr:to>
      <xdr:col>3</xdr:col>
      <xdr:colOff>904875</xdr:colOff>
      <xdr:row>34</xdr:row>
      <xdr:rowOff>168529</xdr:rowOff>
    </xdr:to>
    <xdr:cxnSp macro="">
      <xdr:nvCxnSpPr>
        <xdr:cNvPr id="118" name="直線コネクタ 117"/>
        <xdr:cNvCxnSpPr/>
      </xdr:nvCxnSpPr>
      <xdr:spPr bwMode="auto">
        <a:xfrm>
          <a:off x="3606800" y="6288951"/>
          <a:ext cx="698500" cy="147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127292</xdr:rowOff>
    </xdr:from>
    <xdr:to>
      <xdr:col>3</xdr:col>
      <xdr:colOff>955675</xdr:colOff>
      <xdr:row>35</xdr:row>
      <xdr:rowOff>228892</xdr:rowOff>
    </xdr:to>
    <xdr:sp macro="" textlink="">
      <xdr:nvSpPr>
        <xdr:cNvPr id="119" name="フローチャート : 判断 118"/>
        <xdr:cNvSpPr/>
      </xdr:nvSpPr>
      <xdr:spPr bwMode="auto">
        <a:xfrm>
          <a:off x="4254500" y="6737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213669</xdr:rowOff>
    </xdr:from>
    <xdr:ext cx="762000" cy="259045"/>
    <xdr:sp macro="" textlink="">
      <xdr:nvSpPr>
        <xdr:cNvPr id="120" name="テキスト ボックス 119"/>
        <xdr:cNvSpPr txBox="1"/>
      </xdr:nvSpPr>
      <xdr:spPr>
        <a:xfrm>
          <a:off x="3924300" y="682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21501</xdr:rowOff>
    </xdr:from>
    <xdr:to>
      <xdr:col>3</xdr:col>
      <xdr:colOff>206375</xdr:colOff>
      <xdr:row>34</xdr:row>
      <xdr:rowOff>29045</xdr:rowOff>
    </xdr:to>
    <xdr:cxnSp macro="">
      <xdr:nvCxnSpPr>
        <xdr:cNvPr id="121" name="直線コネクタ 120"/>
        <xdr:cNvCxnSpPr/>
      </xdr:nvCxnSpPr>
      <xdr:spPr bwMode="auto">
        <a:xfrm flipV="1">
          <a:off x="2908300" y="6288951"/>
          <a:ext cx="698500" cy="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30785</xdr:rowOff>
    </xdr:from>
    <xdr:to>
      <xdr:col>3</xdr:col>
      <xdr:colOff>257175</xdr:colOff>
      <xdr:row>35</xdr:row>
      <xdr:rowOff>132385</xdr:rowOff>
    </xdr:to>
    <xdr:sp macro="" textlink="">
      <xdr:nvSpPr>
        <xdr:cNvPr id="122" name="フローチャート : 判断 121"/>
        <xdr:cNvSpPr/>
      </xdr:nvSpPr>
      <xdr:spPr bwMode="auto">
        <a:xfrm>
          <a:off x="3556000" y="6641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117162</xdr:rowOff>
    </xdr:from>
    <xdr:ext cx="762000" cy="259045"/>
    <xdr:sp macro="" textlink="">
      <xdr:nvSpPr>
        <xdr:cNvPr id="123" name="テキスト ボックス 122"/>
        <xdr:cNvSpPr txBox="1"/>
      </xdr:nvSpPr>
      <xdr:spPr>
        <a:xfrm>
          <a:off x="3225800" y="672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237325</xdr:rowOff>
    </xdr:from>
    <xdr:to>
      <xdr:col>2</xdr:col>
      <xdr:colOff>692150</xdr:colOff>
      <xdr:row>35</xdr:row>
      <xdr:rowOff>338925</xdr:rowOff>
    </xdr:to>
    <xdr:sp macro="" textlink="">
      <xdr:nvSpPr>
        <xdr:cNvPr id="124" name="フローチャート : 判断 123"/>
        <xdr:cNvSpPr/>
      </xdr:nvSpPr>
      <xdr:spPr bwMode="auto">
        <a:xfrm>
          <a:off x="2857500" y="6847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323702</xdr:rowOff>
    </xdr:from>
    <xdr:ext cx="762000" cy="259045"/>
    <xdr:sp macro="" textlink="">
      <xdr:nvSpPr>
        <xdr:cNvPr id="125" name="テキスト ボックス 124"/>
        <xdr:cNvSpPr txBox="1"/>
      </xdr:nvSpPr>
      <xdr:spPr>
        <a:xfrm>
          <a:off x="2527300" y="693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84354</xdr:rowOff>
    </xdr:from>
    <xdr:to>
      <xdr:col>5</xdr:col>
      <xdr:colOff>34925</xdr:colOff>
      <xdr:row>35</xdr:row>
      <xdr:rowOff>185954</xdr:rowOff>
    </xdr:to>
    <xdr:sp macro="" textlink="">
      <xdr:nvSpPr>
        <xdr:cNvPr id="131" name="円/楕円 130"/>
        <xdr:cNvSpPr/>
      </xdr:nvSpPr>
      <xdr:spPr bwMode="auto">
        <a:xfrm>
          <a:off x="5600700" y="6694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272331</xdr:rowOff>
    </xdr:from>
    <xdr:ext cx="762000" cy="259045"/>
    <xdr:sp macro="" textlink="">
      <xdr:nvSpPr>
        <xdr:cNvPr id="132" name="人口1人当たり決算額の推移該当値テキスト445"/>
        <xdr:cNvSpPr txBox="1"/>
      </xdr:nvSpPr>
      <xdr:spPr>
        <a:xfrm>
          <a:off x="5740400" y="653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21,286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171336</xdr:rowOff>
    </xdr:from>
    <xdr:to>
      <xdr:col>4</xdr:col>
      <xdr:colOff>520700</xdr:colOff>
      <xdr:row>34</xdr:row>
      <xdr:rowOff>272935</xdr:rowOff>
    </xdr:to>
    <xdr:sp macro="" textlink="">
      <xdr:nvSpPr>
        <xdr:cNvPr id="133" name="円/楕円 132"/>
        <xdr:cNvSpPr/>
      </xdr:nvSpPr>
      <xdr:spPr bwMode="auto">
        <a:xfrm>
          <a:off x="4953000" y="643878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283113</xdr:rowOff>
    </xdr:from>
    <xdr:ext cx="736600" cy="259045"/>
    <xdr:sp macro="" textlink="">
      <xdr:nvSpPr>
        <xdr:cNvPr id="134" name="テキスト ボックス 133"/>
        <xdr:cNvSpPr txBox="1"/>
      </xdr:nvSpPr>
      <xdr:spPr>
        <a:xfrm>
          <a:off x="4622800" y="620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28,003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117729</xdr:rowOff>
    </xdr:from>
    <xdr:to>
      <xdr:col>3</xdr:col>
      <xdr:colOff>955675</xdr:colOff>
      <xdr:row>34</xdr:row>
      <xdr:rowOff>219329</xdr:rowOff>
    </xdr:to>
    <xdr:sp macro="" textlink="">
      <xdr:nvSpPr>
        <xdr:cNvPr id="135" name="円/楕円 134"/>
        <xdr:cNvSpPr/>
      </xdr:nvSpPr>
      <xdr:spPr bwMode="auto">
        <a:xfrm>
          <a:off x="4254500" y="638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229506</xdr:rowOff>
    </xdr:from>
    <xdr:ext cx="762000" cy="259045"/>
    <xdr:sp macro="" textlink="">
      <xdr:nvSpPr>
        <xdr:cNvPr id="136" name="テキスト ボックス 135"/>
        <xdr:cNvSpPr txBox="1"/>
      </xdr:nvSpPr>
      <xdr:spPr>
        <a:xfrm>
          <a:off x="3924300" y="615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29,410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313601</xdr:rowOff>
    </xdr:from>
    <xdr:to>
      <xdr:col>3</xdr:col>
      <xdr:colOff>257175</xdr:colOff>
      <xdr:row>34</xdr:row>
      <xdr:rowOff>72301</xdr:rowOff>
    </xdr:to>
    <xdr:sp macro="" textlink="">
      <xdr:nvSpPr>
        <xdr:cNvPr id="137" name="円/楕円 136"/>
        <xdr:cNvSpPr/>
      </xdr:nvSpPr>
      <xdr:spPr bwMode="auto">
        <a:xfrm>
          <a:off x="3556000" y="6238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82478</xdr:rowOff>
    </xdr:from>
    <xdr:ext cx="762000" cy="259045"/>
    <xdr:sp macro="" textlink="">
      <xdr:nvSpPr>
        <xdr:cNvPr id="138" name="テキスト ボックス 137"/>
        <xdr:cNvSpPr txBox="1"/>
      </xdr:nvSpPr>
      <xdr:spPr>
        <a:xfrm>
          <a:off x="3225800" y="600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33,269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321145</xdr:rowOff>
    </xdr:from>
    <xdr:to>
      <xdr:col>2</xdr:col>
      <xdr:colOff>692150</xdr:colOff>
      <xdr:row>34</xdr:row>
      <xdr:rowOff>79845</xdr:rowOff>
    </xdr:to>
    <xdr:sp macro="" textlink="">
      <xdr:nvSpPr>
        <xdr:cNvPr id="139" name="円/楕円 138"/>
        <xdr:cNvSpPr/>
      </xdr:nvSpPr>
      <xdr:spPr bwMode="auto">
        <a:xfrm>
          <a:off x="2857500" y="6245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90022</xdr:rowOff>
    </xdr:from>
    <xdr:ext cx="762000" cy="259045"/>
    <xdr:sp macro="" textlink="">
      <xdr:nvSpPr>
        <xdr:cNvPr id="140" name="テキスト ボックス 139"/>
        <xdr:cNvSpPr txBox="1"/>
      </xdr:nvSpPr>
      <xdr:spPr>
        <a:xfrm>
          <a:off x="2527300" y="601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税等の歳入の上振れや、経常的な歳出削減の結果等により、実質収支は黒字を維持している。これに伴い、財政調整基金残高は年々増加し、結果的に実質単年度収支と財政調整基金残高の合計額は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今後も財政規律を堅持した健全な財政運営に努める。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全会計において実質収支が黒字であり、健全性が保たれている。特に、病院事業、下水道事業においては、収支状況が改善してきており、今後も一層の経営の健全化に努める。</a:t>
          </a:r>
        </a:p>
        <a:p>
          <a:r>
            <a:rPr kumimoji="1" lang="ja-JP" altLang="en-US" sz="1400">
              <a:latin typeface="ＭＳ ゴシック" pitchFamily="49" charset="-128"/>
              <a:ea typeface="ＭＳ ゴシック" pitchFamily="49" charset="-128"/>
            </a:rPr>
            <a:t>　今後も各会計の独立採算制の原則に立ちながら、会計全体を通じてバランスのとれた財政運営に努める。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合併特例債を活用した大型事業の増、臨時財政対策債償還金の増により増加傾向にあるが、近年の借入起債のほとんどが合併特例債、緊急防災・減災事業債、臨時財政対策債といった交付税措置が極めて高いものに限られていることから、算入公債費等が大幅に増加しており、結果的に実質公債費比率の分子は、減少傾向にある。</a:t>
          </a:r>
        </a:p>
        <a:p>
          <a:r>
            <a:rPr kumimoji="1" lang="ja-JP" altLang="en-US" sz="1400">
              <a:latin typeface="ＭＳ ゴシック" pitchFamily="49" charset="-128"/>
              <a:ea typeface="ＭＳ ゴシック" pitchFamily="49" charset="-128"/>
            </a:rPr>
            <a:t>　今後とも、計画的な市債の繰上償還の実施により実質公債費比率の上昇抑制に努める。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一般会計等に係る地方債の現在高は、合併後の大型事業等の実施により年々増加している。</a:t>
          </a:r>
        </a:p>
        <a:p>
          <a:r>
            <a:rPr kumimoji="1" lang="ja-JP" altLang="en-US" sz="1400">
              <a:latin typeface="ＭＳ ゴシック" pitchFamily="49" charset="-128"/>
              <a:ea typeface="ＭＳ ゴシック" pitchFamily="49" charset="-128"/>
            </a:rPr>
            <a:t>　公営企業債等繰入見込額については、下水道事業や病院事業に係る大型事業の償還終了に伴い、減少している。</a:t>
          </a:r>
        </a:p>
        <a:p>
          <a:r>
            <a:rPr kumimoji="1" lang="ja-JP" altLang="en-US" sz="1400">
              <a:latin typeface="ＭＳ ゴシック" pitchFamily="49" charset="-128"/>
              <a:ea typeface="ＭＳ ゴシック" pitchFamily="49" charset="-128"/>
            </a:rPr>
            <a:t>　充当可能財源等については、財政調整基金等の積立により着実に増加している。</a:t>
          </a:r>
        </a:p>
        <a:p>
          <a:r>
            <a:rPr kumimoji="1" lang="ja-JP" altLang="en-US" sz="1400">
              <a:latin typeface="ＭＳ ゴシック" pitchFamily="49" charset="-128"/>
              <a:ea typeface="ＭＳ ゴシック" pitchFamily="49" charset="-128"/>
            </a:rPr>
            <a:t>　合併特例債、緊急防災・減災事業債、臨時財政対策債といった交付税措置が極めて高い起債の活用、起債の計画的な繰上償還等により、将来負担比率の分子は年々減少しており、今後も低減していく見通しである。</a:t>
          </a:r>
        </a:p>
        <a:p>
          <a:r>
            <a:rPr kumimoji="1" lang="ja-JP" altLang="en-US" sz="1400">
              <a:latin typeface="ＭＳ ゴシック" pitchFamily="49" charset="-128"/>
              <a:ea typeface="ＭＳ ゴシック" pitchFamily="49" charset="-128"/>
            </a:rPr>
            <a:t>　定員適正化計画等の行財政改革を推進し、さらに健全な財政基盤の確立に努める。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43312162</v>
      </c>
      <c r="BO4" s="349"/>
      <c r="BP4" s="349"/>
      <c r="BQ4" s="349"/>
      <c r="BR4" s="349"/>
      <c r="BS4" s="349"/>
      <c r="BT4" s="349"/>
      <c r="BU4" s="350"/>
      <c r="BV4" s="348">
        <v>43501065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3.4</v>
      </c>
      <c r="CU4" s="355"/>
      <c r="CV4" s="355"/>
      <c r="CW4" s="355"/>
      <c r="CX4" s="355"/>
      <c r="CY4" s="355"/>
      <c r="CZ4" s="355"/>
      <c r="DA4" s="356"/>
      <c r="DB4" s="354">
        <v>2.5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42313856</v>
      </c>
      <c r="BO5" s="386"/>
      <c r="BP5" s="386"/>
      <c r="BQ5" s="386"/>
      <c r="BR5" s="386"/>
      <c r="BS5" s="386"/>
      <c r="BT5" s="386"/>
      <c r="BU5" s="387"/>
      <c r="BV5" s="385">
        <v>42760641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v>
      </c>
      <c r="CU5" s="383"/>
      <c r="CV5" s="383"/>
      <c r="CW5" s="383"/>
      <c r="CX5" s="383"/>
      <c r="CY5" s="383"/>
      <c r="CZ5" s="383"/>
      <c r="DA5" s="384"/>
      <c r="DB5" s="382">
        <v>88.6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998306</v>
      </c>
      <c r="BO6" s="386"/>
      <c r="BP6" s="386"/>
      <c r="BQ6" s="386"/>
      <c r="BR6" s="386"/>
      <c r="BS6" s="386"/>
      <c r="BT6" s="386"/>
      <c r="BU6" s="387"/>
      <c r="BV6" s="385">
        <v>740424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95.8</v>
      </c>
      <c r="CU6" s="423"/>
      <c r="CV6" s="423"/>
      <c r="CW6" s="423"/>
      <c r="CX6" s="423"/>
      <c r="CY6" s="423"/>
      <c r="CZ6" s="423"/>
      <c r="DA6" s="424"/>
      <c r="DB6" s="422">
        <v>97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185921</v>
      </c>
      <c r="BO7" s="386"/>
      <c r="BP7" s="386"/>
      <c r="BQ7" s="386"/>
      <c r="BR7" s="386"/>
      <c r="BS7" s="386"/>
      <c r="BT7" s="386"/>
      <c r="BU7" s="387"/>
      <c r="BV7" s="385">
        <v>131088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24149801</v>
      </c>
      <c r="CU7" s="386"/>
      <c r="CV7" s="386"/>
      <c r="CW7" s="386"/>
      <c r="CX7" s="386"/>
      <c r="CY7" s="386"/>
      <c r="CZ7" s="386"/>
      <c r="DA7" s="387"/>
      <c r="DB7" s="385">
        <v>24058599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812385</v>
      </c>
      <c r="BO8" s="386"/>
      <c r="BP8" s="386"/>
      <c r="BQ8" s="386"/>
      <c r="BR8" s="386"/>
      <c r="BS8" s="386"/>
      <c r="BT8" s="386"/>
      <c r="BU8" s="387"/>
      <c r="BV8" s="385">
        <v>609336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0.66</v>
      </c>
      <c r="CU8" s="426"/>
      <c r="CV8" s="426"/>
      <c r="CW8" s="426"/>
      <c r="CX8" s="426"/>
      <c r="CY8" s="426"/>
      <c r="CZ8" s="426"/>
      <c r="DA8" s="427"/>
      <c r="DB8" s="425">
        <v>0.66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93588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203049</v>
      </c>
      <c r="BO9" s="386"/>
      <c r="BP9" s="386"/>
      <c r="BQ9" s="386"/>
      <c r="BR9" s="386"/>
      <c r="BS9" s="386"/>
      <c r="BT9" s="386"/>
      <c r="BU9" s="387"/>
      <c r="BV9" s="385">
        <v>-303042</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20</v>
      </c>
      <c r="CU9" s="383"/>
      <c r="CV9" s="383"/>
      <c r="CW9" s="383"/>
      <c r="CX9" s="383"/>
      <c r="CY9" s="383"/>
      <c r="CZ9" s="383"/>
      <c r="DA9" s="384"/>
      <c r="DB9" s="382">
        <v>20</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94209</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333572</v>
      </c>
      <c r="BO10" s="386"/>
      <c r="BP10" s="386"/>
      <c r="BQ10" s="386"/>
      <c r="BR10" s="386"/>
      <c r="BS10" s="386"/>
      <c r="BT10" s="386"/>
      <c r="BU10" s="387"/>
      <c r="BV10" s="385">
        <v>796027</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v>284383</v>
      </c>
      <c r="BO11" s="386"/>
      <c r="BP11" s="386"/>
      <c r="BQ11" s="386"/>
      <c r="BR11" s="386"/>
      <c r="BS11" s="386"/>
      <c r="BT11" s="386"/>
      <c r="BU11" s="387"/>
      <c r="BV11" s="385">
        <v>229320</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94701</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420000</v>
      </c>
      <c r="BO12" s="386"/>
      <c r="BP12" s="386"/>
      <c r="BQ12" s="386"/>
      <c r="BR12" s="386"/>
      <c r="BS12" s="386"/>
      <c r="BT12" s="386"/>
      <c r="BU12" s="387"/>
      <c r="BV12" s="385">
        <v>51556</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92819</v>
      </c>
      <c r="S13" s="467"/>
      <c r="T13" s="467"/>
      <c r="U13" s="467"/>
      <c r="V13" s="468"/>
      <c r="W13" s="401" t="s">
        <v>124</v>
      </c>
      <c r="X13" s="402"/>
      <c r="Y13" s="402"/>
      <c r="Z13" s="402"/>
      <c r="AA13" s="402"/>
      <c r="AB13" s="392"/>
      <c r="AC13" s="436">
        <v>1134</v>
      </c>
      <c r="AD13" s="437"/>
      <c r="AE13" s="437"/>
      <c r="AF13" s="437"/>
      <c r="AG13" s="476"/>
      <c r="AH13" s="436">
        <v>1483</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401004</v>
      </c>
      <c r="BO13" s="386"/>
      <c r="BP13" s="386"/>
      <c r="BQ13" s="386"/>
      <c r="BR13" s="386"/>
      <c r="BS13" s="386"/>
      <c r="BT13" s="386"/>
      <c r="BU13" s="387"/>
      <c r="BV13" s="385">
        <v>670749</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13</v>
      </c>
      <c r="CU13" s="383"/>
      <c r="CV13" s="383"/>
      <c r="CW13" s="383"/>
      <c r="CX13" s="383"/>
      <c r="CY13" s="383"/>
      <c r="CZ13" s="383"/>
      <c r="DA13" s="384"/>
      <c r="DB13" s="382">
        <v>14.9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94981</v>
      </c>
      <c r="S14" s="467"/>
      <c r="T14" s="467"/>
      <c r="U14" s="467"/>
      <c r="V14" s="468"/>
      <c r="W14" s="375"/>
      <c r="X14" s="376"/>
      <c r="Y14" s="376"/>
      <c r="Z14" s="376"/>
      <c r="AA14" s="376"/>
      <c r="AB14" s="365"/>
      <c r="AC14" s="469">
        <v>2.5</v>
      </c>
      <c r="AD14" s="470"/>
      <c r="AE14" s="470"/>
      <c r="AF14" s="470"/>
      <c r="AG14" s="471"/>
      <c r="AH14" s="469">
        <v>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109</v>
      </c>
      <c r="CU14" s="481"/>
      <c r="CV14" s="481"/>
      <c r="CW14" s="481"/>
      <c r="CX14" s="481"/>
      <c r="CY14" s="481"/>
      <c r="CZ14" s="481"/>
      <c r="DA14" s="482"/>
      <c r="DB14" s="480">
        <v>122.1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93165</v>
      </c>
      <c r="S15" s="467"/>
      <c r="T15" s="467"/>
      <c r="U15" s="467"/>
      <c r="V15" s="468"/>
      <c r="W15" s="401" t="s">
        <v>131</v>
      </c>
      <c r="X15" s="402"/>
      <c r="Y15" s="402"/>
      <c r="Z15" s="402"/>
      <c r="AA15" s="402"/>
      <c r="AB15" s="392"/>
      <c r="AC15" s="436">
        <v>14900</v>
      </c>
      <c r="AD15" s="437"/>
      <c r="AE15" s="437"/>
      <c r="AF15" s="437"/>
      <c r="AG15" s="476"/>
      <c r="AH15" s="436">
        <v>16685</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11034952</v>
      </c>
      <c r="BO15" s="349"/>
      <c r="BP15" s="349"/>
      <c r="BQ15" s="349"/>
      <c r="BR15" s="349"/>
      <c r="BS15" s="349"/>
      <c r="BT15" s="349"/>
      <c r="BU15" s="350"/>
      <c r="BV15" s="348">
        <v>10964130</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32.4</v>
      </c>
      <c r="AD16" s="470"/>
      <c r="AE16" s="470"/>
      <c r="AF16" s="470"/>
      <c r="AG16" s="471"/>
      <c r="AH16" s="469">
        <v>33.9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16942188</v>
      </c>
      <c r="BO16" s="386"/>
      <c r="BP16" s="386"/>
      <c r="BQ16" s="386"/>
      <c r="BR16" s="386"/>
      <c r="BS16" s="386"/>
      <c r="BT16" s="386"/>
      <c r="BU16" s="387"/>
      <c r="BV16" s="385">
        <v>16373302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30021</v>
      </c>
      <c r="AD17" s="437"/>
      <c r="AE17" s="437"/>
      <c r="AF17" s="437"/>
      <c r="AG17" s="476"/>
      <c r="AH17" s="436">
        <v>30825</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14180729</v>
      </c>
      <c r="BO17" s="386"/>
      <c r="BP17" s="386"/>
      <c r="BQ17" s="386"/>
      <c r="BR17" s="386"/>
      <c r="BS17" s="386"/>
      <c r="BT17" s="386"/>
      <c r="BU17" s="387"/>
      <c r="BV17" s="385">
        <v>14171116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109.43</v>
      </c>
      <c r="M18" s="498"/>
      <c r="N18" s="498"/>
      <c r="O18" s="498"/>
      <c r="P18" s="498"/>
      <c r="Q18" s="498"/>
      <c r="R18" s="499"/>
      <c r="S18" s="499"/>
      <c r="T18" s="499"/>
      <c r="U18" s="499"/>
      <c r="V18" s="500"/>
      <c r="W18" s="403"/>
      <c r="X18" s="404"/>
      <c r="Y18" s="404"/>
      <c r="Z18" s="404"/>
      <c r="AA18" s="404"/>
      <c r="AB18" s="395"/>
      <c r="AC18" s="501">
        <v>65.2</v>
      </c>
      <c r="AD18" s="502"/>
      <c r="AE18" s="502"/>
      <c r="AF18" s="502"/>
      <c r="AG18" s="503"/>
      <c r="AH18" s="501">
        <v>62.7</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21964143</v>
      </c>
      <c r="BO18" s="386"/>
      <c r="BP18" s="386"/>
      <c r="BQ18" s="386"/>
      <c r="BR18" s="386"/>
      <c r="BS18" s="386"/>
      <c r="BT18" s="386"/>
      <c r="BU18" s="387"/>
      <c r="BV18" s="385">
        <v>21760845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855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27936783</v>
      </c>
      <c r="BO19" s="386"/>
      <c r="BP19" s="386"/>
      <c r="BQ19" s="386"/>
      <c r="BR19" s="386"/>
      <c r="BS19" s="386"/>
      <c r="BT19" s="386"/>
      <c r="BU19" s="387"/>
      <c r="BV19" s="385">
        <v>27645407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31246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58434402</v>
      </c>
      <c r="BO23" s="386"/>
      <c r="BP23" s="386"/>
      <c r="BQ23" s="386"/>
      <c r="BR23" s="386"/>
      <c r="BS23" s="386"/>
      <c r="BT23" s="386"/>
      <c r="BU23" s="387"/>
      <c r="BV23" s="385">
        <v>56294696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9260</v>
      </c>
      <c r="R24" s="437"/>
      <c r="S24" s="437"/>
      <c r="T24" s="437"/>
      <c r="U24" s="437"/>
      <c r="V24" s="476"/>
      <c r="W24" s="531"/>
      <c r="X24" s="519"/>
      <c r="Y24" s="520"/>
      <c r="Z24" s="435" t="s">
        <v>155</v>
      </c>
      <c r="AA24" s="415"/>
      <c r="AB24" s="415"/>
      <c r="AC24" s="415"/>
      <c r="AD24" s="415"/>
      <c r="AE24" s="415"/>
      <c r="AF24" s="415"/>
      <c r="AG24" s="416"/>
      <c r="AH24" s="436">
        <v>659</v>
      </c>
      <c r="AI24" s="437"/>
      <c r="AJ24" s="437"/>
      <c r="AK24" s="437"/>
      <c r="AL24" s="476"/>
      <c r="AM24" s="436">
        <v>2074532</v>
      </c>
      <c r="AN24" s="437"/>
      <c r="AO24" s="437"/>
      <c r="AP24" s="437"/>
      <c r="AQ24" s="437"/>
      <c r="AR24" s="476"/>
      <c r="AS24" s="436">
        <v>3148</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46746150</v>
      </c>
      <c r="BO24" s="386"/>
      <c r="BP24" s="386"/>
      <c r="BQ24" s="386"/>
      <c r="BR24" s="386"/>
      <c r="BS24" s="386"/>
      <c r="BT24" s="386"/>
      <c r="BU24" s="387"/>
      <c r="BV24" s="385">
        <v>44438372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7540</v>
      </c>
      <c r="R25" s="437"/>
      <c r="S25" s="437"/>
      <c r="T25" s="437"/>
      <c r="U25" s="437"/>
      <c r="V25" s="476"/>
      <c r="W25" s="531"/>
      <c r="X25" s="519"/>
      <c r="Y25" s="520"/>
      <c r="Z25" s="435" t="s">
        <v>158</v>
      </c>
      <c r="AA25" s="415"/>
      <c r="AB25" s="415"/>
      <c r="AC25" s="415"/>
      <c r="AD25" s="415"/>
      <c r="AE25" s="415"/>
      <c r="AF25" s="415"/>
      <c r="AG25" s="416"/>
      <c r="AH25" s="436">
        <v>114</v>
      </c>
      <c r="AI25" s="437"/>
      <c r="AJ25" s="437"/>
      <c r="AK25" s="437"/>
      <c r="AL25" s="476"/>
      <c r="AM25" s="436">
        <v>330828</v>
      </c>
      <c r="AN25" s="437"/>
      <c r="AO25" s="437"/>
      <c r="AP25" s="437"/>
      <c r="AQ25" s="437"/>
      <c r="AR25" s="476"/>
      <c r="AS25" s="436">
        <v>2902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8288753</v>
      </c>
      <c r="BO25" s="349"/>
      <c r="BP25" s="349"/>
      <c r="BQ25" s="349"/>
      <c r="BR25" s="349"/>
      <c r="BS25" s="349"/>
      <c r="BT25" s="349"/>
      <c r="BU25" s="350"/>
      <c r="BV25" s="348">
        <v>6800607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6400</v>
      </c>
      <c r="R26" s="437"/>
      <c r="S26" s="437"/>
      <c r="T26" s="437"/>
      <c r="U26" s="437"/>
      <c r="V26" s="476"/>
      <c r="W26" s="531"/>
      <c r="X26" s="519"/>
      <c r="Y26" s="520"/>
      <c r="Z26" s="435" t="s">
        <v>161</v>
      </c>
      <c r="AA26" s="541"/>
      <c r="AB26" s="541"/>
      <c r="AC26" s="541"/>
      <c r="AD26" s="541"/>
      <c r="AE26" s="541"/>
      <c r="AF26" s="541"/>
      <c r="AG26" s="542"/>
      <c r="AH26" s="436">
        <v>44</v>
      </c>
      <c r="AI26" s="437"/>
      <c r="AJ26" s="437"/>
      <c r="AK26" s="437"/>
      <c r="AL26" s="476"/>
      <c r="AM26" s="436">
        <v>130284</v>
      </c>
      <c r="AN26" s="437"/>
      <c r="AO26" s="437"/>
      <c r="AP26" s="437"/>
      <c r="AQ26" s="437"/>
      <c r="AR26" s="476"/>
      <c r="AS26" s="436">
        <v>2961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5150</v>
      </c>
      <c r="R27" s="437"/>
      <c r="S27" s="437"/>
      <c r="T27" s="437"/>
      <c r="U27" s="437"/>
      <c r="V27" s="476"/>
      <c r="W27" s="531"/>
      <c r="X27" s="519"/>
      <c r="Y27" s="520"/>
      <c r="Z27" s="435" t="s">
        <v>164</v>
      </c>
      <c r="AA27" s="415"/>
      <c r="AB27" s="415"/>
      <c r="AC27" s="415"/>
      <c r="AD27" s="415"/>
      <c r="AE27" s="415"/>
      <c r="AF27" s="415"/>
      <c r="AG27" s="416"/>
      <c r="AH27" s="436">
        <v>11</v>
      </c>
      <c r="AI27" s="437"/>
      <c r="AJ27" s="437"/>
      <c r="AK27" s="437"/>
      <c r="AL27" s="476"/>
      <c r="AM27" s="436">
        <v>38262</v>
      </c>
      <c r="AN27" s="437"/>
      <c r="AO27" s="437"/>
      <c r="AP27" s="437"/>
      <c r="AQ27" s="437"/>
      <c r="AR27" s="476"/>
      <c r="AS27" s="436">
        <v>3478</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1490685</v>
      </c>
      <c r="BO27" s="555"/>
      <c r="BP27" s="555"/>
      <c r="BQ27" s="555"/>
      <c r="BR27" s="555"/>
      <c r="BS27" s="555"/>
      <c r="BT27" s="555"/>
      <c r="BU27" s="556"/>
      <c r="BV27" s="554">
        <v>1487871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4560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3846147</v>
      </c>
      <c r="BO28" s="349"/>
      <c r="BP28" s="349"/>
      <c r="BQ28" s="349"/>
      <c r="BR28" s="349"/>
      <c r="BS28" s="349"/>
      <c r="BT28" s="349"/>
      <c r="BU28" s="350"/>
      <c r="BV28" s="348">
        <v>3932575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20</v>
      </c>
      <c r="M29" s="437"/>
      <c r="N29" s="437"/>
      <c r="O29" s="437"/>
      <c r="P29" s="476"/>
      <c r="Q29" s="436">
        <v>4270</v>
      </c>
      <c r="R29" s="437"/>
      <c r="S29" s="437"/>
      <c r="T29" s="437"/>
      <c r="U29" s="437"/>
      <c r="V29" s="476"/>
      <c r="W29" s="532"/>
      <c r="X29" s="533"/>
      <c r="Y29" s="534"/>
      <c r="Z29" s="435" t="s">
        <v>171</v>
      </c>
      <c r="AA29" s="415"/>
      <c r="AB29" s="415"/>
      <c r="AC29" s="415"/>
      <c r="AD29" s="415"/>
      <c r="AE29" s="415"/>
      <c r="AF29" s="415"/>
      <c r="AG29" s="416"/>
      <c r="AH29" s="436">
        <v>670</v>
      </c>
      <c r="AI29" s="437"/>
      <c r="AJ29" s="437"/>
      <c r="AK29" s="437"/>
      <c r="AL29" s="476"/>
      <c r="AM29" s="436">
        <v>2112794</v>
      </c>
      <c r="AN29" s="437"/>
      <c r="AO29" s="437"/>
      <c r="AP29" s="437"/>
      <c r="AQ29" s="437"/>
      <c r="AR29" s="476"/>
      <c r="AS29" s="436">
        <v>3153</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386733</v>
      </c>
      <c r="BO29" s="386"/>
      <c r="BP29" s="386"/>
      <c r="BQ29" s="386"/>
      <c r="BR29" s="386"/>
      <c r="BS29" s="386"/>
      <c r="BT29" s="386"/>
      <c r="BU29" s="387"/>
      <c r="BV29" s="385">
        <v>290624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95.1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4997007</v>
      </c>
      <c r="BO30" s="555"/>
      <c r="BP30" s="555"/>
      <c r="BQ30" s="555"/>
      <c r="BR30" s="555"/>
      <c r="BS30" s="555"/>
      <c r="BT30" s="555"/>
      <c r="BU30" s="556"/>
      <c r="BV30" s="554">
        <v>4941623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富山県市町村管理組合（一般会計）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（公財）射水市体育協会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墓苑事業</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後期高齢者医療事業</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病院事業会計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富山県市町村総合事務組合（一般会計）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射水市土地開発公社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介護保険事業</v>
      </c>
      <c r="X36" s="567"/>
      <c r="Y36" s="567"/>
      <c r="Z36" s="567"/>
      <c r="AA36" s="567"/>
      <c r="AB36" s="567"/>
      <c r="AC36" s="567"/>
      <c r="AD36" s="567"/>
      <c r="AE36" s="567"/>
      <c r="AF36" s="567"/>
      <c r="AG36" s="567"/>
      <c r="AH36" s="567"/>
      <c r="AI36" s="567"/>
      <c r="AJ36" s="567"/>
      <c r="AK36" s="567"/>
      <c r="AL36" s="165"/>
      <c r="AM36" s="566">
        <f t="shared" si="0"/>
        <v>8</v>
      </c>
      <c r="AN36" s="566"/>
      <c r="AO36" s="567" t="str">
        <f>IF('各会計、関係団体の財政状況及び健全化判断比率'!B33="","",'各会計、関係団体の財政状況及び健全化判断比率'!B33)</f>
        <v>下水道事業会計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庄川右岸水防予防組合（一般会計）</v>
      </c>
      <c r="BZ36" s="567"/>
      <c r="CA36" s="567"/>
      <c r="CB36" s="567"/>
      <c r="CC36" s="567"/>
      <c r="CD36" s="567"/>
      <c r="CE36" s="567"/>
      <c r="CF36" s="567"/>
      <c r="CG36" s="567"/>
      <c r="CH36" s="567"/>
      <c r="CI36" s="567"/>
      <c r="CJ36" s="567"/>
      <c r="CK36" s="567"/>
      <c r="CL36" s="567"/>
      <c r="CM36" s="567"/>
      <c r="CN36" s="165"/>
      <c r="CO36" s="566">
        <f t="shared" si="3"/>
        <v>17</v>
      </c>
      <c r="CP36" s="566"/>
      <c r="CQ36" s="567" t="str">
        <f>IF('各会計、関係団体の財政状況及び健全化判断比率'!BS9="","",'各会計、関係団体の財政状況及び健全化判断比率'!BS9)</f>
        <v>（一財）射水市公園等管理業務公社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庄川左岸水防予防組合（一般会計）</v>
      </c>
      <c r="BZ37" s="567"/>
      <c r="CA37" s="567"/>
      <c r="CB37" s="567"/>
      <c r="CC37" s="567"/>
      <c r="CD37" s="567"/>
      <c r="CE37" s="567"/>
      <c r="CF37" s="567"/>
      <c r="CG37" s="567"/>
      <c r="CH37" s="567"/>
      <c r="CI37" s="567"/>
      <c r="CJ37" s="567"/>
      <c r="CK37" s="567"/>
      <c r="CL37" s="567"/>
      <c r="CM37" s="567"/>
      <c r="CN37" s="165"/>
      <c r="CO37" s="566">
        <f t="shared" si="3"/>
        <v>18</v>
      </c>
      <c r="CP37" s="566"/>
      <c r="CQ37" s="567" t="str">
        <f>IF('各会計、関係団体の財政状況及び健全化判断比率'!BS10="","",'各会計、関係団体の財政状況及び健全化判断比率'!BS10)</f>
        <v>（公財）射水市絵本文化振興財団</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富山県後期高齢者医療広域連合（一般会計）</v>
      </c>
      <c r="BZ38" s="567"/>
      <c r="CA38" s="567"/>
      <c r="CB38" s="567"/>
      <c r="CC38" s="567"/>
      <c r="CD38" s="567"/>
      <c r="CE38" s="567"/>
      <c r="CF38" s="567"/>
      <c r="CG38" s="567"/>
      <c r="CH38" s="567"/>
      <c r="CI38" s="567"/>
      <c r="CJ38" s="567"/>
      <c r="CK38" s="567"/>
      <c r="CL38" s="567"/>
      <c r="CM38" s="567"/>
      <c r="CN38" s="165"/>
      <c r="CO38" s="566">
        <f t="shared" si="3"/>
        <v>19</v>
      </c>
      <c r="CP38" s="566"/>
      <c r="CQ38" s="567" t="str">
        <f>IF('各会計、関係団体の財政状況及び健全化判断比率'!BS11="","",'各会計、関係団体の財政状況及び健全化判断比率'!BS11)</f>
        <v>（公財）射水市文化振興財団</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富山県後期高齢者医療広域連合（特別会計）</v>
      </c>
      <c r="BZ39" s="567"/>
      <c r="CA39" s="567"/>
      <c r="CB39" s="567"/>
      <c r="CC39" s="567"/>
      <c r="CD39" s="567"/>
      <c r="CE39" s="567"/>
      <c r="CF39" s="567"/>
      <c r="CG39" s="567"/>
      <c r="CH39" s="567"/>
      <c r="CI39" s="567"/>
      <c r="CJ39" s="567"/>
      <c r="CK39" s="567"/>
      <c r="CL39" s="567"/>
      <c r="CM39" s="567"/>
      <c r="CN39" s="165"/>
      <c r="CO39" s="566">
        <f t="shared" si="3"/>
        <v>20</v>
      </c>
      <c r="CP39" s="566"/>
      <c r="CQ39" s="567" t="str">
        <f>IF('各会計、関係団体の財政状況及び健全化判断比率'!BS12="","",'各会計、関係団体の財政状況及び健全化判断比率'!BS12)</f>
        <v>（公財）とやま国際センター</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21</v>
      </c>
      <c r="CP40" s="566"/>
      <c r="CQ40" s="567" t="str">
        <f>IF('各会計、関係団体の財政状況及び健全化判断比率'!BS13="","",'各会計、関係団体の財政状況及び健全化判断比率'!BS13)</f>
        <v>（公財）伏木富山港・海王丸財団</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22</v>
      </c>
      <c r="CP41" s="566"/>
      <c r="CQ41" s="567" t="str">
        <f>IF('各会計、関係団体の財政状況及び健全化判断比率'!BS14="","",'各会計、関係団体の財政状況及び健全化判断比率'!BS14)</f>
        <v>万葉線（株）</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23</v>
      </c>
      <c r="CP42" s="566"/>
      <c r="CQ42" s="567" t="str">
        <f>IF('各会計、関係団体の財政状況及び健全化判断比率'!BS15="","",'各会計、関係団体の財政状況及び健全化判断比率'!BS15)</f>
        <v>（福）小杉福祉会</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13161806</v>
      </c>
      <c r="S5" s="583"/>
      <c r="T5" s="583"/>
      <c r="U5" s="583"/>
      <c r="V5" s="583"/>
      <c r="W5" s="583"/>
      <c r="X5" s="583"/>
      <c r="Y5" s="584"/>
      <c r="Z5" s="585">
        <v>30.4</v>
      </c>
      <c r="AA5" s="585"/>
      <c r="AB5" s="585"/>
      <c r="AC5" s="585"/>
      <c r="AD5" s="586">
        <v>13161806</v>
      </c>
      <c r="AE5" s="586"/>
      <c r="AF5" s="586"/>
      <c r="AG5" s="586"/>
      <c r="AH5" s="586"/>
      <c r="AI5" s="586"/>
      <c r="AJ5" s="586"/>
      <c r="AK5" s="586"/>
      <c r="AL5" s="587">
        <v>57.4</v>
      </c>
      <c r="AM5" s="588"/>
      <c r="AN5" s="588"/>
      <c r="AO5" s="589"/>
      <c r="AP5" s="579" t="s">
        <v>209</v>
      </c>
      <c r="AQ5" s="580"/>
      <c r="AR5" s="580"/>
      <c r="AS5" s="580"/>
      <c r="AT5" s="580"/>
      <c r="AU5" s="580"/>
      <c r="AV5" s="580"/>
      <c r="AW5" s="580"/>
      <c r="AX5" s="580"/>
      <c r="AY5" s="580"/>
      <c r="AZ5" s="580"/>
      <c r="BA5" s="580"/>
      <c r="BB5" s="580"/>
      <c r="BC5" s="580"/>
      <c r="BD5" s="580"/>
      <c r="BE5" s="580"/>
      <c r="BF5" s="581"/>
      <c r="BG5" s="593">
        <v>13136591</v>
      </c>
      <c r="BH5" s="594"/>
      <c r="BI5" s="594"/>
      <c r="BJ5" s="594"/>
      <c r="BK5" s="594"/>
      <c r="BL5" s="594"/>
      <c r="BM5" s="594"/>
      <c r="BN5" s="595"/>
      <c r="BO5" s="596">
        <v>99.8</v>
      </c>
      <c r="BP5" s="596"/>
      <c r="BQ5" s="596"/>
      <c r="BR5" s="596"/>
      <c r="BS5" s="597">
        <v>616247</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346528</v>
      </c>
      <c r="S6" s="594"/>
      <c r="T6" s="594"/>
      <c r="U6" s="594"/>
      <c r="V6" s="594"/>
      <c r="W6" s="594"/>
      <c r="X6" s="594"/>
      <c r="Y6" s="595"/>
      <c r="Z6" s="596">
        <v>0.8</v>
      </c>
      <c r="AA6" s="596"/>
      <c r="AB6" s="596"/>
      <c r="AC6" s="596"/>
      <c r="AD6" s="597">
        <v>346528</v>
      </c>
      <c r="AE6" s="597"/>
      <c r="AF6" s="597"/>
      <c r="AG6" s="597"/>
      <c r="AH6" s="597"/>
      <c r="AI6" s="597"/>
      <c r="AJ6" s="597"/>
      <c r="AK6" s="597"/>
      <c r="AL6" s="598">
        <v>1.5</v>
      </c>
      <c r="AM6" s="599"/>
      <c r="AN6" s="599"/>
      <c r="AO6" s="600"/>
      <c r="AP6" s="590" t="s">
        <v>214</v>
      </c>
      <c r="AQ6" s="591"/>
      <c r="AR6" s="591"/>
      <c r="AS6" s="591"/>
      <c r="AT6" s="591"/>
      <c r="AU6" s="591"/>
      <c r="AV6" s="591"/>
      <c r="AW6" s="591"/>
      <c r="AX6" s="591"/>
      <c r="AY6" s="591"/>
      <c r="AZ6" s="591"/>
      <c r="BA6" s="591"/>
      <c r="BB6" s="591"/>
      <c r="BC6" s="591"/>
      <c r="BD6" s="591"/>
      <c r="BE6" s="591"/>
      <c r="BF6" s="592"/>
      <c r="BG6" s="593">
        <v>13136591</v>
      </c>
      <c r="BH6" s="594"/>
      <c r="BI6" s="594"/>
      <c r="BJ6" s="594"/>
      <c r="BK6" s="594"/>
      <c r="BL6" s="594"/>
      <c r="BM6" s="594"/>
      <c r="BN6" s="595"/>
      <c r="BO6" s="596">
        <v>99.8</v>
      </c>
      <c r="BP6" s="596"/>
      <c r="BQ6" s="596"/>
      <c r="BR6" s="596"/>
      <c r="BS6" s="597">
        <v>616247</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297549</v>
      </c>
      <c r="CS6" s="594"/>
      <c r="CT6" s="594"/>
      <c r="CU6" s="594"/>
      <c r="CV6" s="594"/>
      <c r="CW6" s="594"/>
      <c r="CX6" s="594"/>
      <c r="CY6" s="595"/>
      <c r="CZ6" s="596">
        <v>0.7</v>
      </c>
      <c r="DA6" s="596"/>
      <c r="DB6" s="596"/>
      <c r="DC6" s="596"/>
      <c r="DD6" s="602" t="s">
        <v>216</v>
      </c>
      <c r="DE6" s="594"/>
      <c r="DF6" s="594"/>
      <c r="DG6" s="594"/>
      <c r="DH6" s="594"/>
      <c r="DI6" s="594"/>
      <c r="DJ6" s="594"/>
      <c r="DK6" s="594"/>
      <c r="DL6" s="594"/>
      <c r="DM6" s="594"/>
      <c r="DN6" s="594"/>
      <c r="DO6" s="594"/>
      <c r="DP6" s="595"/>
      <c r="DQ6" s="602">
        <v>297549</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30457</v>
      </c>
      <c r="S7" s="594"/>
      <c r="T7" s="594"/>
      <c r="U7" s="594"/>
      <c r="V7" s="594"/>
      <c r="W7" s="594"/>
      <c r="X7" s="594"/>
      <c r="Y7" s="595"/>
      <c r="Z7" s="596">
        <v>0.1</v>
      </c>
      <c r="AA7" s="596"/>
      <c r="AB7" s="596"/>
      <c r="AC7" s="596"/>
      <c r="AD7" s="597">
        <v>30457</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5589635</v>
      </c>
      <c r="BH7" s="594"/>
      <c r="BI7" s="594"/>
      <c r="BJ7" s="594"/>
      <c r="BK7" s="594"/>
      <c r="BL7" s="594"/>
      <c r="BM7" s="594"/>
      <c r="BN7" s="595"/>
      <c r="BO7" s="596">
        <v>42.5</v>
      </c>
      <c r="BP7" s="596"/>
      <c r="BQ7" s="596"/>
      <c r="BR7" s="596"/>
      <c r="BS7" s="597">
        <v>171420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5787760</v>
      </c>
      <c r="CS7" s="594"/>
      <c r="CT7" s="594"/>
      <c r="CU7" s="594"/>
      <c r="CV7" s="594"/>
      <c r="CW7" s="594"/>
      <c r="CX7" s="594"/>
      <c r="CY7" s="595"/>
      <c r="CZ7" s="596">
        <v>13.7</v>
      </c>
      <c r="DA7" s="596"/>
      <c r="DB7" s="596"/>
      <c r="DC7" s="596"/>
      <c r="DD7" s="602">
        <v>857113</v>
      </c>
      <c r="DE7" s="594"/>
      <c r="DF7" s="594"/>
      <c r="DG7" s="594"/>
      <c r="DH7" s="594"/>
      <c r="DI7" s="594"/>
      <c r="DJ7" s="594"/>
      <c r="DK7" s="594"/>
      <c r="DL7" s="594"/>
      <c r="DM7" s="594"/>
      <c r="DN7" s="594"/>
      <c r="DO7" s="594"/>
      <c r="DP7" s="595"/>
      <c r="DQ7" s="602">
        <v>4018401</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105476</v>
      </c>
      <c r="S8" s="594"/>
      <c r="T8" s="594"/>
      <c r="U8" s="594"/>
      <c r="V8" s="594"/>
      <c r="W8" s="594"/>
      <c r="X8" s="594"/>
      <c r="Y8" s="595"/>
      <c r="Z8" s="596">
        <v>0.2</v>
      </c>
      <c r="AA8" s="596"/>
      <c r="AB8" s="596"/>
      <c r="AC8" s="596"/>
      <c r="AD8" s="597">
        <v>105476</v>
      </c>
      <c r="AE8" s="597"/>
      <c r="AF8" s="597"/>
      <c r="AG8" s="597"/>
      <c r="AH8" s="597"/>
      <c r="AI8" s="597"/>
      <c r="AJ8" s="597"/>
      <c r="AK8" s="597"/>
      <c r="AL8" s="598">
        <v>0.5</v>
      </c>
      <c r="AM8" s="599"/>
      <c r="AN8" s="599"/>
      <c r="AO8" s="600"/>
      <c r="AP8" s="590" t="s">
        <v>221</v>
      </c>
      <c r="AQ8" s="591"/>
      <c r="AR8" s="591"/>
      <c r="AS8" s="591"/>
      <c r="AT8" s="591"/>
      <c r="AU8" s="591"/>
      <c r="AV8" s="591"/>
      <c r="AW8" s="591"/>
      <c r="AX8" s="591"/>
      <c r="AY8" s="591"/>
      <c r="AZ8" s="591"/>
      <c r="BA8" s="591"/>
      <c r="BB8" s="591"/>
      <c r="BC8" s="591"/>
      <c r="BD8" s="591"/>
      <c r="BE8" s="591"/>
      <c r="BF8" s="592"/>
      <c r="BG8" s="593">
        <v>165656</v>
      </c>
      <c r="BH8" s="594"/>
      <c r="BI8" s="594"/>
      <c r="BJ8" s="594"/>
      <c r="BK8" s="594"/>
      <c r="BL8" s="594"/>
      <c r="BM8" s="594"/>
      <c r="BN8" s="595"/>
      <c r="BO8" s="596">
        <v>1.3</v>
      </c>
      <c r="BP8" s="596"/>
      <c r="BQ8" s="596"/>
      <c r="BR8" s="596"/>
      <c r="BS8" s="602" t="s">
        <v>113</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11960018</v>
      </c>
      <c r="CS8" s="594"/>
      <c r="CT8" s="594"/>
      <c r="CU8" s="594"/>
      <c r="CV8" s="594"/>
      <c r="CW8" s="594"/>
      <c r="CX8" s="594"/>
      <c r="CY8" s="595"/>
      <c r="CZ8" s="596">
        <v>28.3</v>
      </c>
      <c r="DA8" s="596"/>
      <c r="DB8" s="596"/>
      <c r="DC8" s="596"/>
      <c r="DD8" s="602">
        <v>623238</v>
      </c>
      <c r="DE8" s="594"/>
      <c r="DF8" s="594"/>
      <c r="DG8" s="594"/>
      <c r="DH8" s="594"/>
      <c r="DI8" s="594"/>
      <c r="DJ8" s="594"/>
      <c r="DK8" s="594"/>
      <c r="DL8" s="594"/>
      <c r="DM8" s="594"/>
      <c r="DN8" s="594"/>
      <c r="DO8" s="594"/>
      <c r="DP8" s="595"/>
      <c r="DQ8" s="602">
        <v>6416450</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52111</v>
      </c>
      <c r="S9" s="594"/>
      <c r="T9" s="594"/>
      <c r="U9" s="594"/>
      <c r="V9" s="594"/>
      <c r="W9" s="594"/>
      <c r="X9" s="594"/>
      <c r="Y9" s="595"/>
      <c r="Z9" s="596">
        <v>0.1</v>
      </c>
      <c r="AA9" s="596"/>
      <c r="AB9" s="596"/>
      <c r="AC9" s="596"/>
      <c r="AD9" s="597">
        <v>52111</v>
      </c>
      <c r="AE9" s="597"/>
      <c r="AF9" s="597"/>
      <c r="AG9" s="597"/>
      <c r="AH9" s="597"/>
      <c r="AI9" s="597"/>
      <c r="AJ9" s="597"/>
      <c r="AK9" s="597"/>
      <c r="AL9" s="598">
        <v>0.2</v>
      </c>
      <c r="AM9" s="599"/>
      <c r="AN9" s="599"/>
      <c r="AO9" s="600"/>
      <c r="AP9" s="590" t="s">
        <v>224</v>
      </c>
      <c r="AQ9" s="591"/>
      <c r="AR9" s="591"/>
      <c r="AS9" s="591"/>
      <c r="AT9" s="591"/>
      <c r="AU9" s="591"/>
      <c r="AV9" s="591"/>
      <c r="AW9" s="591"/>
      <c r="AX9" s="591"/>
      <c r="AY9" s="591"/>
      <c r="AZ9" s="591"/>
      <c r="BA9" s="591"/>
      <c r="BB9" s="591"/>
      <c r="BC9" s="591"/>
      <c r="BD9" s="591"/>
      <c r="BE9" s="591"/>
      <c r="BF9" s="592"/>
      <c r="BG9" s="593">
        <v>4303334</v>
      </c>
      <c r="BH9" s="594"/>
      <c r="BI9" s="594"/>
      <c r="BJ9" s="594"/>
      <c r="BK9" s="594"/>
      <c r="BL9" s="594"/>
      <c r="BM9" s="594"/>
      <c r="BN9" s="595"/>
      <c r="BO9" s="596">
        <v>32.700000000000003</v>
      </c>
      <c r="BP9" s="596"/>
      <c r="BQ9" s="596"/>
      <c r="BR9" s="596"/>
      <c r="BS9" s="602" t="s">
        <v>113</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2885715</v>
      </c>
      <c r="CS9" s="594"/>
      <c r="CT9" s="594"/>
      <c r="CU9" s="594"/>
      <c r="CV9" s="594"/>
      <c r="CW9" s="594"/>
      <c r="CX9" s="594"/>
      <c r="CY9" s="595"/>
      <c r="CZ9" s="596">
        <v>6.8</v>
      </c>
      <c r="DA9" s="596"/>
      <c r="DB9" s="596"/>
      <c r="DC9" s="596"/>
      <c r="DD9" s="602">
        <v>123115</v>
      </c>
      <c r="DE9" s="594"/>
      <c r="DF9" s="594"/>
      <c r="DG9" s="594"/>
      <c r="DH9" s="594"/>
      <c r="DI9" s="594"/>
      <c r="DJ9" s="594"/>
      <c r="DK9" s="594"/>
      <c r="DL9" s="594"/>
      <c r="DM9" s="594"/>
      <c r="DN9" s="594"/>
      <c r="DO9" s="594"/>
      <c r="DP9" s="595"/>
      <c r="DQ9" s="602">
        <v>2544921</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1062592</v>
      </c>
      <c r="S10" s="594"/>
      <c r="T10" s="594"/>
      <c r="U10" s="594"/>
      <c r="V10" s="594"/>
      <c r="W10" s="594"/>
      <c r="X10" s="594"/>
      <c r="Y10" s="595"/>
      <c r="Z10" s="596">
        <v>2.5</v>
      </c>
      <c r="AA10" s="596"/>
      <c r="AB10" s="596"/>
      <c r="AC10" s="596"/>
      <c r="AD10" s="597">
        <v>1062592</v>
      </c>
      <c r="AE10" s="597"/>
      <c r="AF10" s="597"/>
      <c r="AG10" s="597"/>
      <c r="AH10" s="597"/>
      <c r="AI10" s="597"/>
      <c r="AJ10" s="597"/>
      <c r="AK10" s="597"/>
      <c r="AL10" s="598">
        <v>4.5999999999999996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254960</v>
      </c>
      <c r="BH10" s="594"/>
      <c r="BI10" s="594"/>
      <c r="BJ10" s="594"/>
      <c r="BK10" s="594"/>
      <c r="BL10" s="594"/>
      <c r="BM10" s="594"/>
      <c r="BN10" s="595"/>
      <c r="BO10" s="596">
        <v>1.9</v>
      </c>
      <c r="BP10" s="596"/>
      <c r="BQ10" s="596"/>
      <c r="BR10" s="596"/>
      <c r="BS10" s="602" t="s">
        <v>113</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132640</v>
      </c>
      <c r="CS10" s="594"/>
      <c r="CT10" s="594"/>
      <c r="CU10" s="594"/>
      <c r="CV10" s="594"/>
      <c r="CW10" s="594"/>
      <c r="CX10" s="594"/>
      <c r="CY10" s="595"/>
      <c r="CZ10" s="596">
        <v>0.3</v>
      </c>
      <c r="DA10" s="596"/>
      <c r="DB10" s="596"/>
      <c r="DC10" s="596"/>
      <c r="DD10" s="602" t="s">
        <v>113</v>
      </c>
      <c r="DE10" s="594"/>
      <c r="DF10" s="594"/>
      <c r="DG10" s="594"/>
      <c r="DH10" s="594"/>
      <c r="DI10" s="594"/>
      <c r="DJ10" s="594"/>
      <c r="DK10" s="594"/>
      <c r="DL10" s="594"/>
      <c r="DM10" s="594"/>
      <c r="DN10" s="594"/>
      <c r="DO10" s="594"/>
      <c r="DP10" s="595"/>
      <c r="DQ10" s="602">
        <v>13114</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61756</v>
      </c>
      <c r="S11" s="594"/>
      <c r="T11" s="594"/>
      <c r="U11" s="594"/>
      <c r="V11" s="594"/>
      <c r="W11" s="594"/>
      <c r="X11" s="594"/>
      <c r="Y11" s="595"/>
      <c r="Z11" s="596">
        <v>0.1</v>
      </c>
      <c r="AA11" s="596"/>
      <c r="AB11" s="596"/>
      <c r="AC11" s="596"/>
      <c r="AD11" s="597">
        <v>61756</v>
      </c>
      <c r="AE11" s="597"/>
      <c r="AF11" s="597"/>
      <c r="AG11" s="597"/>
      <c r="AH11" s="597"/>
      <c r="AI11" s="597"/>
      <c r="AJ11" s="597"/>
      <c r="AK11" s="597"/>
      <c r="AL11" s="598">
        <v>0.3</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865685</v>
      </c>
      <c r="BH11" s="594"/>
      <c r="BI11" s="594"/>
      <c r="BJ11" s="594"/>
      <c r="BK11" s="594"/>
      <c r="BL11" s="594"/>
      <c r="BM11" s="594"/>
      <c r="BN11" s="595"/>
      <c r="BO11" s="596">
        <v>6.6</v>
      </c>
      <c r="BP11" s="596"/>
      <c r="BQ11" s="596"/>
      <c r="BR11" s="596"/>
      <c r="BS11" s="602">
        <v>171420</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688515</v>
      </c>
      <c r="CS11" s="594"/>
      <c r="CT11" s="594"/>
      <c r="CU11" s="594"/>
      <c r="CV11" s="594"/>
      <c r="CW11" s="594"/>
      <c r="CX11" s="594"/>
      <c r="CY11" s="595"/>
      <c r="CZ11" s="596">
        <v>1.6</v>
      </c>
      <c r="DA11" s="596"/>
      <c r="DB11" s="596"/>
      <c r="DC11" s="596"/>
      <c r="DD11" s="602">
        <v>149135</v>
      </c>
      <c r="DE11" s="594"/>
      <c r="DF11" s="594"/>
      <c r="DG11" s="594"/>
      <c r="DH11" s="594"/>
      <c r="DI11" s="594"/>
      <c r="DJ11" s="594"/>
      <c r="DK11" s="594"/>
      <c r="DL11" s="594"/>
      <c r="DM11" s="594"/>
      <c r="DN11" s="594"/>
      <c r="DO11" s="594"/>
      <c r="DP11" s="595"/>
      <c r="DQ11" s="602">
        <v>457832</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6715395</v>
      </c>
      <c r="BH12" s="594"/>
      <c r="BI12" s="594"/>
      <c r="BJ12" s="594"/>
      <c r="BK12" s="594"/>
      <c r="BL12" s="594"/>
      <c r="BM12" s="594"/>
      <c r="BN12" s="595"/>
      <c r="BO12" s="596">
        <v>51</v>
      </c>
      <c r="BP12" s="596"/>
      <c r="BQ12" s="596"/>
      <c r="BR12" s="596"/>
      <c r="BS12" s="602">
        <v>444827</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1273135</v>
      </c>
      <c r="CS12" s="594"/>
      <c r="CT12" s="594"/>
      <c r="CU12" s="594"/>
      <c r="CV12" s="594"/>
      <c r="CW12" s="594"/>
      <c r="CX12" s="594"/>
      <c r="CY12" s="595"/>
      <c r="CZ12" s="596">
        <v>3</v>
      </c>
      <c r="DA12" s="596"/>
      <c r="DB12" s="596"/>
      <c r="DC12" s="596"/>
      <c r="DD12" s="602">
        <v>18385</v>
      </c>
      <c r="DE12" s="594"/>
      <c r="DF12" s="594"/>
      <c r="DG12" s="594"/>
      <c r="DH12" s="594"/>
      <c r="DI12" s="594"/>
      <c r="DJ12" s="594"/>
      <c r="DK12" s="594"/>
      <c r="DL12" s="594"/>
      <c r="DM12" s="594"/>
      <c r="DN12" s="594"/>
      <c r="DO12" s="594"/>
      <c r="DP12" s="595"/>
      <c r="DQ12" s="602">
        <v>338601</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40352</v>
      </c>
      <c r="S13" s="594"/>
      <c r="T13" s="594"/>
      <c r="U13" s="594"/>
      <c r="V13" s="594"/>
      <c r="W13" s="594"/>
      <c r="X13" s="594"/>
      <c r="Y13" s="595"/>
      <c r="Z13" s="596">
        <v>0.1</v>
      </c>
      <c r="AA13" s="596"/>
      <c r="AB13" s="596"/>
      <c r="AC13" s="596"/>
      <c r="AD13" s="597">
        <v>40352</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6684649</v>
      </c>
      <c r="BH13" s="594"/>
      <c r="BI13" s="594"/>
      <c r="BJ13" s="594"/>
      <c r="BK13" s="594"/>
      <c r="BL13" s="594"/>
      <c r="BM13" s="594"/>
      <c r="BN13" s="595"/>
      <c r="BO13" s="596">
        <v>50.8</v>
      </c>
      <c r="BP13" s="596"/>
      <c r="BQ13" s="596"/>
      <c r="BR13" s="596"/>
      <c r="BS13" s="602">
        <v>444827</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5359601</v>
      </c>
      <c r="CS13" s="594"/>
      <c r="CT13" s="594"/>
      <c r="CU13" s="594"/>
      <c r="CV13" s="594"/>
      <c r="CW13" s="594"/>
      <c r="CX13" s="594"/>
      <c r="CY13" s="595"/>
      <c r="CZ13" s="596">
        <v>12.7</v>
      </c>
      <c r="DA13" s="596"/>
      <c r="DB13" s="596"/>
      <c r="DC13" s="596"/>
      <c r="DD13" s="602">
        <v>1827794</v>
      </c>
      <c r="DE13" s="594"/>
      <c r="DF13" s="594"/>
      <c r="DG13" s="594"/>
      <c r="DH13" s="594"/>
      <c r="DI13" s="594"/>
      <c r="DJ13" s="594"/>
      <c r="DK13" s="594"/>
      <c r="DL13" s="594"/>
      <c r="DM13" s="594"/>
      <c r="DN13" s="594"/>
      <c r="DO13" s="594"/>
      <c r="DP13" s="595"/>
      <c r="DQ13" s="602">
        <v>3794679</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209537</v>
      </c>
      <c r="BH14" s="594"/>
      <c r="BI14" s="594"/>
      <c r="BJ14" s="594"/>
      <c r="BK14" s="594"/>
      <c r="BL14" s="594"/>
      <c r="BM14" s="594"/>
      <c r="BN14" s="595"/>
      <c r="BO14" s="596">
        <v>1.6</v>
      </c>
      <c r="BP14" s="596"/>
      <c r="BQ14" s="596"/>
      <c r="BR14" s="596"/>
      <c r="BS14" s="602" t="s">
        <v>113</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1249793</v>
      </c>
      <c r="CS14" s="594"/>
      <c r="CT14" s="594"/>
      <c r="CU14" s="594"/>
      <c r="CV14" s="594"/>
      <c r="CW14" s="594"/>
      <c r="CX14" s="594"/>
      <c r="CY14" s="595"/>
      <c r="CZ14" s="596">
        <v>3</v>
      </c>
      <c r="DA14" s="596"/>
      <c r="DB14" s="596"/>
      <c r="DC14" s="596"/>
      <c r="DD14" s="602">
        <v>265739</v>
      </c>
      <c r="DE14" s="594"/>
      <c r="DF14" s="594"/>
      <c r="DG14" s="594"/>
      <c r="DH14" s="594"/>
      <c r="DI14" s="594"/>
      <c r="DJ14" s="594"/>
      <c r="DK14" s="594"/>
      <c r="DL14" s="594"/>
      <c r="DM14" s="594"/>
      <c r="DN14" s="594"/>
      <c r="DO14" s="594"/>
      <c r="DP14" s="595"/>
      <c r="DQ14" s="602">
        <v>978647</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53505</v>
      </c>
      <c r="S15" s="594"/>
      <c r="T15" s="594"/>
      <c r="U15" s="594"/>
      <c r="V15" s="594"/>
      <c r="W15" s="594"/>
      <c r="X15" s="594"/>
      <c r="Y15" s="595"/>
      <c r="Z15" s="596">
        <v>0.1</v>
      </c>
      <c r="AA15" s="596"/>
      <c r="AB15" s="596"/>
      <c r="AC15" s="596"/>
      <c r="AD15" s="597">
        <v>53505</v>
      </c>
      <c r="AE15" s="597"/>
      <c r="AF15" s="597"/>
      <c r="AG15" s="597"/>
      <c r="AH15" s="597"/>
      <c r="AI15" s="597"/>
      <c r="AJ15" s="597"/>
      <c r="AK15" s="597"/>
      <c r="AL15" s="598">
        <v>0.2</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622024</v>
      </c>
      <c r="BH15" s="594"/>
      <c r="BI15" s="594"/>
      <c r="BJ15" s="594"/>
      <c r="BK15" s="594"/>
      <c r="BL15" s="594"/>
      <c r="BM15" s="594"/>
      <c r="BN15" s="595"/>
      <c r="BO15" s="596">
        <v>4.7</v>
      </c>
      <c r="BP15" s="596"/>
      <c r="BQ15" s="596"/>
      <c r="BR15" s="596"/>
      <c r="BS15" s="602" t="s">
        <v>113</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6957235</v>
      </c>
      <c r="CS15" s="594"/>
      <c r="CT15" s="594"/>
      <c r="CU15" s="594"/>
      <c r="CV15" s="594"/>
      <c r="CW15" s="594"/>
      <c r="CX15" s="594"/>
      <c r="CY15" s="595"/>
      <c r="CZ15" s="596">
        <v>16.399999999999999</v>
      </c>
      <c r="DA15" s="596"/>
      <c r="DB15" s="596"/>
      <c r="DC15" s="596"/>
      <c r="DD15" s="602">
        <v>4757508</v>
      </c>
      <c r="DE15" s="594"/>
      <c r="DF15" s="594"/>
      <c r="DG15" s="594"/>
      <c r="DH15" s="594"/>
      <c r="DI15" s="594"/>
      <c r="DJ15" s="594"/>
      <c r="DK15" s="594"/>
      <c r="DL15" s="594"/>
      <c r="DM15" s="594"/>
      <c r="DN15" s="594"/>
      <c r="DO15" s="594"/>
      <c r="DP15" s="595"/>
      <c r="DQ15" s="602">
        <v>2478187</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9339790</v>
      </c>
      <c r="S16" s="594"/>
      <c r="T16" s="594"/>
      <c r="U16" s="594"/>
      <c r="V16" s="594"/>
      <c r="W16" s="594"/>
      <c r="X16" s="594"/>
      <c r="Y16" s="595"/>
      <c r="Z16" s="596">
        <v>21.6</v>
      </c>
      <c r="AA16" s="596"/>
      <c r="AB16" s="596"/>
      <c r="AC16" s="596"/>
      <c r="AD16" s="597">
        <v>7936677</v>
      </c>
      <c r="AE16" s="597"/>
      <c r="AF16" s="597"/>
      <c r="AG16" s="597"/>
      <c r="AH16" s="597"/>
      <c r="AI16" s="597"/>
      <c r="AJ16" s="597"/>
      <c r="AK16" s="597"/>
      <c r="AL16" s="598">
        <v>34.6</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113</v>
      </c>
      <c r="BH16" s="594"/>
      <c r="BI16" s="594"/>
      <c r="BJ16" s="594"/>
      <c r="BK16" s="594"/>
      <c r="BL16" s="594"/>
      <c r="BM16" s="594"/>
      <c r="BN16" s="595"/>
      <c r="BO16" s="596" t="s">
        <v>113</v>
      </c>
      <c r="BP16" s="596"/>
      <c r="BQ16" s="596"/>
      <c r="BR16" s="596"/>
      <c r="BS16" s="602" t="s">
        <v>113</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18468</v>
      </c>
      <c r="CS16" s="594"/>
      <c r="CT16" s="594"/>
      <c r="CU16" s="594"/>
      <c r="CV16" s="594"/>
      <c r="CW16" s="594"/>
      <c r="CX16" s="594"/>
      <c r="CY16" s="595"/>
      <c r="CZ16" s="596">
        <v>0</v>
      </c>
      <c r="DA16" s="596"/>
      <c r="DB16" s="596"/>
      <c r="DC16" s="596"/>
      <c r="DD16" s="602" t="s">
        <v>113</v>
      </c>
      <c r="DE16" s="594"/>
      <c r="DF16" s="594"/>
      <c r="DG16" s="594"/>
      <c r="DH16" s="594"/>
      <c r="DI16" s="594"/>
      <c r="DJ16" s="594"/>
      <c r="DK16" s="594"/>
      <c r="DL16" s="594"/>
      <c r="DM16" s="594"/>
      <c r="DN16" s="594"/>
      <c r="DO16" s="594"/>
      <c r="DP16" s="595"/>
      <c r="DQ16" s="602">
        <v>2437</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7936677</v>
      </c>
      <c r="S17" s="594"/>
      <c r="T17" s="594"/>
      <c r="U17" s="594"/>
      <c r="V17" s="594"/>
      <c r="W17" s="594"/>
      <c r="X17" s="594"/>
      <c r="Y17" s="595"/>
      <c r="Z17" s="596">
        <v>18.3</v>
      </c>
      <c r="AA17" s="596"/>
      <c r="AB17" s="596"/>
      <c r="AC17" s="596"/>
      <c r="AD17" s="597">
        <v>7936677</v>
      </c>
      <c r="AE17" s="597"/>
      <c r="AF17" s="597"/>
      <c r="AG17" s="597"/>
      <c r="AH17" s="597"/>
      <c r="AI17" s="597"/>
      <c r="AJ17" s="597"/>
      <c r="AK17" s="597"/>
      <c r="AL17" s="598">
        <v>34.6</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5703427</v>
      </c>
      <c r="CS17" s="594"/>
      <c r="CT17" s="594"/>
      <c r="CU17" s="594"/>
      <c r="CV17" s="594"/>
      <c r="CW17" s="594"/>
      <c r="CX17" s="594"/>
      <c r="CY17" s="595"/>
      <c r="CZ17" s="596">
        <v>13.5</v>
      </c>
      <c r="DA17" s="596"/>
      <c r="DB17" s="596"/>
      <c r="DC17" s="596"/>
      <c r="DD17" s="602" t="s">
        <v>113</v>
      </c>
      <c r="DE17" s="594"/>
      <c r="DF17" s="594"/>
      <c r="DG17" s="594"/>
      <c r="DH17" s="594"/>
      <c r="DI17" s="594"/>
      <c r="DJ17" s="594"/>
      <c r="DK17" s="594"/>
      <c r="DL17" s="594"/>
      <c r="DM17" s="594"/>
      <c r="DN17" s="594"/>
      <c r="DO17" s="594"/>
      <c r="DP17" s="595"/>
      <c r="DQ17" s="602">
        <v>5597659</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1403109</v>
      </c>
      <c r="S18" s="594"/>
      <c r="T18" s="594"/>
      <c r="U18" s="594"/>
      <c r="V18" s="594"/>
      <c r="W18" s="594"/>
      <c r="X18" s="594"/>
      <c r="Y18" s="595"/>
      <c r="Z18" s="596">
        <v>3.2</v>
      </c>
      <c r="AA18" s="596"/>
      <c r="AB18" s="596"/>
      <c r="AC18" s="596"/>
      <c r="AD18" s="597" t="s">
        <v>113</v>
      </c>
      <c r="AE18" s="597"/>
      <c r="AF18" s="597"/>
      <c r="AG18" s="597"/>
      <c r="AH18" s="597"/>
      <c r="AI18" s="597"/>
      <c r="AJ18" s="597"/>
      <c r="AK18" s="597"/>
      <c r="AL18" s="598" t="s">
        <v>113</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113</v>
      </c>
      <c r="CS18" s="594"/>
      <c r="CT18" s="594"/>
      <c r="CU18" s="594"/>
      <c r="CV18" s="594"/>
      <c r="CW18" s="594"/>
      <c r="CX18" s="594"/>
      <c r="CY18" s="595"/>
      <c r="CZ18" s="596" t="s">
        <v>113</v>
      </c>
      <c r="DA18" s="596"/>
      <c r="DB18" s="596"/>
      <c r="DC18" s="596"/>
      <c r="DD18" s="602" t="s">
        <v>113</v>
      </c>
      <c r="DE18" s="594"/>
      <c r="DF18" s="594"/>
      <c r="DG18" s="594"/>
      <c r="DH18" s="594"/>
      <c r="DI18" s="594"/>
      <c r="DJ18" s="594"/>
      <c r="DK18" s="594"/>
      <c r="DL18" s="594"/>
      <c r="DM18" s="594"/>
      <c r="DN18" s="594"/>
      <c r="DO18" s="594"/>
      <c r="DP18" s="595"/>
      <c r="DQ18" s="602" t="s">
        <v>113</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4</v>
      </c>
      <c r="S19" s="594"/>
      <c r="T19" s="594"/>
      <c r="U19" s="594"/>
      <c r="V19" s="594"/>
      <c r="W19" s="594"/>
      <c r="X19" s="594"/>
      <c r="Y19" s="595"/>
      <c r="Z19" s="596">
        <v>0</v>
      </c>
      <c r="AA19" s="596"/>
      <c r="AB19" s="596"/>
      <c r="AC19" s="596"/>
      <c r="AD19" s="597" t="s">
        <v>113</v>
      </c>
      <c r="AE19" s="597"/>
      <c r="AF19" s="597"/>
      <c r="AG19" s="597"/>
      <c r="AH19" s="597"/>
      <c r="AI19" s="597"/>
      <c r="AJ19" s="597"/>
      <c r="AK19" s="597"/>
      <c r="AL19" s="598" t="s">
        <v>113</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25215</v>
      </c>
      <c r="BH19" s="594"/>
      <c r="BI19" s="594"/>
      <c r="BJ19" s="594"/>
      <c r="BK19" s="594"/>
      <c r="BL19" s="594"/>
      <c r="BM19" s="594"/>
      <c r="BN19" s="595"/>
      <c r="BO19" s="596">
        <v>0.2</v>
      </c>
      <c r="BP19" s="596"/>
      <c r="BQ19" s="596"/>
      <c r="BR19" s="596"/>
      <c r="BS19" s="602" t="s">
        <v>113</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24254373</v>
      </c>
      <c r="S20" s="594"/>
      <c r="T20" s="594"/>
      <c r="U20" s="594"/>
      <c r="V20" s="594"/>
      <c r="W20" s="594"/>
      <c r="X20" s="594"/>
      <c r="Y20" s="595"/>
      <c r="Z20" s="596">
        <v>56</v>
      </c>
      <c r="AA20" s="596"/>
      <c r="AB20" s="596"/>
      <c r="AC20" s="596"/>
      <c r="AD20" s="597">
        <v>22851260</v>
      </c>
      <c r="AE20" s="597"/>
      <c r="AF20" s="597"/>
      <c r="AG20" s="597"/>
      <c r="AH20" s="597"/>
      <c r="AI20" s="597"/>
      <c r="AJ20" s="597"/>
      <c r="AK20" s="597"/>
      <c r="AL20" s="598">
        <v>99.6</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25215</v>
      </c>
      <c r="BH20" s="594"/>
      <c r="BI20" s="594"/>
      <c r="BJ20" s="594"/>
      <c r="BK20" s="594"/>
      <c r="BL20" s="594"/>
      <c r="BM20" s="594"/>
      <c r="BN20" s="595"/>
      <c r="BO20" s="596">
        <v>0.2</v>
      </c>
      <c r="BP20" s="596"/>
      <c r="BQ20" s="596"/>
      <c r="BR20" s="596"/>
      <c r="BS20" s="602" t="s">
        <v>113</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42313856</v>
      </c>
      <c r="CS20" s="594"/>
      <c r="CT20" s="594"/>
      <c r="CU20" s="594"/>
      <c r="CV20" s="594"/>
      <c r="CW20" s="594"/>
      <c r="CX20" s="594"/>
      <c r="CY20" s="595"/>
      <c r="CZ20" s="596">
        <v>100</v>
      </c>
      <c r="DA20" s="596"/>
      <c r="DB20" s="596"/>
      <c r="DC20" s="596"/>
      <c r="DD20" s="602">
        <v>8622027</v>
      </c>
      <c r="DE20" s="594"/>
      <c r="DF20" s="594"/>
      <c r="DG20" s="594"/>
      <c r="DH20" s="594"/>
      <c r="DI20" s="594"/>
      <c r="DJ20" s="594"/>
      <c r="DK20" s="594"/>
      <c r="DL20" s="594"/>
      <c r="DM20" s="594"/>
      <c r="DN20" s="594"/>
      <c r="DO20" s="594"/>
      <c r="DP20" s="595"/>
      <c r="DQ20" s="602">
        <v>26938477</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14489</v>
      </c>
      <c r="S21" s="594"/>
      <c r="T21" s="594"/>
      <c r="U21" s="594"/>
      <c r="V21" s="594"/>
      <c r="W21" s="594"/>
      <c r="X21" s="594"/>
      <c r="Y21" s="595"/>
      <c r="Z21" s="596">
        <v>0</v>
      </c>
      <c r="AA21" s="596"/>
      <c r="AB21" s="596"/>
      <c r="AC21" s="596"/>
      <c r="AD21" s="597">
        <v>14489</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25215</v>
      </c>
      <c r="BH21" s="594"/>
      <c r="BI21" s="594"/>
      <c r="BJ21" s="594"/>
      <c r="BK21" s="594"/>
      <c r="BL21" s="594"/>
      <c r="BM21" s="594"/>
      <c r="BN21" s="595"/>
      <c r="BO21" s="596">
        <v>0.2</v>
      </c>
      <c r="BP21" s="596"/>
      <c r="BQ21" s="596"/>
      <c r="BR21" s="596"/>
      <c r="BS21" s="602" t="s">
        <v>113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423365</v>
      </c>
      <c r="S22" s="594"/>
      <c r="T22" s="594"/>
      <c r="U22" s="594"/>
      <c r="V22" s="594"/>
      <c r="W22" s="594"/>
      <c r="X22" s="594"/>
      <c r="Y22" s="595"/>
      <c r="Z22" s="596">
        <v>1</v>
      </c>
      <c r="AA22" s="596"/>
      <c r="AB22" s="596"/>
      <c r="AC22" s="596"/>
      <c r="AD22" s="597" t="s">
        <v>113</v>
      </c>
      <c r="AE22" s="597"/>
      <c r="AF22" s="597"/>
      <c r="AG22" s="597"/>
      <c r="AH22" s="597"/>
      <c r="AI22" s="597"/>
      <c r="AJ22" s="597"/>
      <c r="AK22" s="597"/>
      <c r="AL22" s="598" t="s">
        <v>113</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471945</v>
      </c>
      <c r="S23" s="594"/>
      <c r="T23" s="594"/>
      <c r="U23" s="594"/>
      <c r="V23" s="594"/>
      <c r="W23" s="594"/>
      <c r="X23" s="594"/>
      <c r="Y23" s="595"/>
      <c r="Z23" s="596">
        <v>1.1000000000000001</v>
      </c>
      <c r="AA23" s="596"/>
      <c r="AB23" s="596"/>
      <c r="AC23" s="596"/>
      <c r="AD23" s="597">
        <v>42083</v>
      </c>
      <c r="AE23" s="597"/>
      <c r="AF23" s="597"/>
      <c r="AG23" s="597"/>
      <c r="AH23" s="597"/>
      <c r="AI23" s="597"/>
      <c r="AJ23" s="597"/>
      <c r="AK23" s="597"/>
      <c r="AL23" s="598">
        <v>0.2</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113</v>
      </c>
      <c r="BH23" s="594"/>
      <c r="BI23" s="594"/>
      <c r="BJ23" s="594"/>
      <c r="BK23" s="594"/>
      <c r="BL23" s="594"/>
      <c r="BM23" s="594"/>
      <c r="BN23" s="595"/>
      <c r="BO23" s="596" t="s">
        <v>113</v>
      </c>
      <c r="BP23" s="596"/>
      <c r="BQ23" s="596"/>
      <c r="BR23" s="596"/>
      <c r="BS23" s="602" t="s">
        <v>113</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299338</v>
      </c>
      <c r="S24" s="594"/>
      <c r="T24" s="594"/>
      <c r="U24" s="594"/>
      <c r="V24" s="594"/>
      <c r="W24" s="594"/>
      <c r="X24" s="594"/>
      <c r="Y24" s="595"/>
      <c r="Z24" s="596">
        <v>0.7</v>
      </c>
      <c r="AA24" s="596"/>
      <c r="AB24" s="596"/>
      <c r="AC24" s="596"/>
      <c r="AD24" s="597">
        <v>137</v>
      </c>
      <c r="AE24" s="597"/>
      <c r="AF24" s="597"/>
      <c r="AG24" s="597"/>
      <c r="AH24" s="597"/>
      <c r="AI24" s="597"/>
      <c r="AJ24" s="597"/>
      <c r="AK24" s="597"/>
      <c r="AL24" s="598">
        <v>0</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17568283</v>
      </c>
      <c r="CS24" s="583"/>
      <c r="CT24" s="583"/>
      <c r="CU24" s="583"/>
      <c r="CV24" s="583"/>
      <c r="CW24" s="583"/>
      <c r="CX24" s="583"/>
      <c r="CY24" s="584"/>
      <c r="CZ24" s="620">
        <v>41.5</v>
      </c>
      <c r="DA24" s="621"/>
      <c r="DB24" s="621"/>
      <c r="DC24" s="622"/>
      <c r="DD24" s="619">
        <v>12867449</v>
      </c>
      <c r="DE24" s="583"/>
      <c r="DF24" s="583"/>
      <c r="DG24" s="583"/>
      <c r="DH24" s="583"/>
      <c r="DI24" s="583"/>
      <c r="DJ24" s="583"/>
      <c r="DK24" s="584"/>
      <c r="DL24" s="619">
        <v>12315732</v>
      </c>
      <c r="DM24" s="583"/>
      <c r="DN24" s="583"/>
      <c r="DO24" s="583"/>
      <c r="DP24" s="583"/>
      <c r="DQ24" s="583"/>
      <c r="DR24" s="583"/>
      <c r="DS24" s="583"/>
      <c r="DT24" s="583"/>
      <c r="DU24" s="583"/>
      <c r="DV24" s="584"/>
      <c r="DW24" s="587">
        <v>49.3</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4545680</v>
      </c>
      <c r="S25" s="594"/>
      <c r="T25" s="594"/>
      <c r="U25" s="594"/>
      <c r="V25" s="594"/>
      <c r="W25" s="594"/>
      <c r="X25" s="594"/>
      <c r="Y25" s="595"/>
      <c r="Z25" s="596">
        <v>10.5</v>
      </c>
      <c r="AA25" s="596"/>
      <c r="AB25" s="596"/>
      <c r="AC25" s="596"/>
      <c r="AD25" s="597" t="s">
        <v>113</v>
      </c>
      <c r="AE25" s="597"/>
      <c r="AF25" s="597"/>
      <c r="AG25" s="597"/>
      <c r="AH25" s="597"/>
      <c r="AI25" s="597"/>
      <c r="AJ25" s="597"/>
      <c r="AK25" s="597"/>
      <c r="AL25" s="598" t="s">
        <v>113</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5458819</v>
      </c>
      <c r="CS25" s="625"/>
      <c r="CT25" s="625"/>
      <c r="CU25" s="625"/>
      <c r="CV25" s="625"/>
      <c r="CW25" s="625"/>
      <c r="CX25" s="625"/>
      <c r="CY25" s="626"/>
      <c r="CZ25" s="627">
        <v>12.9</v>
      </c>
      <c r="DA25" s="628"/>
      <c r="DB25" s="628"/>
      <c r="DC25" s="629"/>
      <c r="DD25" s="602">
        <v>5047416</v>
      </c>
      <c r="DE25" s="625"/>
      <c r="DF25" s="625"/>
      <c r="DG25" s="625"/>
      <c r="DH25" s="625"/>
      <c r="DI25" s="625"/>
      <c r="DJ25" s="625"/>
      <c r="DK25" s="626"/>
      <c r="DL25" s="602">
        <v>4974448</v>
      </c>
      <c r="DM25" s="625"/>
      <c r="DN25" s="625"/>
      <c r="DO25" s="625"/>
      <c r="DP25" s="625"/>
      <c r="DQ25" s="625"/>
      <c r="DR25" s="625"/>
      <c r="DS25" s="625"/>
      <c r="DT25" s="625"/>
      <c r="DU25" s="625"/>
      <c r="DV25" s="626"/>
      <c r="DW25" s="598">
        <v>19.899999999999999</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113</v>
      </c>
      <c r="S26" s="594"/>
      <c r="T26" s="594"/>
      <c r="U26" s="594"/>
      <c r="V26" s="594"/>
      <c r="W26" s="594"/>
      <c r="X26" s="594"/>
      <c r="Y26" s="595"/>
      <c r="Z26" s="596" t="s">
        <v>113</v>
      </c>
      <c r="AA26" s="596"/>
      <c r="AB26" s="596"/>
      <c r="AC26" s="596"/>
      <c r="AD26" s="597" t="s">
        <v>113</v>
      </c>
      <c r="AE26" s="597"/>
      <c r="AF26" s="597"/>
      <c r="AG26" s="597"/>
      <c r="AH26" s="597"/>
      <c r="AI26" s="597"/>
      <c r="AJ26" s="597"/>
      <c r="AK26" s="597"/>
      <c r="AL26" s="598" t="s">
        <v>113</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3629688</v>
      </c>
      <c r="CS26" s="594"/>
      <c r="CT26" s="594"/>
      <c r="CU26" s="594"/>
      <c r="CV26" s="594"/>
      <c r="CW26" s="594"/>
      <c r="CX26" s="594"/>
      <c r="CY26" s="595"/>
      <c r="CZ26" s="627">
        <v>8.6</v>
      </c>
      <c r="DA26" s="628"/>
      <c r="DB26" s="628"/>
      <c r="DC26" s="629"/>
      <c r="DD26" s="602">
        <v>3259339</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2514065</v>
      </c>
      <c r="S27" s="594"/>
      <c r="T27" s="594"/>
      <c r="U27" s="594"/>
      <c r="V27" s="594"/>
      <c r="W27" s="594"/>
      <c r="X27" s="594"/>
      <c r="Y27" s="595"/>
      <c r="Z27" s="596">
        <v>5.8</v>
      </c>
      <c r="AA27" s="596"/>
      <c r="AB27" s="596"/>
      <c r="AC27" s="596"/>
      <c r="AD27" s="597" t="s">
        <v>113</v>
      </c>
      <c r="AE27" s="597"/>
      <c r="AF27" s="597"/>
      <c r="AG27" s="597"/>
      <c r="AH27" s="597"/>
      <c r="AI27" s="597"/>
      <c r="AJ27" s="597"/>
      <c r="AK27" s="597"/>
      <c r="AL27" s="598" t="s">
        <v>113</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13161806</v>
      </c>
      <c r="BH27" s="594"/>
      <c r="BI27" s="594"/>
      <c r="BJ27" s="594"/>
      <c r="BK27" s="594"/>
      <c r="BL27" s="594"/>
      <c r="BM27" s="594"/>
      <c r="BN27" s="595"/>
      <c r="BO27" s="596">
        <v>100</v>
      </c>
      <c r="BP27" s="596"/>
      <c r="BQ27" s="596"/>
      <c r="BR27" s="596"/>
      <c r="BS27" s="602">
        <v>616247</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6406038</v>
      </c>
      <c r="CS27" s="625"/>
      <c r="CT27" s="625"/>
      <c r="CU27" s="625"/>
      <c r="CV27" s="625"/>
      <c r="CW27" s="625"/>
      <c r="CX27" s="625"/>
      <c r="CY27" s="626"/>
      <c r="CZ27" s="627">
        <v>15.1</v>
      </c>
      <c r="DA27" s="628"/>
      <c r="DB27" s="628"/>
      <c r="DC27" s="629"/>
      <c r="DD27" s="602">
        <v>2222375</v>
      </c>
      <c r="DE27" s="625"/>
      <c r="DF27" s="625"/>
      <c r="DG27" s="625"/>
      <c r="DH27" s="625"/>
      <c r="DI27" s="625"/>
      <c r="DJ27" s="625"/>
      <c r="DK27" s="626"/>
      <c r="DL27" s="602">
        <v>2028009</v>
      </c>
      <c r="DM27" s="625"/>
      <c r="DN27" s="625"/>
      <c r="DO27" s="625"/>
      <c r="DP27" s="625"/>
      <c r="DQ27" s="625"/>
      <c r="DR27" s="625"/>
      <c r="DS27" s="625"/>
      <c r="DT27" s="625"/>
      <c r="DU27" s="625"/>
      <c r="DV27" s="626"/>
      <c r="DW27" s="598">
        <v>8.1</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49773</v>
      </c>
      <c r="S28" s="594"/>
      <c r="T28" s="594"/>
      <c r="U28" s="594"/>
      <c r="V28" s="594"/>
      <c r="W28" s="594"/>
      <c r="X28" s="594"/>
      <c r="Y28" s="595"/>
      <c r="Z28" s="596">
        <v>0.1</v>
      </c>
      <c r="AA28" s="596"/>
      <c r="AB28" s="596"/>
      <c r="AC28" s="596"/>
      <c r="AD28" s="597">
        <v>6431</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5703426</v>
      </c>
      <c r="CS28" s="594"/>
      <c r="CT28" s="594"/>
      <c r="CU28" s="594"/>
      <c r="CV28" s="594"/>
      <c r="CW28" s="594"/>
      <c r="CX28" s="594"/>
      <c r="CY28" s="595"/>
      <c r="CZ28" s="627">
        <v>13.5</v>
      </c>
      <c r="DA28" s="628"/>
      <c r="DB28" s="628"/>
      <c r="DC28" s="629"/>
      <c r="DD28" s="602">
        <v>5597658</v>
      </c>
      <c r="DE28" s="594"/>
      <c r="DF28" s="594"/>
      <c r="DG28" s="594"/>
      <c r="DH28" s="594"/>
      <c r="DI28" s="594"/>
      <c r="DJ28" s="594"/>
      <c r="DK28" s="595"/>
      <c r="DL28" s="602">
        <v>5313275</v>
      </c>
      <c r="DM28" s="594"/>
      <c r="DN28" s="594"/>
      <c r="DO28" s="594"/>
      <c r="DP28" s="594"/>
      <c r="DQ28" s="594"/>
      <c r="DR28" s="594"/>
      <c r="DS28" s="594"/>
      <c r="DT28" s="594"/>
      <c r="DU28" s="594"/>
      <c r="DV28" s="595"/>
      <c r="DW28" s="598">
        <v>21.3</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154336</v>
      </c>
      <c r="S29" s="594"/>
      <c r="T29" s="594"/>
      <c r="U29" s="594"/>
      <c r="V29" s="594"/>
      <c r="W29" s="594"/>
      <c r="X29" s="594"/>
      <c r="Y29" s="595"/>
      <c r="Z29" s="596">
        <v>0.4</v>
      </c>
      <c r="AA29" s="596"/>
      <c r="AB29" s="596"/>
      <c r="AC29" s="596"/>
      <c r="AD29" s="597" t="s">
        <v>113</v>
      </c>
      <c r="AE29" s="597"/>
      <c r="AF29" s="597"/>
      <c r="AG29" s="597"/>
      <c r="AH29" s="597"/>
      <c r="AI29" s="597"/>
      <c r="AJ29" s="597"/>
      <c r="AK29" s="597"/>
      <c r="AL29" s="598" t="s">
        <v>113</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58</v>
      </c>
      <c r="CG29" s="608"/>
      <c r="CH29" s="608"/>
      <c r="CI29" s="608"/>
      <c r="CJ29" s="608"/>
      <c r="CK29" s="608"/>
      <c r="CL29" s="608"/>
      <c r="CM29" s="608"/>
      <c r="CN29" s="608"/>
      <c r="CO29" s="608"/>
      <c r="CP29" s="608"/>
      <c r="CQ29" s="609"/>
      <c r="CR29" s="593">
        <v>5702469</v>
      </c>
      <c r="CS29" s="625"/>
      <c r="CT29" s="625"/>
      <c r="CU29" s="625"/>
      <c r="CV29" s="625"/>
      <c r="CW29" s="625"/>
      <c r="CX29" s="625"/>
      <c r="CY29" s="626"/>
      <c r="CZ29" s="627">
        <v>13.5</v>
      </c>
      <c r="DA29" s="628"/>
      <c r="DB29" s="628"/>
      <c r="DC29" s="629"/>
      <c r="DD29" s="602">
        <v>5596701</v>
      </c>
      <c r="DE29" s="625"/>
      <c r="DF29" s="625"/>
      <c r="DG29" s="625"/>
      <c r="DH29" s="625"/>
      <c r="DI29" s="625"/>
      <c r="DJ29" s="625"/>
      <c r="DK29" s="626"/>
      <c r="DL29" s="602">
        <v>5312318</v>
      </c>
      <c r="DM29" s="625"/>
      <c r="DN29" s="625"/>
      <c r="DO29" s="625"/>
      <c r="DP29" s="625"/>
      <c r="DQ29" s="625"/>
      <c r="DR29" s="625"/>
      <c r="DS29" s="625"/>
      <c r="DT29" s="625"/>
      <c r="DU29" s="625"/>
      <c r="DV29" s="626"/>
      <c r="DW29" s="598">
        <v>21.3</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1307253</v>
      </c>
      <c r="S30" s="594"/>
      <c r="T30" s="594"/>
      <c r="U30" s="594"/>
      <c r="V30" s="594"/>
      <c r="W30" s="594"/>
      <c r="X30" s="594"/>
      <c r="Y30" s="595"/>
      <c r="Z30" s="596">
        <v>3</v>
      </c>
      <c r="AA30" s="596"/>
      <c r="AB30" s="596"/>
      <c r="AC30" s="596"/>
      <c r="AD30" s="597" t="s">
        <v>113</v>
      </c>
      <c r="AE30" s="597"/>
      <c r="AF30" s="597"/>
      <c r="AG30" s="597"/>
      <c r="AH30" s="597"/>
      <c r="AI30" s="597"/>
      <c r="AJ30" s="597"/>
      <c r="AK30" s="597"/>
      <c r="AL30" s="598" t="s">
        <v>113</v>
      </c>
      <c r="AM30" s="599"/>
      <c r="AN30" s="599"/>
      <c r="AO30" s="600"/>
      <c r="AP30" s="639" t="s">
        <v>290</v>
      </c>
      <c r="AQ30" s="640"/>
      <c r="AR30" s="640"/>
      <c r="AS30" s="640"/>
      <c r="AT30" s="645" t="s">
        <v>291</v>
      </c>
      <c r="AU30" s="182"/>
      <c r="AV30" s="182"/>
      <c r="AW30" s="182"/>
      <c r="AX30" s="579" t="s">
        <v>171</v>
      </c>
      <c r="AY30" s="580"/>
      <c r="AZ30" s="580"/>
      <c r="BA30" s="580"/>
      <c r="BB30" s="580"/>
      <c r="BC30" s="580"/>
      <c r="BD30" s="580"/>
      <c r="BE30" s="580"/>
      <c r="BF30" s="581"/>
      <c r="BG30" s="651">
        <v>99.2</v>
      </c>
      <c r="BH30" s="652"/>
      <c r="BI30" s="652"/>
      <c r="BJ30" s="652"/>
      <c r="BK30" s="652"/>
      <c r="BL30" s="652"/>
      <c r="BM30" s="588">
        <v>95.6</v>
      </c>
      <c r="BN30" s="652"/>
      <c r="BO30" s="652"/>
      <c r="BP30" s="652"/>
      <c r="BQ30" s="653"/>
      <c r="BR30" s="651">
        <v>99.3</v>
      </c>
      <c r="BS30" s="652"/>
      <c r="BT30" s="652"/>
      <c r="BU30" s="652"/>
      <c r="BV30" s="652"/>
      <c r="BW30" s="652"/>
      <c r="BX30" s="588">
        <v>95.4</v>
      </c>
      <c r="BY30" s="652"/>
      <c r="BZ30" s="652"/>
      <c r="CA30" s="652"/>
      <c r="CB30" s="653"/>
      <c r="CD30" s="656"/>
      <c r="CE30" s="657"/>
      <c r="CF30" s="607" t="s">
        <v>292</v>
      </c>
      <c r="CG30" s="608"/>
      <c r="CH30" s="608"/>
      <c r="CI30" s="608"/>
      <c r="CJ30" s="608"/>
      <c r="CK30" s="608"/>
      <c r="CL30" s="608"/>
      <c r="CM30" s="608"/>
      <c r="CN30" s="608"/>
      <c r="CO30" s="608"/>
      <c r="CP30" s="608"/>
      <c r="CQ30" s="609"/>
      <c r="CR30" s="593">
        <v>5007294</v>
      </c>
      <c r="CS30" s="594"/>
      <c r="CT30" s="594"/>
      <c r="CU30" s="594"/>
      <c r="CV30" s="594"/>
      <c r="CW30" s="594"/>
      <c r="CX30" s="594"/>
      <c r="CY30" s="595"/>
      <c r="CZ30" s="627">
        <v>11.8</v>
      </c>
      <c r="DA30" s="628"/>
      <c r="DB30" s="628"/>
      <c r="DC30" s="629"/>
      <c r="DD30" s="602">
        <v>4902603</v>
      </c>
      <c r="DE30" s="594"/>
      <c r="DF30" s="594"/>
      <c r="DG30" s="594"/>
      <c r="DH30" s="594"/>
      <c r="DI30" s="594"/>
      <c r="DJ30" s="594"/>
      <c r="DK30" s="595"/>
      <c r="DL30" s="602">
        <v>4618220</v>
      </c>
      <c r="DM30" s="594"/>
      <c r="DN30" s="594"/>
      <c r="DO30" s="594"/>
      <c r="DP30" s="594"/>
      <c r="DQ30" s="594"/>
      <c r="DR30" s="594"/>
      <c r="DS30" s="594"/>
      <c r="DT30" s="594"/>
      <c r="DU30" s="594"/>
      <c r="DV30" s="595"/>
      <c r="DW30" s="598">
        <v>18.5</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740424</v>
      </c>
      <c r="S31" s="594"/>
      <c r="T31" s="594"/>
      <c r="U31" s="594"/>
      <c r="V31" s="594"/>
      <c r="W31" s="594"/>
      <c r="X31" s="594"/>
      <c r="Y31" s="595"/>
      <c r="Z31" s="596">
        <v>1.7</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99.1</v>
      </c>
      <c r="BH31" s="625"/>
      <c r="BI31" s="625"/>
      <c r="BJ31" s="625"/>
      <c r="BK31" s="625"/>
      <c r="BL31" s="625"/>
      <c r="BM31" s="599">
        <v>96.2</v>
      </c>
      <c r="BN31" s="649"/>
      <c r="BO31" s="649"/>
      <c r="BP31" s="649"/>
      <c r="BQ31" s="650"/>
      <c r="BR31" s="648">
        <v>99.3</v>
      </c>
      <c r="BS31" s="625"/>
      <c r="BT31" s="625"/>
      <c r="BU31" s="625"/>
      <c r="BV31" s="625"/>
      <c r="BW31" s="625"/>
      <c r="BX31" s="599">
        <v>96.1</v>
      </c>
      <c r="BY31" s="649"/>
      <c r="BZ31" s="649"/>
      <c r="CA31" s="649"/>
      <c r="CB31" s="650"/>
      <c r="CD31" s="656"/>
      <c r="CE31" s="657"/>
      <c r="CF31" s="607" t="s">
        <v>296</v>
      </c>
      <c r="CG31" s="608"/>
      <c r="CH31" s="608"/>
      <c r="CI31" s="608"/>
      <c r="CJ31" s="608"/>
      <c r="CK31" s="608"/>
      <c r="CL31" s="608"/>
      <c r="CM31" s="608"/>
      <c r="CN31" s="608"/>
      <c r="CO31" s="608"/>
      <c r="CP31" s="608"/>
      <c r="CQ31" s="609"/>
      <c r="CR31" s="593">
        <v>695175</v>
      </c>
      <c r="CS31" s="625"/>
      <c r="CT31" s="625"/>
      <c r="CU31" s="625"/>
      <c r="CV31" s="625"/>
      <c r="CW31" s="625"/>
      <c r="CX31" s="625"/>
      <c r="CY31" s="626"/>
      <c r="CZ31" s="627">
        <v>1.6</v>
      </c>
      <c r="DA31" s="628"/>
      <c r="DB31" s="628"/>
      <c r="DC31" s="629"/>
      <c r="DD31" s="602">
        <v>694098</v>
      </c>
      <c r="DE31" s="625"/>
      <c r="DF31" s="625"/>
      <c r="DG31" s="625"/>
      <c r="DH31" s="625"/>
      <c r="DI31" s="625"/>
      <c r="DJ31" s="625"/>
      <c r="DK31" s="626"/>
      <c r="DL31" s="602">
        <v>694098</v>
      </c>
      <c r="DM31" s="625"/>
      <c r="DN31" s="625"/>
      <c r="DO31" s="625"/>
      <c r="DP31" s="625"/>
      <c r="DQ31" s="625"/>
      <c r="DR31" s="625"/>
      <c r="DS31" s="625"/>
      <c r="DT31" s="625"/>
      <c r="DU31" s="625"/>
      <c r="DV31" s="626"/>
      <c r="DW31" s="598">
        <v>2.8</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1390121</v>
      </c>
      <c r="S32" s="594"/>
      <c r="T32" s="594"/>
      <c r="U32" s="594"/>
      <c r="V32" s="594"/>
      <c r="W32" s="594"/>
      <c r="X32" s="594"/>
      <c r="Y32" s="595"/>
      <c r="Z32" s="596">
        <v>3.2</v>
      </c>
      <c r="AA32" s="596"/>
      <c r="AB32" s="596"/>
      <c r="AC32" s="596"/>
      <c r="AD32" s="597">
        <v>24455</v>
      </c>
      <c r="AE32" s="597"/>
      <c r="AF32" s="597"/>
      <c r="AG32" s="597"/>
      <c r="AH32" s="597"/>
      <c r="AI32" s="597"/>
      <c r="AJ32" s="597"/>
      <c r="AK32" s="597"/>
      <c r="AL32" s="598">
        <v>0.1</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99.2</v>
      </c>
      <c r="BH32" s="661"/>
      <c r="BI32" s="661"/>
      <c r="BJ32" s="661"/>
      <c r="BK32" s="661"/>
      <c r="BL32" s="661"/>
      <c r="BM32" s="662">
        <v>94.6</v>
      </c>
      <c r="BN32" s="661"/>
      <c r="BO32" s="661"/>
      <c r="BP32" s="661"/>
      <c r="BQ32" s="663"/>
      <c r="BR32" s="660">
        <v>99.2</v>
      </c>
      <c r="BS32" s="661"/>
      <c r="BT32" s="661"/>
      <c r="BU32" s="661"/>
      <c r="BV32" s="661"/>
      <c r="BW32" s="661"/>
      <c r="BX32" s="662">
        <v>94.4</v>
      </c>
      <c r="BY32" s="661"/>
      <c r="BZ32" s="661"/>
      <c r="CA32" s="661"/>
      <c r="CB32" s="663"/>
      <c r="CD32" s="658"/>
      <c r="CE32" s="659"/>
      <c r="CF32" s="607" t="s">
        <v>299</v>
      </c>
      <c r="CG32" s="608"/>
      <c r="CH32" s="608"/>
      <c r="CI32" s="608"/>
      <c r="CJ32" s="608"/>
      <c r="CK32" s="608"/>
      <c r="CL32" s="608"/>
      <c r="CM32" s="608"/>
      <c r="CN32" s="608"/>
      <c r="CO32" s="608"/>
      <c r="CP32" s="608"/>
      <c r="CQ32" s="609"/>
      <c r="CR32" s="593">
        <v>957</v>
      </c>
      <c r="CS32" s="594"/>
      <c r="CT32" s="594"/>
      <c r="CU32" s="594"/>
      <c r="CV32" s="594"/>
      <c r="CW32" s="594"/>
      <c r="CX32" s="594"/>
      <c r="CY32" s="595"/>
      <c r="CZ32" s="627">
        <v>0</v>
      </c>
      <c r="DA32" s="628"/>
      <c r="DB32" s="628"/>
      <c r="DC32" s="629"/>
      <c r="DD32" s="602">
        <v>957</v>
      </c>
      <c r="DE32" s="594"/>
      <c r="DF32" s="594"/>
      <c r="DG32" s="594"/>
      <c r="DH32" s="594"/>
      <c r="DI32" s="594"/>
      <c r="DJ32" s="594"/>
      <c r="DK32" s="595"/>
      <c r="DL32" s="602">
        <v>957</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7147000</v>
      </c>
      <c r="S33" s="594"/>
      <c r="T33" s="594"/>
      <c r="U33" s="594"/>
      <c r="V33" s="594"/>
      <c r="W33" s="594"/>
      <c r="X33" s="594"/>
      <c r="Y33" s="595"/>
      <c r="Z33" s="596">
        <v>16.5</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16105078</v>
      </c>
      <c r="CS33" s="625"/>
      <c r="CT33" s="625"/>
      <c r="CU33" s="625"/>
      <c r="CV33" s="625"/>
      <c r="CW33" s="625"/>
      <c r="CX33" s="625"/>
      <c r="CY33" s="626"/>
      <c r="CZ33" s="627">
        <v>38.1</v>
      </c>
      <c r="DA33" s="628"/>
      <c r="DB33" s="628"/>
      <c r="DC33" s="629"/>
      <c r="DD33" s="602">
        <v>12845097</v>
      </c>
      <c r="DE33" s="625"/>
      <c r="DF33" s="625"/>
      <c r="DG33" s="625"/>
      <c r="DH33" s="625"/>
      <c r="DI33" s="625"/>
      <c r="DJ33" s="625"/>
      <c r="DK33" s="626"/>
      <c r="DL33" s="602">
        <v>9648411</v>
      </c>
      <c r="DM33" s="625"/>
      <c r="DN33" s="625"/>
      <c r="DO33" s="625"/>
      <c r="DP33" s="625"/>
      <c r="DQ33" s="625"/>
      <c r="DR33" s="625"/>
      <c r="DS33" s="625"/>
      <c r="DT33" s="625"/>
      <c r="DU33" s="625"/>
      <c r="DV33" s="626"/>
      <c r="DW33" s="598">
        <v>38.6</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5497407</v>
      </c>
      <c r="CS34" s="594"/>
      <c r="CT34" s="594"/>
      <c r="CU34" s="594"/>
      <c r="CV34" s="594"/>
      <c r="CW34" s="594"/>
      <c r="CX34" s="594"/>
      <c r="CY34" s="595"/>
      <c r="CZ34" s="627">
        <v>13</v>
      </c>
      <c r="DA34" s="628"/>
      <c r="DB34" s="628"/>
      <c r="DC34" s="629"/>
      <c r="DD34" s="602">
        <v>4647961</v>
      </c>
      <c r="DE34" s="594"/>
      <c r="DF34" s="594"/>
      <c r="DG34" s="594"/>
      <c r="DH34" s="594"/>
      <c r="DI34" s="594"/>
      <c r="DJ34" s="594"/>
      <c r="DK34" s="595"/>
      <c r="DL34" s="602">
        <v>3677610</v>
      </c>
      <c r="DM34" s="594"/>
      <c r="DN34" s="594"/>
      <c r="DO34" s="594"/>
      <c r="DP34" s="594"/>
      <c r="DQ34" s="594"/>
      <c r="DR34" s="594"/>
      <c r="DS34" s="594"/>
      <c r="DT34" s="594"/>
      <c r="DU34" s="594"/>
      <c r="DV34" s="595"/>
      <c r="DW34" s="598">
        <v>14.7</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2032300</v>
      </c>
      <c r="S35" s="594"/>
      <c r="T35" s="594"/>
      <c r="U35" s="594"/>
      <c r="V35" s="594"/>
      <c r="W35" s="594"/>
      <c r="X35" s="594"/>
      <c r="Y35" s="595"/>
      <c r="Z35" s="596">
        <v>4.7</v>
      </c>
      <c r="AA35" s="596"/>
      <c r="AB35" s="596"/>
      <c r="AC35" s="596"/>
      <c r="AD35" s="597" t="s">
        <v>113</v>
      </c>
      <c r="AE35" s="597"/>
      <c r="AF35" s="597"/>
      <c r="AG35" s="597"/>
      <c r="AH35" s="597"/>
      <c r="AI35" s="597"/>
      <c r="AJ35" s="597"/>
      <c r="AK35" s="597"/>
      <c r="AL35" s="598" t="s">
        <v>113</v>
      </c>
      <c r="AM35" s="599"/>
      <c r="AN35" s="599"/>
      <c r="AO35" s="600"/>
      <c r="AP35" s="186"/>
      <c r="AQ35" s="604" t="s">
        <v>307</v>
      </c>
      <c r="AR35" s="605"/>
      <c r="AS35" s="605"/>
      <c r="AT35" s="605"/>
      <c r="AU35" s="605"/>
      <c r="AV35" s="605"/>
      <c r="AW35" s="605"/>
      <c r="AX35" s="605"/>
      <c r="AY35" s="606"/>
      <c r="AZ35" s="582">
        <v>5641707</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208765</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637848</v>
      </c>
      <c r="CS35" s="625"/>
      <c r="CT35" s="625"/>
      <c r="CU35" s="625"/>
      <c r="CV35" s="625"/>
      <c r="CW35" s="625"/>
      <c r="CX35" s="625"/>
      <c r="CY35" s="626"/>
      <c r="CZ35" s="627">
        <v>1.5</v>
      </c>
      <c r="DA35" s="628"/>
      <c r="DB35" s="628"/>
      <c r="DC35" s="629"/>
      <c r="DD35" s="602">
        <v>622543</v>
      </c>
      <c r="DE35" s="625"/>
      <c r="DF35" s="625"/>
      <c r="DG35" s="625"/>
      <c r="DH35" s="625"/>
      <c r="DI35" s="625"/>
      <c r="DJ35" s="625"/>
      <c r="DK35" s="626"/>
      <c r="DL35" s="602">
        <v>360433</v>
      </c>
      <c r="DM35" s="625"/>
      <c r="DN35" s="625"/>
      <c r="DO35" s="625"/>
      <c r="DP35" s="625"/>
      <c r="DQ35" s="625"/>
      <c r="DR35" s="625"/>
      <c r="DS35" s="625"/>
      <c r="DT35" s="625"/>
      <c r="DU35" s="625"/>
      <c r="DV35" s="626"/>
      <c r="DW35" s="598">
        <v>1.4</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43312162</v>
      </c>
      <c r="S36" s="666"/>
      <c r="T36" s="666"/>
      <c r="U36" s="666"/>
      <c r="V36" s="666"/>
      <c r="W36" s="666"/>
      <c r="X36" s="666"/>
      <c r="Y36" s="667"/>
      <c r="Z36" s="668">
        <v>100</v>
      </c>
      <c r="AA36" s="668"/>
      <c r="AB36" s="668"/>
      <c r="AC36" s="668"/>
      <c r="AD36" s="669">
        <v>22938855</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2223116</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102677</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4069580</v>
      </c>
      <c r="CS36" s="594"/>
      <c r="CT36" s="594"/>
      <c r="CU36" s="594"/>
      <c r="CV36" s="594"/>
      <c r="CW36" s="594"/>
      <c r="CX36" s="594"/>
      <c r="CY36" s="595"/>
      <c r="CZ36" s="627">
        <v>9.6</v>
      </c>
      <c r="DA36" s="628"/>
      <c r="DB36" s="628"/>
      <c r="DC36" s="629"/>
      <c r="DD36" s="602">
        <v>3738235</v>
      </c>
      <c r="DE36" s="594"/>
      <c r="DF36" s="594"/>
      <c r="DG36" s="594"/>
      <c r="DH36" s="594"/>
      <c r="DI36" s="594"/>
      <c r="DJ36" s="594"/>
      <c r="DK36" s="595"/>
      <c r="DL36" s="602">
        <v>3282592</v>
      </c>
      <c r="DM36" s="594"/>
      <c r="DN36" s="594"/>
      <c r="DO36" s="594"/>
      <c r="DP36" s="594"/>
      <c r="DQ36" s="594"/>
      <c r="DR36" s="594"/>
      <c r="DS36" s="594"/>
      <c r="DT36" s="594"/>
      <c r="DU36" s="594"/>
      <c r="DV36" s="595"/>
      <c r="DW36" s="598">
        <v>13.1</v>
      </c>
      <c r="DX36" s="623"/>
      <c r="DY36" s="623"/>
      <c r="DZ36" s="623"/>
      <c r="EA36" s="623"/>
      <c r="EB36" s="623"/>
      <c r="EC36" s="624"/>
    </row>
    <row r="37" spans="2:133" ht="11.25" customHeight="1">
      <c r="AQ37" s="672" t="s">
        <v>314</v>
      </c>
      <c r="AR37" s="673"/>
      <c r="AS37" s="673"/>
      <c r="AT37" s="673"/>
      <c r="AU37" s="673"/>
      <c r="AV37" s="673"/>
      <c r="AW37" s="673"/>
      <c r="AX37" s="673"/>
      <c r="AY37" s="674"/>
      <c r="AZ37" s="593">
        <v>588855</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12186</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25456</v>
      </c>
      <c r="CS37" s="625"/>
      <c r="CT37" s="625"/>
      <c r="CU37" s="625"/>
      <c r="CV37" s="625"/>
      <c r="CW37" s="625"/>
      <c r="CX37" s="625"/>
      <c r="CY37" s="626"/>
      <c r="CZ37" s="627">
        <v>0.1</v>
      </c>
      <c r="DA37" s="628"/>
      <c r="DB37" s="628"/>
      <c r="DC37" s="629"/>
      <c r="DD37" s="602">
        <v>25456</v>
      </c>
      <c r="DE37" s="625"/>
      <c r="DF37" s="625"/>
      <c r="DG37" s="625"/>
      <c r="DH37" s="625"/>
      <c r="DI37" s="625"/>
      <c r="DJ37" s="625"/>
      <c r="DK37" s="626"/>
      <c r="DL37" s="602">
        <v>25373</v>
      </c>
      <c r="DM37" s="625"/>
      <c r="DN37" s="625"/>
      <c r="DO37" s="625"/>
      <c r="DP37" s="625"/>
      <c r="DQ37" s="625"/>
      <c r="DR37" s="625"/>
      <c r="DS37" s="625"/>
      <c r="DT37" s="625"/>
      <c r="DU37" s="625"/>
      <c r="DV37" s="626"/>
      <c r="DW37" s="598">
        <v>0.1</v>
      </c>
      <c r="DX37" s="623"/>
      <c r="DY37" s="623"/>
      <c r="DZ37" s="623"/>
      <c r="EA37" s="623"/>
      <c r="EB37" s="623"/>
      <c r="EC37" s="624"/>
    </row>
    <row r="38" spans="2:133" ht="11.25" customHeight="1">
      <c r="AQ38" s="672" t="s">
        <v>317</v>
      </c>
      <c r="AR38" s="673"/>
      <c r="AS38" s="673"/>
      <c r="AT38" s="673"/>
      <c r="AU38" s="673"/>
      <c r="AV38" s="673"/>
      <c r="AW38" s="673"/>
      <c r="AX38" s="673"/>
      <c r="AY38" s="674"/>
      <c r="AZ38" s="593">
        <v>27654</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20341</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2802082</v>
      </c>
      <c r="CS38" s="594"/>
      <c r="CT38" s="594"/>
      <c r="CU38" s="594"/>
      <c r="CV38" s="594"/>
      <c r="CW38" s="594"/>
      <c r="CX38" s="594"/>
      <c r="CY38" s="595"/>
      <c r="CZ38" s="627">
        <v>6.6</v>
      </c>
      <c r="DA38" s="628"/>
      <c r="DB38" s="628"/>
      <c r="DC38" s="629"/>
      <c r="DD38" s="602">
        <v>2441397</v>
      </c>
      <c r="DE38" s="594"/>
      <c r="DF38" s="594"/>
      <c r="DG38" s="594"/>
      <c r="DH38" s="594"/>
      <c r="DI38" s="594"/>
      <c r="DJ38" s="594"/>
      <c r="DK38" s="595"/>
      <c r="DL38" s="602">
        <v>2327276</v>
      </c>
      <c r="DM38" s="594"/>
      <c r="DN38" s="594"/>
      <c r="DO38" s="594"/>
      <c r="DP38" s="594"/>
      <c r="DQ38" s="594"/>
      <c r="DR38" s="594"/>
      <c r="DS38" s="594"/>
      <c r="DT38" s="594"/>
      <c r="DU38" s="594"/>
      <c r="DV38" s="595"/>
      <c r="DW38" s="598">
        <v>9.3000000000000007</v>
      </c>
      <c r="DX38" s="623"/>
      <c r="DY38" s="623"/>
      <c r="DZ38" s="623"/>
      <c r="EA38" s="623"/>
      <c r="EB38" s="623"/>
      <c r="EC38" s="624"/>
    </row>
    <row r="39" spans="2:133" ht="11.25" customHeight="1">
      <c r="AQ39" s="672" t="s">
        <v>320</v>
      </c>
      <c r="AR39" s="673"/>
      <c r="AS39" s="673"/>
      <c r="AT39" s="673"/>
      <c r="AU39" s="673"/>
      <c r="AV39" s="673"/>
      <c r="AW39" s="673"/>
      <c r="AX39" s="673"/>
      <c r="AY39" s="674"/>
      <c r="AZ39" s="593">
        <v>9513</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87</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1372318</v>
      </c>
      <c r="CS39" s="625"/>
      <c r="CT39" s="625"/>
      <c r="CU39" s="625"/>
      <c r="CV39" s="625"/>
      <c r="CW39" s="625"/>
      <c r="CX39" s="625"/>
      <c r="CY39" s="626"/>
      <c r="CZ39" s="627">
        <v>3.2</v>
      </c>
      <c r="DA39" s="628"/>
      <c r="DB39" s="628"/>
      <c r="DC39" s="629"/>
      <c r="DD39" s="602">
        <v>744287</v>
      </c>
      <c r="DE39" s="625"/>
      <c r="DF39" s="625"/>
      <c r="DG39" s="625"/>
      <c r="DH39" s="625"/>
      <c r="DI39" s="625"/>
      <c r="DJ39" s="625"/>
      <c r="DK39" s="626"/>
      <c r="DL39" s="602" t="s">
        <v>113</v>
      </c>
      <c r="DM39" s="625"/>
      <c r="DN39" s="625"/>
      <c r="DO39" s="625"/>
      <c r="DP39" s="625"/>
      <c r="DQ39" s="625"/>
      <c r="DR39" s="625"/>
      <c r="DS39" s="625"/>
      <c r="DT39" s="625"/>
      <c r="DU39" s="625"/>
      <c r="DV39" s="626"/>
      <c r="DW39" s="598" t="s">
        <v>113</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453747</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85</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1725843</v>
      </c>
      <c r="CS40" s="594"/>
      <c r="CT40" s="594"/>
      <c r="CU40" s="594"/>
      <c r="CV40" s="594"/>
      <c r="CW40" s="594"/>
      <c r="CX40" s="594"/>
      <c r="CY40" s="595"/>
      <c r="CZ40" s="627">
        <v>4.0999999999999996</v>
      </c>
      <c r="DA40" s="628"/>
      <c r="DB40" s="628"/>
      <c r="DC40" s="629"/>
      <c r="DD40" s="602">
        <v>650674</v>
      </c>
      <c r="DE40" s="594"/>
      <c r="DF40" s="594"/>
      <c r="DG40" s="594"/>
      <c r="DH40" s="594"/>
      <c r="DI40" s="594"/>
      <c r="DJ40" s="594"/>
      <c r="DK40" s="595"/>
      <c r="DL40" s="602">
        <v>500</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2338822</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289</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216</v>
      </c>
      <c r="CS41" s="625"/>
      <c r="CT41" s="625"/>
      <c r="CU41" s="625"/>
      <c r="CV41" s="625"/>
      <c r="CW41" s="625"/>
      <c r="CX41" s="625"/>
      <c r="CY41" s="626"/>
      <c r="CZ41" s="627" t="s">
        <v>216</v>
      </c>
      <c r="DA41" s="628"/>
      <c r="DB41" s="628"/>
      <c r="DC41" s="629"/>
      <c r="DD41" s="602" t="s">
        <v>216</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8640495</v>
      </c>
      <c r="CS42" s="594"/>
      <c r="CT42" s="594"/>
      <c r="CU42" s="594"/>
      <c r="CV42" s="594"/>
      <c r="CW42" s="594"/>
      <c r="CX42" s="594"/>
      <c r="CY42" s="595"/>
      <c r="CZ42" s="627">
        <v>20.399999999999999</v>
      </c>
      <c r="DA42" s="676"/>
      <c r="DB42" s="676"/>
      <c r="DC42" s="677"/>
      <c r="DD42" s="602">
        <v>1225931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235512</v>
      </c>
      <c r="CS43" s="625"/>
      <c r="CT43" s="625"/>
      <c r="CU43" s="625"/>
      <c r="CV43" s="625"/>
      <c r="CW43" s="625"/>
      <c r="CX43" s="625"/>
      <c r="CY43" s="626"/>
      <c r="CZ43" s="627">
        <v>0.6</v>
      </c>
      <c r="DA43" s="628"/>
      <c r="DB43" s="628"/>
      <c r="DC43" s="629"/>
      <c r="DD43" s="602">
        <v>235512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288</v>
      </c>
      <c r="CE44" s="700"/>
      <c r="CF44" s="590" t="s">
        <v>335</v>
      </c>
      <c r="CG44" s="591"/>
      <c r="CH44" s="591"/>
      <c r="CI44" s="591"/>
      <c r="CJ44" s="591"/>
      <c r="CK44" s="591"/>
      <c r="CL44" s="591"/>
      <c r="CM44" s="591"/>
      <c r="CN44" s="591"/>
      <c r="CO44" s="591"/>
      <c r="CP44" s="591"/>
      <c r="CQ44" s="592"/>
      <c r="CR44" s="593">
        <v>8622027</v>
      </c>
      <c r="CS44" s="594"/>
      <c r="CT44" s="594"/>
      <c r="CU44" s="594"/>
      <c r="CV44" s="594"/>
      <c r="CW44" s="594"/>
      <c r="CX44" s="594"/>
      <c r="CY44" s="595"/>
      <c r="CZ44" s="627">
        <v>20.399999999999999</v>
      </c>
      <c r="DA44" s="676"/>
      <c r="DB44" s="676"/>
      <c r="DC44" s="677"/>
      <c r="DD44" s="602">
        <v>1223494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4150168</v>
      </c>
      <c r="CS45" s="625"/>
      <c r="CT45" s="625"/>
      <c r="CU45" s="625"/>
      <c r="CV45" s="625"/>
      <c r="CW45" s="625"/>
      <c r="CX45" s="625"/>
      <c r="CY45" s="626"/>
      <c r="CZ45" s="627">
        <v>9.8000000000000007</v>
      </c>
      <c r="DA45" s="628"/>
      <c r="DB45" s="628"/>
      <c r="DC45" s="629"/>
      <c r="DD45" s="602">
        <v>322994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4356617</v>
      </c>
      <c r="CS46" s="594"/>
      <c r="CT46" s="594"/>
      <c r="CU46" s="594"/>
      <c r="CV46" s="594"/>
      <c r="CW46" s="594"/>
      <c r="CX46" s="594"/>
      <c r="CY46" s="595"/>
      <c r="CZ46" s="627">
        <v>10.3</v>
      </c>
      <c r="DA46" s="676"/>
      <c r="DB46" s="676"/>
      <c r="DC46" s="677"/>
      <c r="DD46" s="602">
        <v>874606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18468</v>
      </c>
      <c r="CS47" s="625"/>
      <c r="CT47" s="625"/>
      <c r="CU47" s="625"/>
      <c r="CV47" s="625"/>
      <c r="CW47" s="625"/>
      <c r="CX47" s="625"/>
      <c r="CY47" s="626"/>
      <c r="CZ47" s="627">
        <v>0</v>
      </c>
      <c r="DA47" s="628"/>
      <c r="DB47" s="628"/>
      <c r="DC47" s="629"/>
      <c r="DD47" s="602">
        <v>2437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340</v>
      </c>
      <c r="CS48" s="594"/>
      <c r="CT48" s="594"/>
      <c r="CU48" s="594"/>
      <c r="CV48" s="594"/>
      <c r="CW48" s="594"/>
      <c r="CX48" s="594"/>
      <c r="CY48" s="595"/>
      <c r="CZ48" s="627" t="s">
        <v>340</v>
      </c>
      <c r="DA48" s="676"/>
      <c r="DB48" s="676"/>
      <c r="DC48" s="677"/>
      <c r="DD48" s="602" t="s">
        <v>340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42313856</v>
      </c>
      <c r="CS49" s="661"/>
      <c r="CT49" s="661"/>
      <c r="CU49" s="661"/>
      <c r="CV49" s="661"/>
      <c r="CW49" s="661"/>
      <c r="CX49" s="661"/>
      <c r="CY49" s="688"/>
      <c r="CZ49" s="689">
        <v>100</v>
      </c>
      <c r="DA49" s="690"/>
      <c r="DB49" s="690"/>
      <c r="DC49" s="691"/>
      <c r="DD49" s="692">
        <v>26938477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43292</v>
      </c>
      <c r="R7" s="723"/>
      <c r="S7" s="723"/>
      <c r="T7" s="723"/>
      <c r="U7" s="723"/>
      <c r="V7" s="723">
        <v>42294</v>
      </c>
      <c r="W7" s="723"/>
      <c r="X7" s="723"/>
      <c r="Y7" s="723"/>
      <c r="Z7" s="723"/>
      <c r="AA7" s="723">
        <v>998</v>
      </c>
      <c r="AB7" s="723"/>
      <c r="AC7" s="723"/>
      <c r="AD7" s="723"/>
      <c r="AE7" s="724"/>
      <c r="AF7" s="725">
        <v>812</v>
      </c>
      <c r="AG7" s="726"/>
      <c r="AH7" s="726"/>
      <c r="AI7" s="726"/>
      <c r="AJ7" s="727"/>
      <c r="AK7" s="762">
        <v>1304</v>
      </c>
      <c r="AL7" s="763"/>
      <c r="AM7" s="763"/>
      <c r="AN7" s="763"/>
      <c r="AO7" s="763"/>
      <c r="AP7" s="763">
        <v>58400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541</v>
      </c>
      <c r="BT7" s="767"/>
      <c r="BU7" s="767"/>
      <c r="BV7" s="767"/>
      <c r="BW7" s="767"/>
      <c r="BX7" s="767"/>
      <c r="BY7" s="767"/>
      <c r="BZ7" s="767"/>
      <c r="CA7" s="767"/>
      <c r="CB7" s="767"/>
      <c r="CC7" s="767"/>
      <c r="CD7" s="767"/>
      <c r="CE7" s="767"/>
      <c r="CF7" s="767"/>
      <c r="CG7" s="768"/>
      <c r="CH7" s="769">
        <v>-5</v>
      </c>
      <c r="CI7" s="770"/>
      <c r="CJ7" s="770"/>
      <c r="CK7" s="770"/>
      <c r="CL7" s="771"/>
      <c r="CM7" s="769">
        <v>107</v>
      </c>
      <c r="CN7" s="770"/>
      <c r="CO7" s="770"/>
      <c r="CP7" s="770"/>
      <c r="CQ7" s="771"/>
      <c r="CR7" s="759">
        <v>66</v>
      </c>
      <c r="CS7" s="760"/>
      <c r="CT7" s="760"/>
      <c r="CU7" s="760"/>
      <c r="CV7" s="761"/>
      <c r="CW7" s="759">
        <v>21</v>
      </c>
      <c r="CX7" s="760"/>
      <c r="CY7" s="760"/>
      <c r="CZ7" s="760"/>
      <c r="DA7" s="761"/>
      <c r="DB7" s="759" t="s">
        <v>531</v>
      </c>
      <c r="DC7" s="760"/>
      <c r="DD7" s="760"/>
      <c r="DE7" s="760"/>
      <c r="DF7" s="761"/>
      <c r="DG7" s="759" t="s">
        <v>531</v>
      </c>
      <c r="DH7" s="760"/>
      <c r="DI7" s="760"/>
      <c r="DJ7" s="760"/>
      <c r="DK7" s="761"/>
      <c r="DL7" s="759" t="s">
        <v>531</v>
      </c>
      <c r="DM7" s="760"/>
      <c r="DN7" s="760"/>
      <c r="DO7" s="760"/>
      <c r="DP7" s="761"/>
      <c r="DQ7" s="759" t="s">
        <v>531</v>
      </c>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28</v>
      </c>
      <c r="R8" s="747"/>
      <c r="S8" s="747"/>
      <c r="T8" s="747"/>
      <c r="U8" s="747"/>
      <c r="V8" s="747">
        <v>28</v>
      </c>
      <c r="W8" s="747"/>
      <c r="X8" s="747"/>
      <c r="Y8" s="747"/>
      <c r="Z8" s="747"/>
      <c r="AA8" s="747" t="s">
        <v>529</v>
      </c>
      <c r="AB8" s="747"/>
      <c r="AC8" s="747"/>
      <c r="AD8" s="747"/>
      <c r="AE8" s="748"/>
      <c r="AF8" s="749" t="s">
        <v>113</v>
      </c>
      <c r="AG8" s="750"/>
      <c r="AH8" s="750"/>
      <c r="AI8" s="750"/>
      <c r="AJ8" s="751"/>
      <c r="AK8" s="752">
        <v>13</v>
      </c>
      <c r="AL8" s="753"/>
      <c r="AM8" s="753"/>
      <c r="AN8" s="753"/>
      <c r="AO8" s="753"/>
      <c r="AP8" s="753">
        <v>53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542</v>
      </c>
      <c r="BS8" s="756" t="s">
        <v>543</v>
      </c>
      <c r="BT8" s="757"/>
      <c r="BU8" s="757"/>
      <c r="BV8" s="757"/>
      <c r="BW8" s="757"/>
      <c r="BX8" s="757"/>
      <c r="BY8" s="757"/>
      <c r="BZ8" s="757"/>
      <c r="CA8" s="757"/>
      <c r="CB8" s="757"/>
      <c r="CC8" s="757"/>
      <c r="CD8" s="757"/>
      <c r="CE8" s="757"/>
      <c r="CF8" s="757"/>
      <c r="CG8" s="758"/>
      <c r="CH8" s="769">
        <v>5</v>
      </c>
      <c r="CI8" s="770"/>
      <c r="CJ8" s="770"/>
      <c r="CK8" s="770"/>
      <c r="CL8" s="771"/>
      <c r="CM8" s="769">
        <v>-54</v>
      </c>
      <c r="CN8" s="770"/>
      <c r="CO8" s="770"/>
      <c r="CP8" s="770"/>
      <c r="CQ8" s="771"/>
      <c r="CR8" s="769">
        <v>8</v>
      </c>
      <c r="CS8" s="770"/>
      <c r="CT8" s="770"/>
      <c r="CU8" s="770"/>
      <c r="CV8" s="771"/>
      <c r="CW8" s="769">
        <v>14</v>
      </c>
      <c r="CX8" s="770"/>
      <c r="CY8" s="770"/>
      <c r="CZ8" s="770"/>
      <c r="DA8" s="771"/>
      <c r="DB8" s="769" t="s">
        <v>531</v>
      </c>
      <c r="DC8" s="770"/>
      <c r="DD8" s="770"/>
      <c r="DE8" s="770"/>
      <c r="DF8" s="771"/>
      <c r="DG8" s="769">
        <v>2210</v>
      </c>
      <c r="DH8" s="770"/>
      <c r="DI8" s="770"/>
      <c r="DJ8" s="770"/>
      <c r="DK8" s="771"/>
      <c r="DL8" s="769" t="s">
        <v>531</v>
      </c>
      <c r="DM8" s="770"/>
      <c r="DN8" s="770"/>
      <c r="DO8" s="770"/>
      <c r="DP8" s="771"/>
      <c r="DQ8" s="769">
        <v>785</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544</v>
      </c>
      <c r="BT9" s="757"/>
      <c r="BU9" s="757"/>
      <c r="BV9" s="757"/>
      <c r="BW9" s="757"/>
      <c r="BX9" s="757"/>
      <c r="BY9" s="757"/>
      <c r="BZ9" s="757"/>
      <c r="CA9" s="757"/>
      <c r="CB9" s="757"/>
      <c r="CC9" s="757"/>
      <c r="CD9" s="757"/>
      <c r="CE9" s="757"/>
      <c r="CF9" s="757"/>
      <c r="CG9" s="758"/>
      <c r="CH9" s="769">
        <v>-1</v>
      </c>
      <c r="CI9" s="770"/>
      <c r="CJ9" s="770"/>
      <c r="CK9" s="770"/>
      <c r="CL9" s="771"/>
      <c r="CM9" s="769">
        <v>35</v>
      </c>
      <c r="CN9" s="770"/>
      <c r="CO9" s="770"/>
      <c r="CP9" s="770"/>
      <c r="CQ9" s="771"/>
      <c r="CR9" s="769">
        <v>5</v>
      </c>
      <c r="CS9" s="770"/>
      <c r="CT9" s="770"/>
      <c r="CU9" s="770"/>
      <c r="CV9" s="771"/>
      <c r="CW9" s="769" t="s">
        <v>531</v>
      </c>
      <c r="CX9" s="770"/>
      <c r="CY9" s="770"/>
      <c r="CZ9" s="770"/>
      <c r="DA9" s="771"/>
      <c r="DB9" s="769" t="s">
        <v>531</v>
      </c>
      <c r="DC9" s="770"/>
      <c r="DD9" s="770"/>
      <c r="DE9" s="770"/>
      <c r="DF9" s="771"/>
      <c r="DG9" s="769" t="s">
        <v>531</v>
      </c>
      <c r="DH9" s="770"/>
      <c r="DI9" s="770"/>
      <c r="DJ9" s="770"/>
      <c r="DK9" s="771"/>
      <c r="DL9" s="769" t="s">
        <v>531</v>
      </c>
      <c r="DM9" s="770"/>
      <c r="DN9" s="770"/>
      <c r="DO9" s="770"/>
      <c r="DP9" s="771"/>
      <c r="DQ9" s="769" t="s">
        <v>531</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545</v>
      </c>
      <c r="BT10" s="757"/>
      <c r="BU10" s="757"/>
      <c r="BV10" s="757"/>
      <c r="BW10" s="757"/>
      <c r="BX10" s="757"/>
      <c r="BY10" s="757"/>
      <c r="BZ10" s="757"/>
      <c r="CA10" s="757"/>
      <c r="CB10" s="757"/>
      <c r="CC10" s="757"/>
      <c r="CD10" s="757"/>
      <c r="CE10" s="757"/>
      <c r="CF10" s="757"/>
      <c r="CG10" s="758"/>
      <c r="CH10" s="769">
        <v>-3</v>
      </c>
      <c r="CI10" s="770"/>
      <c r="CJ10" s="770"/>
      <c r="CK10" s="770"/>
      <c r="CL10" s="771"/>
      <c r="CM10" s="769">
        <v>93</v>
      </c>
      <c r="CN10" s="770"/>
      <c r="CO10" s="770"/>
      <c r="CP10" s="770"/>
      <c r="CQ10" s="771"/>
      <c r="CR10" s="769">
        <v>77</v>
      </c>
      <c r="CS10" s="770"/>
      <c r="CT10" s="770"/>
      <c r="CU10" s="770"/>
      <c r="CV10" s="771"/>
      <c r="CW10" s="769" t="s">
        <v>531</v>
      </c>
      <c r="CX10" s="770"/>
      <c r="CY10" s="770"/>
      <c r="CZ10" s="770"/>
      <c r="DA10" s="771"/>
      <c r="DB10" s="769" t="s">
        <v>531</v>
      </c>
      <c r="DC10" s="770"/>
      <c r="DD10" s="770"/>
      <c r="DE10" s="770"/>
      <c r="DF10" s="771"/>
      <c r="DG10" s="769" t="s">
        <v>531</v>
      </c>
      <c r="DH10" s="770"/>
      <c r="DI10" s="770"/>
      <c r="DJ10" s="770"/>
      <c r="DK10" s="771"/>
      <c r="DL10" s="769" t="s">
        <v>531</v>
      </c>
      <c r="DM10" s="770"/>
      <c r="DN10" s="770"/>
      <c r="DO10" s="770"/>
      <c r="DP10" s="771"/>
      <c r="DQ10" s="769" t="s">
        <v>531</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540</v>
      </c>
      <c r="BT11" s="757"/>
      <c r="BU11" s="757"/>
      <c r="BV11" s="757"/>
      <c r="BW11" s="757"/>
      <c r="BX11" s="757"/>
      <c r="BY11" s="757"/>
      <c r="BZ11" s="757"/>
      <c r="CA11" s="757"/>
      <c r="CB11" s="757"/>
      <c r="CC11" s="757"/>
      <c r="CD11" s="757"/>
      <c r="CE11" s="757"/>
      <c r="CF11" s="757"/>
      <c r="CG11" s="758"/>
      <c r="CH11" s="769">
        <v>-11</v>
      </c>
      <c r="CI11" s="770"/>
      <c r="CJ11" s="770"/>
      <c r="CK11" s="770"/>
      <c r="CL11" s="771"/>
      <c r="CM11" s="769">
        <v>64</v>
      </c>
      <c r="CN11" s="770"/>
      <c r="CO11" s="770"/>
      <c r="CP11" s="770"/>
      <c r="CQ11" s="771"/>
      <c r="CR11" s="769">
        <v>46</v>
      </c>
      <c r="CS11" s="770"/>
      <c r="CT11" s="770"/>
      <c r="CU11" s="770"/>
      <c r="CV11" s="771"/>
      <c r="CW11" s="769" t="s">
        <v>531</v>
      </c>
      <c r="CX11" s="770"/>
      <c r="CY11" s="770"/>
      <c r="CZ11" s="770"/>
      <c r="DA11" s="771"/>
      <c r="DB11" s="769" t="s">
        <v>531</v>
      </c>
      <c r="DC11" s="770"/>
      <c r="DD11" s="770"/>
      <c r="DE11" s="770"/>
      <c r="DF11" s="771"/>
      <c r="DG11" s="769" t="s">
        <v>531</v>
      </c>
      <c r="DH11" s="770"/>
      <c r="DI11" s="770"/>
      <c r="DJ11" s="770"/>
      <c r="DK11" s="771"/>
      <c r="DL11" s="769" t="s">
        <v>531</v>
      </c>
      <c r="DM11" s="770"/>
      <c r="DN11" s="770"/>
      <c r="DO11" s="770"/>
      <c r="DP11" s="771"/>
      <c r="DQ11" s="769" t="s">
        <v>531</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546</v>
      </c>
      <c r="BT12" s="757"/>
      <c r="BU12" s="757"/>
      <c r="BV12" s="757"/>
      <c r="BW12" s="757"/>
      <c r="BX12" s="757"/>
      <c r="BY12" s="757"/>
      <c r="BZ12" s="757"/>
      <c r="CA12" s="757"/>
      <c r="CB12" s="757"/>
      <c r="CC12" s="757"/>
      <c r="CD12" s="757"/>
      <c r="CE12" s="757"/>
      <c r="CF12" s="757"/>
      <c r="CG12" s="758"/>
      <c r="CH12" s="769">
        <v>2</v>
      </c>
      <c r="CI12" s="770"/>
      <c r="CJ12" s="770"/>
      <c r="CK12" s="770"/>
      <c r="CL12" s="771"/>
      <c r="CM12" s="769">
        <v>875</v>
      </c>
      <c r="CN12" s="770"/>
      <c r="CO12" s="770"/>
      <c r="CP12" s="770"/>
      <c r="CQ12" s="771"/>
      <c r="CR12" s="769">
        <v>14</v>
      </c>
      <c r="CS12" s="770"/>
      <c r="CT12" s="770"/>
      <c r="CU12" s="770"/>
      <c r="CV12" s="771"/>
      <c r="CW12" s="769">
        <v>0</v>
      </c>
      <c r="CX12" s="770"/>
      <c r="CY12" s="770"/>
      <c r="CZ12" s="770"/>
      <c r="DA12" s="771"/>
      <c r="DB12" s="769" t="s">
        <v>531</v>
      </c>
      <c r="DC12" s="770"/>
      <c r="DD12" s="770"/>
      <c r="DE12" s="770"/>
      <c r="DF12" s="771"/>
      <c r="DG12" s="769" t="s">
        <v>531</v>
      </c>
      <c r="DH12" s="770"/>
      <c r="DI12" s="770"/>
      <c r="DJ12" s="770"/>
      <c r="DK12" s="771"/>
      <c r="DL12" s="769" t="s">
        <v>531</v>
      </c>
      <c r="DM12" s="770"/>
      <c r="DN12" s="770"/>
      <c r="DO12" s="770"/>
      <c r="DP12" s="771"/>
      <c r="DQ12" s="769" t="s">
        <v>531</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547</v>
      </c>
      <c r="BT13" s="757"/>
      <c r="BU13" s="757"/>
      <c r="BV13" s="757"/>
      <c r="BW13" s="757"/>
      <c r="BX13" s="757"/>
      <c r="BY13" s="757"/>
      <c r="BZ13" s="757"/>
      <c r="CA13" s="757"/>
      <c r="CB13" s="757"/>
      <c r="CC13" s="757"/>
      <c r="CD13" s="757"/>
      <c r="CE13" s="757"/>
      <c r="CF13" s="757"/>
      <c r="CG13" s="758"/>
      <c r="CH13" s="769">
        <v>4</v>
      </c>
      <c r="CI13" s="770"/>
      <c r="CJ13" s="770"/>
      <c r="CK13" s="770"/>
      <c r="CL13" s="771"/>
      <c r="CM13" s="769">
        <v>900</v>
      </c>
      <c r="CN13" s="770"/>
      <c r="CO13" s="770"/>
      <c r="CP13" s="770"/>
      <c r="CQ13" s="771"/>
      <c r="CR13" s="769">
        <v>5</v>
      </c>
      <c r="CS13" s="770"/>
      <c r="CT13" s="770"/>
      <c r="CU13" s="770"/>
      <c r="CV13" s="771"/>
      <c r="CW13" s="769">
        <v>47</v>
      </c>
      <c r="CX13" s="770"/>
      <c r="CY13" s="770"/>
      <c r="CZ13" s="770"/>
      <c r="DA13" s="771"/>
      <c r="DB13" s="769" t="s">
        <v>531</v>
      </c>
      <c r="DC13" s="770"/>
      <c r="DD13" s="770"/>
      <c r="DE13" s="770"/>
      <c r="DF13" s="771"/>
      <c r="DG13" s="769" t="s">
        <v>531</v>
      </c>
      <c r="DH13" s="770"/>
      <c r="DI13" s="770"/>
      <c r="DJ13" s="770"/>
      <c r="DK13" s="771"/>
      <c r="DL13" s="769" t="s">
        <v>531</v>
      </c>
      <c r="DM13" s="770"/>
      <c r="DN13" s="770"/>
      <c r="DO13" s="770"/>
      <c r="DP13" s="771"/>
      <c r="DQ13" s="769" t="s">
        <v>531</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548</v>
      </c>
      <c r="BT14" s="757"/>
      <c r="BU14" s="757"/>
      <c r="BV14" s="757"/>
      <c r="BW14" s="757"/>
      <c r="BX14" s="757"/>
      <c r="BY14" s="757"/>
      <c r="BZ14" s="757"/>
      <c r="CA14" s="757"/>
      <c r="CB14" s="757"/>
      <c r="CC14" s="757"/>
      <c r="CD14" s="757"/>
      <c r="CE14" s="757"/>
      <c r="CF14" s="757"/>
      <c r="CG14" s="758"/>
      <c r="CH14" s="769">
        <v>-77</v>
      </c>
      <c r="CI14" s="770"/>
      <c r="CJ14" s="770"/>
      <c r="CK14" s="770"/>
      <c r="CL14" s="771"/>
      <c r="CM14" s="769">
        <v>470</v>
      </c>
      <c r="CN14" s="770"/>
      <c r="CO14" s="770"/>
      <c r="CP14" s="770"/>
      <c r="CQ14" s="771"/>
      <c r="CR14" s="769">
        <v>150</v>
      </c>
      <c r="CS14" s="770"/>
      <c r="CT14" s="770"/>
      <c r="CU14" s="770"/>
      <c r="CV14" s="771"/>
      <c r="CW14" s="769">
        <v>39</v>
      </c>
      <c r="CX14" s="770"/>
      <c r="CY14" s="770"/>
      <c r="CZ14" s="770"/>
      <c r="DA14" s="771"/>
      <c r="DB14" s="769">
        <v>53</v>
      </c>
      <c r="DC14" s="770"/>
      <c r="DD14" s="770"/>
      <c r="DE14" s="770"/>
      <c r="DF14" s="771"/>
      <c r="DG14" s="769" t="s">
        <v>531</v>
      </c>
      <c r="DH14" s="770"/>
      <c r="DI14" s="770"/>
      <c r="DJ14" s="770"/>
      <c r="DK14" s="771"/>
      <c r="DL14" s="769" t="s">
        <v>531</v>
      </c>
      <c r="DM14" s="770"/>
      <c r="DN14" s="770"/>
      <c r="DO14" s="770"/>
      <c r="DP14" s="771"/>
      <c r="DQ14" s="769" t="s">
        <v>531</v>
      </c>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t="s">
        <v>542</v>
      </c>
      <c r="BS15" s="756" t="s">
        <v>549</v>
      </c>
      <c r="BT15" s="757"/>
      <c r="BU15" s="757"/>
      <c r="BV15" s="757"/>
      <c r="BW15" s="757"/>
      <c r="BX15" s="757"/>
      <c r="BY15" s="757"/>
      <c r="BZ15" s="757"/>
      <c r="CA15" s="757"/>
      <c r="CB15" s="757"/>
      <c r="CC15" s="757"/>
      <c r="CD15" s="757"/>
      <c r="CE15" s="757"/>
      <c r="CF15" s="757"/>
      <c r="CG15" s="758"/>
      <c r="CH15" s="769">
        <v>40</v>
      </c>
      <c r="CI15" s="770"/>
      <c r="CJ15" s="770"/>
      <c r="CK15" s="770"/>
      <c r="CL15" s="771"/>
      <c r="CM15" s="769">
        <v>2863</v>
      </c>
      <c r="CN15" s="770"/>
      <c r="CO15" s="770"/>
      <c r="CP15" s="770"/>
      <c r="CQ15" s="771"/>
      <c r="CR15" s="769" t="s">
        <v>534</v>
      </c>
      <c r="CS15" s="770"/>
      <c r="CT15" s="770"/>
      <c r="CU15" s="770"/>
      <c r="CV15" s="771"/>
      <c r="CW15" s="769">
        <v>43</v>
      </c>
      <c r="CX15" s="770"/>
      <c r="CY15" s="770"/>
      <c r="CZ15" s="770"/>
      <c r="DA15" s="771"/>
      <c r="DB15" s="769" t="s">
        <v>531</v>
      </c>
      <c r="DC15" s="770"/>
      <c r="DD15" s="770"/>
      <c r="DE15" s="770"/>
      <c r="DF15" s="771"/>
      <c r="DG15" s="769" t="s">
        <v>531</v>
      </c>
      <c r="DH15" s="770"/>
      <c r="DI15" s="770"/>
      <c r="DJ15" s="770"/>
      <c r="DK15" s="771"/>
      <c r="DL15" s="769">
        <v>125</v>
      </c>
      <c r="DM15" s="770"/>
      <c r="DN15" s="770"/>
      <c r="DO15" s="770"/>
      <c r="DP15" s="771"/>
      <c r="DQ15" s="769">
        <v>13</v>
      </c>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43320</v>
      </c>
      <c r="R23" s="782"/>
      <c r="S23" s="782"/>
      <c r="T23" s="782"/>
      <c r="U23" s="782"/>
      <c r="V23" s="782">
        <v>42321</v>
      </c>
      <c r="W23" s="782"/>
      <c r="X23" s="782"/>
      <c r="Y23" s="782"/>
      <c r="Z23" s="782"/>
      <c r="AA23" s="782">
        <v>998</v>
      </c>
      <c r="AB23" s="782"/>
      <c r="AC23" s="782"/>
      <c r="AD23" s="782"/>
      <c r="AE23" s="783"/>
      <c r="AF23" s="784">
        <v>812</v>
      </c>
      <c r="AG23" s="782"/>
      <c r="AH23" s="782"/>
      <c r="AI23" s="782"/>
      <c r="AJ23" s="785"/>
      <c r="AK23" s="786"/>
      <c r="AL23" s="787"/>
      <c r="AM23" s="787"/>
      <c r="AN23" s="787"/>
      <c r="AO23" s="787"/>
      <c r="AP23" s="782">
        <v>58453</v>
      </c>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8772</v>
      </c>
      <c r="R28" s="811"/>
      <c r="S28" s="811"/>
      <c r="T28" s="811"/>
      <c r="U28" s="811"/>
      <c r="V28" s="811">
        <v>8564</v>
      </c>
      <c r="W28" s="811"/>
      <c r="X28" s="811"/>
      <c r="Y28" s="811"/>
      <c r="Z28" s="811"/>
      <c r="AA28" s="811">
        <v>209</v>
      </c>
      <c r="AB28" s="811"/>
      <c r="AC28" s="811"/>
      <c r="AD28" s="811"/>
      <c r="AE28" s="812"/>
      <c r="AF28" s="813">
        <v>209</v>
      </c>
      <c r="AG28" s="811"/>
      <c r="AH28" s="811"/>
      <c r="AI28" s="811"/>
      <c r="AJ28" s="814"/>
      <c r="AK28" s="815">
        <v>454</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1858</v>
      </c>
      <c r="R29" s="747"/>
      <c r="S29" s="747"/>
      <c r="T29" s="747"/>
      <c r="U29" s="747"/>
      <c r="V29" s="747">
        <v>1855</v>
      </c>
      <c r="W29" s="747"/>
      <c r="X29" s="747"/>
      <c r="Y29" s="747"/>
      <c r="Z29" s="747"/>
      <c r="AA29" s="747">
        <v>3</v>
      </c>
      <c r="AB29" s="747"/>
      <c r="AC29" s="747"/>
      <c r="AD29" s="747"/>
      <c r="AE29" s="748"/>
      <c r="AF29" s="749">
        <v>3</v>
      </c>
      <c r="AG29" s="750"/>
      <c r="AH29" s="750"/>
      <c r="AI29" s="750"/>
      <c r="AJ29" s="751"/>
      <c r="AK29" s="818">
        <v>1104</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8329</v>
      </c>
      <c r="R30" s="747"/>
      <c r="S30" s="747"/>
      <c r="T30" s="747"/>
      <c r="U30" s="747"/>
      <c r="V30" s="747">
        <v>8275</v>
      </c>
      <c r="W30" s="747"/>
      <c r="X30" s="747"/>
      <c r="Y30" s="747"/>
      <c r="Z30" s="747"/>
      <c r="AA30" s="747">
        <v>54</v>
      </c>
      <c r="AB30" s="747"/>
      <c r="AC30" s="747"/>
      <c r="AD30" s="747"/>
      <c r="AE30" s="748"/>
      <c r="AF30" s="749">
        <v>54</v>
      </c>
      <c r="AG30" s="750"/>
      <c r="AH30" s="750"/>
      <c r="AI30" s="750"/>
      <c r="AJ30" s="751"/>
      <c r="AK30" s="818">
        <v>1237</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2136</v>
      </c>
      <c r="R31" s="747"/>
      <c r="S31" s="747"/>
      <c r="T31" s="747"/>
      <c r="U31" s="747"/>
      <c r="V31" s="747">
        <v>2209</v>
      </c>
      <c r="W31" s="747"/>
      <c r="X31" s="747"/>
      <c r="Y31" s="747"/>
      <c r="Z31" s="747"/>
      <c r="AA31" s="747">
        <v>-72</v>
      </c>
      <c r="AB31" s="747"/>
      <c r="AC31" s="747"/>
      <c r="AD31" s="747"/>
      <c r="AE31" s="748"/>
      <c r="AF31" s="749">
        <v>789</v>
      </c>
      <c r="AG31" s="750"/>
      <c r="AH31" s="750"/>
      <c r="AI31" s="750"/>
      <c r="AJ31" s="751"/>
      <c r="AK31" s="818">
        <v>28</v>
      </c>
      <c r="AL31" s="819"/>
      <c r="AM31" s="819"/>
      <c r="AN31" s="819"/>
      <c r="AO31" s="819"/>
      <c r="AP31" s="819">
        <v>8004</v>
      </c>
      <c r="AQ31" s="819"/>
      <c r="AR31" s="819"/>
      <c r="AS31" s="819"/>
      <c r="AT31" s="819"/>
      <c r="AU31" s="819">
        <v>22</v>
      </c>
      <c r="AV31" s="819"/>
      <c r="AW31" s="819"/>
      <c r="AX31" s="819"/>
      <c r="AY31" s="819"/>
      <c r="AZ31" s="820"/>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3392</v>
      </c>
      <c r="R32" s="747"/>
      <c r="S32" s="747"/>
      <c r="T32" s="747"/>
      <c r="U32" s="747"/>
      <c r="V32" s="747">
        <v>3749</v>
      </c>
      <c r="W32" s="747"/>
      <c r="X32" s="747"/>
      <c r="Y32" s="747"/>
      <c r="Z32" s="747"/>
      <c r="AA32" s="747">
        <v>-358</v>
      </c>
      <c r="AB32" s="747"/>
      <c r="AC32" s="747"/>
      <c r="AD32" s="747"/>
      <c r="AE32" s="748"/>
      <c r="AF32" s="749">
        <v>956</v>
      </c>
      <c r="AG32" s="750"/>
      <c r="AH32" s="750"/>
      <c r="AI32" s="750"/>
      <c r="AJ32" s="751"/>
      <c r="AK32" s="818">
        <v>589</v>
      </c>
      <c r="AL32" s="819"/>
      <c r="AM32" s="819"/>
      <c r="AN32" s="819"/>
      <c r="AO32" s="819"/>
      <c r="AP32" s="819">
        <v>4423</v>
      </c>
      <c r="AQ32" s="819"/>
      <c r="AR32" s="819"/>
      <c r="AS32" s="819"/>
      <c r="AT32" s="819"/>
      <c r="AU32" s="819">
        <v>2736</v>
      </c>
      <c r="AV32" s="819"/>
      <c r="AW32" s="819"/>
      <c r="AX32" s="819"/>
      <c r="AY32" s="819"/>
      <c r="AZ32" s="820"/>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3951</v>
      </c>
      <c r="R33" s="747"/>
      <c r="S33" s="747"/>
      <c r="T33" s="747"/>
      <c r="U33" s="747"/>
      <c r="V33" s="747">
        <v>3864</v>
      </c>
      <c r="W33" s="747"/>
      <c r="X33" s="747"/>
      <c r="Y33" s="747"/>
      <c r="Z33" s="747"/>
      <c r="AA33" s="747">
        <v>87</v>
      </c>
      <c r="AB33" s="747"/>
      <c r="AC33" s="747"/>
      <c r="AD33" s="747"/>
      <c r="AE33" s="748"/>
      <c r="AF33" s="749">
        <v>663</v>
      </c>
      <c r="AG33" s="750"/>
      <c r="AH33" s="750"/>
      <c r="AI33" s="750"/>
      <c r="AJ33" s="751"/>
      <c r="AK33" s="818">
        <v>2223</v>
      </c>
      <c r="AL33" s="819"/>
      <c r="AM33" s="819"/>
      <c r="AN33" s="819"/>
      <c r="AO33" s="819"/>
      <c r="AP33" s="819">
        <v>31928</v>
      </c>
      <c r="AQ33" s="819"/>
      <c r="AR33" s="819"/>
      <c r="AS33" s="819"/>
      <c r="AT33" s="819"/>
      <c r="AU33" s="819">
        <v>19476</v>
      </c>
      <c r="AV33" s="819"/>
      <c r="AW33" s="819"/>
      <c r="AX33" s="819"/>
      <c r="AY33" s="819"/>
      <c r="AZ33" s="820"/>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2675</v>
      </c>
      <c r="AG63" s="830"/>
      <c r="AH63" s="830"/>
      <c r="AI63" s="830"/>
      <c r="AJ63" s="831"/>
      <c r="AK63" s="832"/>
      <c r="AL63" s="827"/>
      <c r="AM63" s="827"/>
      <c r="AN63" s="827"/>
      <c r="AO63" s="827"/>
      <c r="AP63" s="830">
        <v>44355</v>
      </c>
      <c r="AQ63" s="830"/>
      <c r="AR63" s="830"/>
      <c r="AS63" s="830"/>
      <c r="AT63" s="830"/>
      <c r="AU63" s="830">
        <v>22234</v>
      </c>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390</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530</v>
      </c>
      <c r="C68" s="858"/>
      <c r="D68" s="858"/>
      <c r="E68" s="858"/>
      <c r="F68" s="858"/>
      <c r="G68" s="858"/>
      <c r="H68" s="858"/>
      <c r="I68" s="858"/>
      <c r="J68" s="858"/>
      <c r="K68" s="858"/>
      <c r="L68" s="858"/>
      <c r="M68" s="858"/>
      <c r="N68" s="858"/>
      <c r="O68" s="858"/>
      <c r="P68" s="859"/>
      <c r="Q68" s="860">
        <v>280</v>
      </c>
      <c r="R68" s="854"/>
      <c r="S68" s="854"/>
      <c r="T68" s="854"/>
      <c r="U68" s="854"/>
      <c r="V68" s="854">
        <v>247</v>
      </c>
      <c r="W68" s="854"/>
      <c r="X68" s="854"/>
      <c r="Y68" s="854"/>
      <c r="Z68" s="854"/>
      <c r="AA68" s="854">
        <v>33</v>
      </c>
      <c r="AB68" s="854"/>
      <c r="AC68" s="854"/>
      <c r="AD68" s="854"/>
      <c r="AE68" s="854"/>
      <c r="AF68" s="854">
        <v>33</v>
      </c>
      <c r="AG68" s="854"/>
      <c r="AH68" s="854"/>
      <c r="AI68" s="854"/>
      <c r="AJ68" s="854"/>
      <c r="AK68" s="854" t="s">
        <v>532</v>
      </c>
      <c r="AL68" s="854"/>
      <c r="AM68" s="854"/>
      <c r="AN68" s="854"/>
      <c r="AO68" s="854"/>
      <c r="AP68" s="854">
        <v>60</v>
      </c>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533</v>
      </c>
      <c r="C69" s="862"/>
      <c r="D69" s="862"/>
      <c r="E69" s="862"/>
      <c r="F69" s="862"/>
      <c r="G69" s="862"/>
      <c r="H69" s="862"/>
      <c r="I69" s="862"/>
      <c r="J69" s="862"/>
      <c r="K69" s="862"/>
      <c r="L69" s="862"/>
      <c r="M69" s="862"/>
      <c r="N69" s="862"/>
      <c r="O69" s="862"/>
      <c r="P69" s="863"/>
      <c r="Q69" s="864">
        <v>9341</v>
      </c>
      <c r="R69" s="819"/>
      <c r="S69" s="819"/>
      <c r="T69" s="819"/>
      <c r="U69" s="819"/>
      <c r="V69" s="819">
        <v>9085</v>
      </c>
      <c r="W69" s="819"/>
      <c r="X69" s="819"/>
      <c r="Y69" s="819"/>
      <c r="Z69" s="819"/>
      <c r="AA69" s="819">
        <v>256</v>
      </c>
      <c r="AB69" s="819"/>
      <c r="AC69" s="819"/>
      <c r="AD69" s="819"/>
      <c r="AE69" s="819"/>
      <c r="AF69" s="819">
        <v>256</v>
      </c>
      <c r="AG69" s="819"/>
      <c r="AH69" s="819"/>
      <c r="AI69" s="819"/>
      <c r="AJ69" s="819"/>
      <c r="AK69" s="819">
        <v>242</v>
      </c>
      <c r="AL69" s="819"/>
      <c r="AM69" s="819"/>
      <c r="AN69" s="819"/>
      <c r="AO69" s="819"/>
      <c r="AP69" s="819" t="s">
        <v>534</v>
      </c>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537</v>
      </c>
      <c r="C70" s="862"/>
      <c r="D70" s="862"/>
      <c r="E70" s="862"/>
      <c r="F70" s="862"/>
      <c r="G70" s="862"/>
      <c r="H70" s="862"/>
      <c r="I70" s="862"/>
      <c r="J70" s="862"/>
      <c r="K70" s="862"/>
      <c r="L70" s="862"/>
      <c r="M70" s="862"/>
      <c r="N70" s="862"/>
      <c r="O70" s="862"/>
      <c r="P70" s="863"/>
      <c r="Q70" s="864">
        <v>1</v>
      </c>
      <c r="R70" s="819"/>
      <c r="S70" s="819"/>
      <c r="T70" s="819"/>
      <c r="U70" s="819"/>
      <c r="V70" s="819">
        <v>1</v>
      </c>
      <c r="W70" s="819"/>
      <c r="X70" s="819"/>
      <c r="Y70" s="819"/>
      <c r="Z70" s="819"/>
      <c r="AA70" s="819">
        <v>0</v>
      </c>
      <c r="AB70" s="819"/>
      <c r="AC70" s="819"/>
      <c r="AD70" s="819"/>
      <c r="AE70" s="819"/>
      <c r="AF70" s="819">
        <v>0</v>
      </c>
      <c r="AG70" s="819"/>
      <c r="AH70" s="819"/>
      <c r="AI70" s="819"/>
      <c r="AJ70" s="819"/>
      <c r="AK70" s="819" t="s">
        <v>535</v>
      </c>
      <c r="AL70" s="819"/>
      <c r="AM70" s="819"/>
      <c r="AN70" s="819"/>
      <c r="AO70" s="819"/>
      <c r="AP70" s="819" t="s">
        <v>534</v>
      </c>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538</v>
      </c>
      <c r="C71" s="862"/>
      <c r="D71" s="862"/>
      <c r="E71" s="862"/>
      <c r="F71" s="862"/>
      <c r="G71" s="862"/>
      <c r="H71" s="862"/>
      <c r="I71" s="862"/>
      <c r="J71" s="862"/>
      <c r="K71" s="862"/>
      <c r="L71" s="862"/>
      <c r="M71" s="862"/>
      <c r="N71" s="862"/>
      <c r="O71" s="862"/>
      <c r="P71" s="863"/>
      <c r="Q71" s="864">
        <v>1</v>
      </c>
      <c r="R71" s="819"/>
      <c r="S71" s="819"/>
      <c r="T71" s="819"/>
      <c r="U71" s="819"/>
      <c r="V71" s="819">
        <v>1</v>
      </c>
      <c r="W71" s="819"/>
      <c r="X71" s="819"/>
      <c r="Y71" s="819"/>
      <c r="Z71" s="819"/>
      <c r="AA71" s="819">
        <v>0</v>
      </c>
      <c r="AB71" s="819"/>
      <c r="AC71" s="819"/>
      <c r="AD71" s="819"/>
      <c r="AE71" s="819"/>
      <c r="AF71" s="819">
        <v>0</v>
      </c>
      <c r="AG71" s="819"/>
      <c r="AH71" s="819"/>
      <c r="AI71" s="819"/>
      <c r="AJ71" s="819"/>
      <c r="AK71" s="819" t="s">
        <v>534</v>
      </c>
      <c r="AL71" s="819"/>
      <c r="AM71" s="819"/>
      <c r="AN71" s="819"/>
      <c r="AO71" s="819"/>
      <c r="AP71" s="819" t="s">
        <v>534</v>
      </c>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536</v>
      </c>
      <c r="C72" s="862"/>
      <c r="D72" s="862"/>
      <c r="E72" s="862"/>
      <c r="F72" s="862"/>
      <c r="G72" s="862"/>
      <c r="H72" s="862"/>
      <c r="I72" s="862"/>
      <c r="J72" s="862"/>
      <c r="K72" s="862"/>
      <c r="L72" s="862"/>
      <c r="M72" s="862"/>
      <c r="N72" s="862"/>
      <c r="O72" s="862"/>
      <c r="P72" s="863"/>
      <c r="Q72" s="864">
        <v>141</v>
      </c>
      <c r="R72" s="819"/>
      <c r="S72" s="819"/>
      <c r="T72" s="819"/>
      <c r="U72" s="819"/>
      <c r="V72" s="819">
        <v>139</v>
      </c>
      <c r="W72" s="819"/>
      <c r="X72" s="819"/>
      <c r="Y72" s="819"/>
      <c r="Z72" s="819"/>
      <c r="AA72" s="819">
        <v>3</v>
      </c>
      <c r="AB72" s="819"/>
      <c r="AC72" s="819"/>
      <c r="AD72" s="819"/>
      <c r="AE72" s="819"/>
      <c r="AF72" s="819">
        <v>3</v>
      </c>
      <c r="AG72" s="819"/>
      <c r="AH72" s="819"/>
      <c r="AI72" s="819"/>
      <c r="AJ72" s="819"/>
      <c r="AK72" s="819" t="s">
        <v>534</v>
      </c>
      <c r="AL72" s="819"/>
      <c r="AM72" s="819"/>
      <c r="AN72" s="819"/>
      <c r="AO72" s="819"/>
      <c r="AP72" s="819" t="s">
        <v>534</v>
      </c>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539</v>
      </c>
      <c r="C73" s="862"/>
      <c r="D73" s="862"/>
      <c r="E73" s="862"/>
      <c r="F73" s="862"/>
      <c r="G73" s="862"/>
      <c r="H73" s="862"/>
      <c r="I73" s="862"/>
      <c r="J73" s="862"/>
      <c r="K73" s="862"/>
      <c r="L73" s="862"/>
      <c r="M73" s="862"/>
      <c r="N73" s="862"/>
      <c r="O73" s="862"/>
      <c r="P73" s="863"/>
      <c r="Q73" s="864">
        <v>142702</v>
      </c>
      <c r="R73" s="819"/>
      <c r="S73" s="819"/>
      <c r="T73" s="819"/>
      <c r="U73" s="819"/>
      <c r="V73" s="819">
        <v>139202</v>
      </c>
      <c r="W73" s="819"/>
      <c r="X73" s="819"/>
      <c r="Y73" s="819"/>
      <c r="Z73" s="819"/>
      <c r="AA73" s="819">
        <v>3500</v>
      </c>
      <c r="AB73" s="819"/>
      <c r="AC73" s="819"/>
      <c r="AD73" s="819"/>
      <c r="AE73" s="819"/>
      <c r="AF73" s="819">
        <v>3500</v>
      </c>
      <c r="AG73" s="819"/>
      <c r="AH73" s="819"/>
      <c r="AI73" s="819"/>
      <c r="AJ73" s="819"/>
      <c r="AK73" s="819">
        <v>1041</v>
      </c>
      <c r="AL73" s="819"/>
      <c r="AM73" s="819"/>
      <c r="AN73" s="819"/>
      <c r="AO73" s="819"/>
      <c r="AP73" s="819" t="s">
        <v>534</v>
      </c>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3790</v>
      </c>
      <c r="AG88" s="830"/>
      <c r="AH88" s="830"/>
      <c r="AI88" s="830"/>
      <c r="AJ88" s="830"/>
      <c r="AK88" s="827"/>
      <c r="AL88" s="827"/>
      <c r="AM88" s="827"/>
      <c r="AN88" s="827"/>
      <c r="AO88" s="827"/>
      <c r="AP88" s="830">
        <v>60</v>
      </c>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372</v>
      </c>
      <c r="CS102" s="838"/>
      <c r="CT102" s="838"/>
      <c r="CU102" s="838"/>
      <c r="CV102" s="881"/>
      <c r="CW102" s="880">
        <v>164</v>
      </c>
      <c r="CX102" s="838"/>
      <c r="CY102" s="838"/>
      <c r="CZ102" s="838"/>
      <c r="DA102" s="881"/>
      <c r="DB102" s="880">
        <v>53</v>
      </c>
      <c r="DC102" s="838"/>
      <c r="DD102" s="838"/>
      <c r="DE102" s="838"/>
      <c r="DF102" s="881"/>
      <c r="DG102" s="880">
        <v>2210</v>
      </c>
      <c r="DH102" s="838"/>
      <c r="DI102" s="838"/>
      <c r="DJ102" s="838"/>
      <c r="DK102" s="881"/>
      <c r="DL102" s="880">
        <v>125</v>
      </c>
      <c r="DM102" s="838"/>
      <c r="DN102" s="838"/>
      <c r="DO102" s="838"/>
      <c r="DP102" s="881"/>
      <c r="DQ102" s="880">
        <v>797</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400</v>
      </c>
      <c r="AB109" s="883"/>
      <c r="AC109" s="883"/>
      <c r="AD109" s="883"/>
      <c r="AE109" s="884"/>
      <c r="AF109" s="882" t="s">
        <v>287</v>
      </c>
      <c r="AG109" s="883"/>
      <c r="AH109" s="883"/>
      <c r="AI109" s="883"/>
      <c r="AJ109" s="884"/>
      <c r="AK109" s="882" t="s">
        <v>286</v>
      </c>
      <c r="AL109" s="883"/>
      <c r="AM109" s="883"/>
      <c r="AN109" s="883"/>
      <c r="AO109" s="884"/>
      <c r="AP109" s="882" t="s">
        <v>401</v>
      </c>
      <c r="AQ109" s="883"/>
      <c r="AR109" s="883"/>
      <c r="AS109" s="883"/>
      <c r="AT109" s="885"/>
      <c r="AU109" s="904" t="s">
        <v>399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400</v>
      </c>
      <c r="BR109" s="883"/>
      <c r="BS109" s="883"/>
      <c r="BT109" s="883"/>
      <c r="BU109" s="884"/>
      <c r="BV109" s="882" t="s">
        <v>287</v>
      </c>
      <c r="BW109" s="883"/>
      <c r="BX109" s="883"/>
      <c r="BY109" s="883"/>
      <c r="BZ109" s="884"/>
      <c r="CA109" s="882" t="s">
        <v>286</v>
      </c>
      <c r="CB109" s="883"/>
      <c r="CC109" s="883"/>
      <c r="CD109" s="883"/>
      <c r="CE109" s="884"/>
      <c r="CF109" s="905" t="s">
        <v>401</v>
      </c>
      <c r="CG109" s="905"/>
      <c r="CH109" s="905"/>
      <c r="CI109" s="905"/>
      <c r="CJ109" s="905"/>
      <c r="CK109" s="882" t="s">
        <v>402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400</v>
      </c>
      <c r="DH109" s="883"/>
      <c r="DI109" s="883"/>
      <c r="DJ109" s="883"/>
      <c r="DK109" s="884"/>
      <c r="DL109" s="882" t="s">
        <v>287</v>
      </c>
      <c r="DM109" s="883"/>
      <c r="DN109" s="883"/>
      <c r="DO109" s="883"/>
      <c r="DP109" s="884"/>
      <c r="DQ109" s="882" t="s">
        <v>286</v>
      </c>
      <c r="DR109" s="883"/>
      <c r="DS109" s="883"/>
      <c r="DT109" s="883"/>
      <c r="DU109" s="884"/>
      <c r="DV109" s="882" t="s">
        <v>401</v>
      </c>
      <c r="DW109" s="883"/>
      <c r="DX109" s="883"/>
      <c r="DY109" s="883"/>
      <c r="DZ109" s="885"/>
    </row>
    <row r="110" spans="1:131" s="197" customFormat="1" ht="26.25" customHeight="1">
      <c r="A110" s="886" t="s">
        <v>403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5480451</v>
      </c>
      <c r="AB110" s="890"/>
      <c r="AC110" s="890"/>
      <c r="AD110" s="890"/>
      <c r="AE110" s="891"/>
      <c r="AF110" s="892">
        <v>5414619</v>
      </c>
      <c r="AG110" s="890"/>
      <c r="AH110" s="890"/>
      <c r="AI110" s="890"/>
      <c r="AJ110" s="891"/>
      <c r="AK110" s="892">
        <v>5418086</v>
      </c>
      <c r="AL110" s="890"/>
      <c r="AM110" s="890"/>
      <c r="AN110" s="890"/>
      <c r="AO110" s="891"/>
      <c r="AP110" s="893">
        <v>28.8</v>
      </c>
      <c r="AQ110" s="894"/>
      <c r="AR110" s="894"/>
      <c r="AS110" s="894"/>
      <c r="AT110" s="895"/>
      <c r="AU110" s="896" t="s">
        <v>61</v>
      </c>
      <c r="AV110" s="897"/>
      <c r="AW110" s="897"/>
      <c r="AX110" s="897"/>
      <c r="AY110" s="898"/>
      <c r="AZ110" s="940" t="s">
        <v>404</v>
      </c>
      <c r="BA110" s="887"/>
      <c r="BB110" s="887"/>
      <c r="BC110" s="887"/>
      <c r="BD110" s="887"/>
      <c r="BE110" s="887"/>
      <c r="BF110" s="887"/>
      <c r="BG110" s="887"/>
      <c r="BH110" s="887"/>
      <c r="BI110" s="887"/>
      <c r="BJ110" s="887"/>
      <c r="BK110" s="887"/>
      <c r="BL110" s="887"/>
      <c r="BM110" s="887"/>
      <c r="BN110" s="887"/>
      <c r="BO110" s="887"/>
      <c r="BP110" s="888"/>
      <c r="BQ110" s="926">
        <v>53893757</v>
      </c>
      <c r="BR110" s="927"/>
      <c r="BS110" s="927"/>
      <c r="BT110" s="927"/>
      <c r="BU110" s="927"/>
      <c r="BV110" s="927">
        <v>56321932</v>
      </c>
      <c r="BW110" s="927"/>
      <c r="BX110" s="927"/>
      <c r="BY110" s="927"/>
      <c r="BZ110" s="927"/>
      <c r="CA110" s="927">
        <v>58452802</v>
      </c>
      <c r="CB110" s="927"/>
      <c r="CC110" s="927"/>
      <c r="CD110" s="927"/>
      <c r="CE110" s="927"/>
      <c r="CF110" s="941">
        <v>310.3</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7" customFormat="1" ht="26.25" customHeight="1">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v>1135735</v>
      </c>
      <c r="BR111" s="920"/>
      <c r="BS111" s="920"/>
      <c r="BT111" s="920"/>
      <c r="BU111" s="920"/>
      <c r="BV111" s="920">
        <v>956672</v>
      </c>
      <c r="BW111" s="920"/>
      <c r="BX111" s="920"/>
      <c r="BY111" s="920"/>
      <c r="BZ111" s="920"/>
      <c r="CA111" s="920">
        <v>814362</v>
      </c>
      <c r="CB111" s="920"/>
      <c r="CC111" s="920"/>
      <c r="CD111" s="920"/>
      <c r="CE111" s="920"/>
      <c r="CF111" s="914">
        <v>4.3</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v>27495889</v>
      </c>
      <c r="BR112" s="920"/>
      <c r="BS112" s="920"/>
      <c r="BT112" s="920"/>
      <c r="BU112" s="920"/>
      <c r="BV112" s="920">
        <v>26853579</v>
      </c>
      <c r="BW112" s="920"/>
      <c r="BX112" s="920"/>
      <c r="BY112" s="920"/>
      <c r="BZ112" s="920"/>
      <c r="CA112" s="920">
        <v>23228882</v>
      </c>
      <c r="CB112" s="920"/>
      <c r="CC112" s="920"/>
      <c r="CD112" s="920"/>
      <c r="CE112" s="920"/>
      <c r="CF112" s="914">
        <v>123.3</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7" customFormat="1" ht="26.25" customHeight="1">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1934031</v>
      </c>
      <c r="AB113" s="934"/>
      <c r="AC113" s="934"/>
      <c r="AD113" s="934"/>
      <c r="AE113" s="935"/>
      <c r="AF113" s="936">
        <v>2004570</v>
      </c>
      <c r="AG113" s="934"/>
      <c r="AH113" s="934"/>
      <c r="AI113" s="934"/>
      <c r="AJ113" s="935"/>
      <c r="AK113" s="936">
        <v>1863699</v>
      </c>
      <c r="AL113" s="934"/>
      <c r="AM113" s="934"/>
      <c r="AN113" s="934"/>
      <c r="AO113" s="935"/>
      <c r="AP113" s="937">
        <v>9.9</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t="s">
        <v>113</v>
      </c>
      <c r="BR113" s="920"/>
      <c r="BS113" s="920"/>
      <c r="BT113" s="920"/>
      <c r="BU113" s="920"/>
      <c r="BV113" s="920" t="s">
        <v>113</v>
      </c>
      <c r="BW113" s="920"/>
      <c r="BX113" s="920"/>
      <c r="BY113" s="920"/>
      <c r="BZ113" s="920"/>
      <c r="CA113" s="920" t="s">
        <v>113</v>
      </c>
      <c r="CB113" s="920"/>
      <c r="CC113" s="920"/>
      <c r="CD113" s="920"/>
      <c r="CE113" s="920"/>
      <c r="CF113" s="914" t="s">
        <v>113</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7" customFormat="1" ht="26.25" customHeight="1">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113</v>
      </c>
      <c r="AB114" s="959"/>
      <c r="AC114" s="959"/>
      <c r="AD114" s="959"/>
      <c r="AE114" s="960"/>
      <c r="AF114" s="961" t="s">
        <v>113</v>
      </c>
      <c r="AG114" s="959"/>
      <c r="AH114" s="959"/>
      <c r="AI114" s="959"/>
      <c r="AJ114" s="960"/>
      <c r="AK114" s="961" t="s">
        <v>113</v>
      </c>
      <c r="AL114" s="959"/>
      <c r="AM114" s="959"/>
      <c r="AN114" s="959"/>
      <c r="AO114" s="960"/>
      <c r="AP114" s="962" t="s">
        <v>113</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6753454</v>
      </c>
      <c r="BR114" s="920"/>
      <c r="BS114" s="920"/>
      <c r="BT114" s="920"/>
      <c r="BU114" s="920"/>
      <c r="BV114" s="920">
        <v>6363352</v>
      </c>
      <c r="BW114" s="920"/>
      <c r="BX114" s="920"/>
      <c r="BY114" s="920"/>
      <c r="BZ114" s="920"/>
      <c r="CA114" s="920">
        <v>5696931</v>
      </c>
      <c r="CB114" s="920"/>
      <c r="CC114" s="920"/>
      <c r="CD114" s="920"/>
      <c r="CE114" s="920"/>
      <c r="CF114" s="914">
        <v>30.2</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209032</v>
      </c>
      <c r="AB115" s="934"/>
      <c r="AC115" s="934"/>
      <c r="AD115" s="934"/>
      <c r="AE115" s="935"/>
      <c r="AF115" s="936">
        <v>188754</v>
      </c>
      <c r="AG115" s="934"/>
      <c r="AH115" s="934"/>
      <c r="AI115" s="934"/>
      <c r="AJ115" s="935"/>
      <c r="AK115" s="936">
        <v>150500</v>
      </c>
      <c r="AL115" s="934"/>
      <c r="AM115" s="934"/>
      <c r="AN115" s="934"/>
      <c r="AO115" s="935"/>
      <c r="AP115" s="937">
        <v>0.8</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v>692818</v>
      </c>
      <c r="BR115" s="920"/>
      <c r="BS115" s="920"/>
      <c r="BT115" s="920"/>
      <c r="BU115" s="920"/>
      <c r="BV115" s="920">
        <v>810179</v>
      </c>
      <c r="BW115" s="920"/>
      <c r="BX115" s="920"/>
      <c r="BY115" s="920"/>
      <c r="BZ115" s="920"/>
      <c r="CA115" s="920">
        <v>797061</v>
      </c>
      <c r="CB115" s="920"/>
      <c r="CC115" s="920"/>
      <c r="CD115" s="920"/>
      <c r="CE115" s="920"/>
      <c r="CF115" s="914">
        <v>4.2</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74725</v>
      </c>
      <c r="DH115" s="959"/>
      <c r="DI115" s="959"/>
      <c r="DJ115" s="959"/>
      <c r="DK115" s="960"/>
      <c r="DL115" s="961">
        <v>44835</v>
      </c>
      <c r="DM115" s="959"/>
      <c r="DN115" s="959"/>
      <c r="DO115" s="959"/>
      <c r="DP115" s="960"/>
      <c r="DQ115" s="961">
        <v>14945</v>
      </c>
      <c r="DR115" s="959"/>
      <c r="DS115" s="959"/>
      <c r="DT115" s="959"/>
      <c r="DU115" s="960"/>
      <c r="DV115" s="962">
        <v>0.1</v>
      </c>
      <c r="DW115" s="963"/>
      <c r="DX115" s="963"/>
      <c r="DY115" s="963"/>
      <c r="DZ115" s="964"/>
    </row>
    <row r="116" spans="1:130" s="197" customFormat="1" ht="26.25" customHeight="1">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141</v>
      </c>
      <c r="AB116" s="959"/>
      <c r="AC116" s="959"/>
      <c r="AD116" s="959"/>
      <c r="AE116" s="960"/>
      <c r="AF116" s="961">
        <v>67</v>
      </c>
      <c r="AG116" s="959"/>
      <c r="AH116" s="959"/>
      <c r="AI116" s="959"/>
      <c r="AJ116" s="960"/>
      <c r="AK116" s="961">
        <v>34</v>
      </c>
      <c r="AL116" s="959"/>
      <c r="AM116" s="959"/>
      <c r="AN116" s="959"/>
      <c r="AO116" s="960"/>
      <c r="AP116" s="962">
        <v>0</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1046087</v>
      </c>
      <c r="DH116" s="959"/>
      <c r="DI116" s="959"/>
      <c r="DJ116" s="959"/>
      <c r="DK116" s="960"/>
      <c r="DL116" s="961">
        <v>904172</v>
      </c>
      <c r="DM116" s="959"/>
      <c r="DN116" s="959"/>
      <c r="DO116" s="959"/>
      <c r="DP116" s="960"/>
      <c r="DQ116" s="961">
        <v>796360</v>
      </c>
      <c r="DR116" s="959"/>
      <c r="DS116" s="959"/>
      <c r="DT116" s="959"/>
      <c r="DU116" s="960"/>
      <c r="DV116" s="962">
        <v>4.2</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7623655</v>
      </c>
      <c r="AB117" s="966"/>
      <c r="AC117" s="966"/>
      <c r="AD117" s="966"/>
      <c r="AE117" s="967"/>
      <c r="AF117" s="965">
        <v>7608010</v>
      </c>
      <c r="AG117" s="966"/>
      <c r="AH117" s="966"/>
      <c r="AI117" s="966"/>
      <c r="AJ117" s="967"/>
      <c r="AK117" s="965">
        <v>7432319</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c r="A118" s="904" t="s">
        <v>402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400</v>
      </c>
      <c r="AB118" s="883"/>
      <c r="AC118" s="883"/>
      <c r="AD118" s="883"/>
      <c r="AE118" s="884"/>
      <c r="AF118" s="882" t="s">
        <v>287</v>
      </c>
      <c r="AG118" s="883"/>
      <c r="AH118" s="883"/>
      <c r="AI118" s="883"/>
      <c r="AJ118" s="884"/>
      <c r="AK118" s="882" t="s">
        <v>286</v>
      </c>
      <c r="AL118" s="883"/>
      <c r="AM118" s="883"/>
      <c r="AN118" s="883"/>
      <c r="AO118" s="884"/>
      <c r="AP118" s="990" t="s">
        <v>401</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429</v>
      </c>
      <c r="BP118" s="994"/>
      <c r="BQ118" s="985">
        <v>89971653</v>
      </c>
      <c r="BR118" s="986"/>
      <c r="BS118" s="986"/>
      <c r="BT118" s="986"/>
      <c r="BU118" s="986"/>
      <c r="BV118" s="986">
        <v>91305714</v>
      </c>
      <c r="BW118" s="986"/>
      <c r="BX118" s="986"/>
      <c r="BY118" s="986"/>
      <c r="BZ118" s="986"/>
      <c r="CA118" s="986">
        <v>88990038</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c r="A119" s="974"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6828967</v>
      </c>
      <c r="BR119" s="927"/>
      <c r="BS119" s="927"/>
      <c r="BT119" s="927"/>
      <c r="BU119" s="927"/>
      <c r="BV119" s="927">
        <v>7004065</v>
      </c>
      <c r="BW119" s="927"/>
      <c r="BX119" s="927"/>
      <c r="BY119" s="927"/>
      <c r="BZ119" s="927"/>
      <c r="CA119" s="927">
        <v>7048931</v>
      </c>
      <c r="CB119" s="927"/>
      <c r="CC119" s="927"/>
      <c r="CD119" s="927"/>
      <c r="CE119" s="927"/>
      <c r="CF119" s="941">
        <v>37.4</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14923</v>
      </c>
      <c r="DH119" s="998"/>
      <c r="DI119" s="998"/>
      <c r="DJ119" s="998"/>
      <c r="DK119" s="999"/>
      <c r="DL119" s="1000">
        <v>7665</v>
      </c>
      <c r="DM119" s="998"/>
      <c r="DN119" s="998"/>
      <c r="DO119" s="998"/>
      <c r="DP119" s="999"/>
      <c r="DQ119" s="1000">
        <v>3057</v>
      </c>
      <c r="DR119" s="998"/>
      <c r="DS119" s="998"/>
      <c r="DT119" s="998"/>
      <c r="DU119" s="999"/>
      <c r="DV119" s="1001">
        <v>0</v>
      </c>
      <c r="DW119" s="1002"/>
      <c r="DX119" s="1002"/>
      <c r="DY119" s="1002"/>
      <c r="DZ119" s="1003"/>
    </row>
    <row r="120" spans="1:130" s="197" customFormat="1" ht="26.25" customHeight="1">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1021478</v>
      </c>
      <c r="BR120" s="920"/>
      <c r="BS120" s="920"/>
      <c r="BT120" s="920"/>
      <c r="BU120" s="920"/>
      <c r="BV120" s="920">
        <v>912754</v>
      </c>
      <c r="BW120" s="920"/>
      <c r="BX120" s="920"/>
      <c r="BY120" s="920"/>
      <c r="BZ120" s="920"/>
      <c r="CA120" s="920">
        <v>809494</v>
      </c>
      <c r="CB120" s="920"/>
      <c r="CC120" s="920"/>
      <c r="CD120" s="920"/>
      <c r="CE120" s="920"/>
      <c r="CF120" s="914">
        <v>4.3</v>
      </c>
      <c r="CG120" s="915"/>
      <c r="CH120" s="915"/>
      <c r="CI120" s="915"/>
      <c r="CJ120" s="915"/>
      <c r="CK120" s="1013" t="s">
        <v>435</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24152855</v>
      </c>
      <c r="DH120" s="927"/>
      <c r="DI120" s="927"/>
      <c r="DJ120" s="927"/>
      <c r="DK120" s="927"/>
      <c r="DL120" s="927">
        <v>24418894</v>
      </c>
      <c r="DM120" s="927"/>
      <c r="DN120" s="927"/>
      <c r="DO120" s="927"/>
      <c r="DP120" s="927"/>
      <c r="DQ120" s="927">
        <v>20370208</v>
      </c>
      <c r="DR120" s="927"/>
      <c r="DS120" s="927"/>
      <c r="DT120" s="927"/>
      <c r="DU120" s="927"/>
      <c r="DV120" s="928">
        <v>108.1</v>
      </c>
      <c r="DW120" s="928"/>
      <c r="DX120" s="928"/>
      <c r="DY120" s="928"/>
      <c r="DZ120" s="929"/>
    </row>
    <row r="121" spans="1:130" s="197" customFormat="1" ht="26.25" customHeight="1">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9686</v>
      </c>
      <c r="AB121" s="959"/>
      <c r="AC121" s="959"/>
      <c r="AD121" s="959"/>
      <c r="AE121" s="960"/>
      <c r="AF121" s="961">
        <v>7953</v>
      </c>
      <c r="AG121" s="959"/>
      <c r="AH121" s="959"/>
      <c r="AI121" s="959"/>
      <c r="AJ121" s="960"/>
      <c r="AK121" s="961">
        <v>4964</v>
      </c>
      <c r="AL121" s="959"/>
      <c r="AM121" s="959"/>
      <c r="AN121" s="959"/>
      <c r="AO121" s="960"/>
      <c r="AP121" s="962">
        <v>0</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57587341</v>
      </c>
      <c r="BR121" s="986"/>
      <c r="BS121" s="986"/>
      <c r="BT121" s="986"/>
      <c r="BU121" s="986"/>
      <c r="BV121" s="986">
        <v>59918434</v>
      </c>
      <c r="BW121" s="986"/>
      <c r="BX121" s="986"/>
      <c r="BY121" s="986"/>
      <c r="BZ121" s="986"/>
      <c r="CA121" s="986">
        <v>60594909</v>
      </c>
      <c r="CB121" s="986"/>
      <c r="CC121" s="986"/>
      <c r="CD121" s="986"/>
      <c r="CE121" s="986"/>
      <c r="CF121" s="1024">
        <v>321.60000000000002</v>
      </c>
      <c r="CG121" s="1025"/>
      <c r="CH121" s="1025"/>
      <c r="CI121" s="1025"/>
      <c r="CJ121" s="1025"/>
      <c r="CK121" s="1016"/>
      <c r="CL121" s="1017"/>
      <c r="CM121" s="1017"/>
      <c r="CN121" s="1017"/>
      <c r="CO121" s="1018"/>
      <c r="CP121" s="1007" t="s">
        <v>438</v>
      </c>
      <c r="CQ121" s="1008"/>
      <c r="CR121" s="1008"/>
      <c r="CS121" s="1008"/>
      <c r="CT121" s="1008"/>
      <c r="CU121" s="1008"/>
      <c r="CV121" s="1008"/>
      <c r="CW121" s="1008"/>
      <c r="CX121" s="1008"/>
      <c r="CY121" s="1008"/>
      <c r="CZ121" s="1008"/>
      <c r="DA121" s="1008"/>
      <c r="DB121" s="1008"/>
      <c r="DC121" s="1008"/>
      <c r="DD121" s="1008"/>
      <c r="DE121" s="1008"/>
      <c r="DF121" s="1009"/>
      <c r="DG121" s="919">
        <v>2622397</v>
      </c>
      <c r="DH121" s="920"/>
      <c r="DI121" s="920"/>
      <c r="DJ121" s="920"/>
      <c r="DK121" s="920"/>
      <c r="DL121" s="920">
        <v>2261513</v>
      </c>
      <c r="DM121" s="920"/>
      <c r="DN121" s="920"/>
      <c r="DO121" s="920"/>
      <c r="DP121" s="920"/>
      <c r="DQ121" s="920">
        <v>2706600</v>
      </c>
      <c r="DR121" s="920"/>
      <c r="DS121" s="920"/>
      <c r="DT121" s="920"/>
      <c r="DU121" s="920"/>
      <c r="DV121" s="921">
        <v>14.4</v>
      </c>
      <c r="DW121" s="921"/>
      <c r="DX121" s="921"/>
      <c r="DY121" s="921"/>
      <c r="DZ121" s="922"/>
    </row>
    <row r="122" spans="1:130" s="197" customFormat="1" ht="26.25" customHeight="1">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439</v>
      </c>
      <c r="BP122" s="994"/>
      <c r="BQ122" s="1034">
        <v>65437786</v>
      </c>
      <c r="BR122" s="1035"/>
      <c r="BS122" s="1035"/>
      <c r="BT122" s="1035"/>
      <c r="BU122" s="1035"/>
      <c r="BV122" s="1035">
        <v>67835253</v>
      </c>
      <c r="BW122" s="1035"/>
      <c r="BX122" s="1035"/>
      <c r="BY122" s="1035"/>
      <c r="BZ122" s="1035"/>
      <c r="CA122" s="1035">
        <v>68453334</v>
      </c>
      <c r="CB122" s="1035"/>
      <c r="CC122" s="1035"/>
      <c r="CD122" s="1035"/>
      <c r="CE122" s="1035"/>
      <c r="CF122" s="987"/>
      <c r="CG122" s="988"/>
      <c r="CH122" s="988"/>
      <c r="CI122" s="988"/>
      <c r="CJ122" s="989"/>
      <c r="CK122" s="1016"/>
      <c r="CL122" s="1017"/>
      <c r="CM122" s="1017"/>
      <c r="CN122" s="1017"/>
      <c r="CO122" s="1018"/>
      <c r="CP122" s="1007" t="s">
        <v>382</v>
      </c>
      <c r="CQ122" s="1008"/>
      <c r="CR122" s="1008"/>
      <c r="CS122" s="1008"/>
      <c r="CT122" s="1008"/>
      <c r="CU122" s="1008"/>
      <c r="CV122" s="1008"/>
      <c r="CW122" s="1008"/>
      <c r="CX122" s="1008"/>
      <c r="CY122" s="1008"/>
      <c r="CZ122" s="1008"/>
      <c r="DA122" s="1008"/>
      <c r="DB122" s="1008"/>
      <c r="DC122" s="1008"/>
      <c r="DD122" s="1008"/>
      <c r="DE122" s="1008"/>
      <c r="DF122" s="1009"/>
      <c r="DG122" s="919">
        <v>207037</v>
      </c>
      <c r="DH122" s="920"/>
      <c r="DI122" s="920"/>
      <c r="DJ122" s="920"/>
      <c r="DK122" s="920"/>
      <c r="DL122" s="920">
        <v>173172</v>
      </c>
      <c r="DM122" s="920"/>
      <c r="DN122" s="920"/>
      <c r="DO122" s="920"/>
      <c r="DP122" s="920"/>
      <c r="DQ122" s="920">
        <v>152074</v>
      </c>
      <c r="DR122" s="920"/>
      <c r="DS122" s="920"/>
      <c r="DT122" s="920"/>
      <c r="DU122" s="920"/>
      <c r="DV122" s="921">
        <v>0.8</v>
      </c>
      <c r="DW122" s="921"/>
      <c r="DX122" s="921"/>
      <c r="DY122" s="921"/>
      <c r="DZ122" s="922"/>
    </row>
    <row r="123" spans="1:130" s="197" customFormat="1" ht="26.25" customHeight="1" thickBot="1">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168390</v>
      </c>
      <c r="AB123" s="959"/>
      <c r="AC123" s="959"/>
      <c r="AD123" s="959"/>
      <c r="AE123" s="960"/>
      <c r="AF123" s="961">
        <v>150166</v>
      </c>
      <c r="AG123" s="959"/>
      <c r="AH123" s="959"/>
      <c r="AI123" s="959"/>
      <c r="AJ123" s="960"/>
      <c r="AK123" s="961">
        <v>115235</v>
      </c>
      <c r="AL123" s="959"/>
      <c r="AM123" s="959"/>
      <c r="AN123" s="959"/>
      <c r="AO123" s="960"/>
      <c r="AP123" s="962">
        <v>0.6</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128.1</v>
      </c>
      <c r="BR123" s="1027"/>
      <c r="BS123" s="1027"/>
      <c r="BT123" s="1027"/>
      <c r="BU123" s="1027"/>
      <c r="BV123" s="1027">
        <v>122.1</v>
      </c>
      <c r="BW123" s="1027"/>
      <c r="BX123" s="1027"/>
      <c r="BY123" s="1027"/>
      <c r="BZ123" s="1027"/>
      <c r="CA123" s="1027">
        <v>109</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v>513600</v>
      </c>
      <c r="DH124" s="998"/>
      <c r="DI124" s="998"/>
      <c r="DJ124" s="998"/>
      <c r="DK124" s="999"/>
      <c r="DL124" s="1000" t="s">
        <v>113</v>
      </c>
      <c r="DM124" s="998"/>
      <c r="DN124" s="998"/>
      <c r="DO124" s="998"/>
      <c r="DP124" s="999"/>
      <c r="DQ124" s="1000" t="s">
        <v>113</v>
      </c>
      <c r="DR124" s="998"/>
      <c r="DS124" s="998"/>
      <c r="DT124" s="998"/>
      <c r="DU124" s="999"/>
      <c r="DV124" s="1001" t="s">
        <v>113</v>
      </c>
      <c r="DW124" s="1002"/>
      <c r="DX124" s="1002"/>
      <c r="DY124" s="1002"/>
      <c r="DZ124" s="1003"/>
    </row>
    <row r="125" spans="1:130" s="197" customFormat="1" ht="26.25" customHeight="1" thickBot="1">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7" customFormat="1" ht="26.25" customHeight="1">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30956</v>
      </c>
      <c r="AB126" s="959"/>
      <c r="AC126" s="959"/>
      <c r="AD126" s="959"/>
      <c r="AE126" s="960"/>
      <c r="AF126" s="961">
        <v>30635</v>
      </c>
      <c r="AG126" s="959"/>
      <c r="AH126" s="959"/>
      <c r="AI126" s="959"/>
      <c r="AJ126" s="960"/>
      <c r="AK126" s="961">
        <v>30301</v>
      </c>
      <c r="AL126" s="959"/>
      <c r="AM126" s="959"/>
      <c r="AN126" s="959"/>
      <c r="AO126" s="960"/>
      <c r="AP126" s="962">
        <v>0.2</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v>676561</v>
      </c>
      <c r="DH126" s="920"/>
      <c r="DI126" s="920"/>
      <c r="DJ126" s="920"/>
      <c r="DK126" s="920"/>
      <c r="DL126" s="920">
        <v>795171</v>
      </c>
      <c r="DM126" s="920"/>
      <c r="DN126" s="920"/>
      <c r="DO126" s="920"/>
      <c r="DP126" s="920"/>
      <c r="DQ126" s="920">
        <v>784551</v>
      </c>
      <c r="DR126" s="920"/>
      <c r="DS126" s="920"/>
      <c r="DT126" s="920"/>
      <c r="DU126" s="920"/>
      <c r="DV126" s="921">
        <v>4.2</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113</v>
      </c>
      <c r="AB127" s="959"/>
      <c r="AC127" s="959"/>
      <c r="AD127" s="959"/>
      <c r="AE127" s="960"/>
      <c r="AF127" s="961" t="s">
        <v>113</v>
      </c>
      <c r="AG127" s="959"/>
      <c r="AH127" s="959"/>
      <c r="AI127" s="959"/>
      <c r="AJ127" s="960"/>
      <c r="AK127" s="961" t="s">
        <v>113</v>
      </c>
      <c r="AL127" s="959"/>
      <c r="AM127" s="959"/>
      <c r="AN127" s="959"/>
      <c r="AO127" s="960"/>
      <c r="AP127" s="962" t="s">
        <v>113</v>
      </c>
      <c r="AQ127" s="963"/>
      <c r="AR127" s="963"/>
      <c r="AS127" s="963"/>
      <c r="AT127" s="964"/>
      <c r="AU127" s="233"/>
      <c r="AV127" s="233"/>
      <c r="AW127" s="233"/>
      <c r="AX127" s="886" t="s">
        <v>450</v>
      </c>
      <c r="AY127" s="887"/>
      <c r="AZ127" s="887"/>
      <c r="BA127" s="887"/>
      <c r="BB127" s="887"/>
      <c r="BC127" s="887"/>
      <c r="BD127" s="887"/>
      <c r="BE127" s="888"/>
      <c r="BF127" s="1041" t="s">
        <v>113</v>
      </c>
      <c r="BG127" s="1042"/>
      <c r="BH127" s="1042"/>
      <c r="BI127" s="1042"/>
      <c r="BJ127" s="1042"/>
      <c r="BK127" s="1042"/>
      <c r="BL127" s="1051"/>
      <c r="BM127" s="1041">
        <v>12.14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v>16257</v>
      </c>
      <c r="DH127" s="1048"/>
      <c r="DI127" s="1048"/>
      <c r="DJ127" s="1048"/>
      <c r="DK127" s="1048"/>
      <c r="DL127" s="1048">
        <v>15008</v>
      </c>
      <c r="DM127" s="1048"/>
      <c r="DN127" s="1048"/>
      <c r="DO127" s="1048"/>
      <c r="DP127" s="1048"/>
      <c r="DQ127" s="1048">
        <v>12510</v>
      </c>
      <c r="DR127" s="1048"/>
      <c r="DS127" s="1048"/>
      <c r="DT127" s="1048"/>
      <c r="DU127" s="1048"/>
      <c r="DV127" s="1049">
        <v>0.1</v>
      </c>
      <c r="DW127" s="1049"/>
      <c r="DX127" s="1049"/>
      <c r="DY127" s="1049"/>
      <c r="DZ127" s="1050"/>
    </row>
    <row r="128" spans="1:130" s="197" customFormat="1" ht="26.25" customHeight="1">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142804</v>
      </c>
      <c r="AB128" s="1090"/>
      <c r="AC128" s="1090"/>
      <c r="AD128" s="1090"/>
      <c r="AE128" s="1091"/>
      <c r="AF128" s="1092">
        <v>102877</v>
      </c>
      <c r="AG128" s="1090"/>
      <c r="AH128" s="1090"/>
      <c r="AI128" s="1090"/>
      <c r="AJ128" s="1091"/>
      <c r="AK128" s="1092">
        <v>105768</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113</v>
      </c>
      <c r="BG128" s="1067"/>
      <c r="BH128" s="1067"/>
      <c r="BI128" s="1067"/>
      <c r="BJ128" s="1067"/>
      <c r="BK128" s="1067"/>
      <c r="BL128" s="1068"/>
      <c r="BM128" s="1066">
        <v>17.14</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23828515</v>
      </c>
      <c r="AB129" s="959"/>
      <c r="AC129" s="959"/>
      <c r="AD129" s="959"/>
      <c r="AE129" s="960"/>
      <c r="AF129" s="961">
        <v>24058599</v>
      </c>
      <c r="AG129" s="959"/>
      <c r="AH129" s="959"/>
      <c r="AI129" s="959"/>
      <c r="AJ129" s="960"/>
      <c r="AK129" s="961">
        <v>24149801</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13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4681394</v>
      </c>
      <c r="AB130" s="959"/>
      <c r="AC130" s="959"/>
      <c r="AD130" s="959"/>
      <c r="AE130" s="960"/>
      <c r="AF130" s="961">
        <v>4846767</v>
      </c>
      <c r="AG130" s="959"/>
      <c r="AH130" s="959"/>
      <c r="AI130" s="959"/>
      <c r="AJ130" s="960"/>
      <c r="AK130" s="961">
        <v>5310776</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v>109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19147121</v>
      </c>
      <c r="AB131" s="998"/>
      <c r="AC131" s="998"/>
      <c r="AD131" s="998"/>
      <c r="AE131" s="999"/>
      <c r="AF131" s="1000">
        <v>19211832</v>
      </c>
      <c r="AG131" s="998"/>
      <c r="AH131" s="998"/>
      <c r="AI131" s="998"/>
      <c r="AJ131" s="999"/>
      <c r="AK131" s="1000">
        <v>18839025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14.62077172</v>
      </c>
      <c r="AB132" s="1104"/>
      <c r="AC132" s="1104"/>
      <c r="AD132" s="1104"/>
      <c r="AE132" s="1105"/>
      <c r="AF132" s="1106">
        <v>13.83712912</v>
      </c>
      <c r="AG132" s="1104"/>
      <c r="AH132" s="1104"/>
      <c r="AI132" s="1104"/>
      <c r="AJ132" s="1105"/>
      <c r="AK132" s="1106">
        <v>10.69999642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15.6</v>
      </c>
      <c r="AB133" s="1111"/>
      <c r="AC133" s="1111"/>
      <c r="AD133" s="1111"/>
      <c r="AE133" s="1112"/>
      <c r="AF133" s="1110">
        <v>14.9</v>
      </c>
      <c r="AG133" s="1111"/>
      <c r="AH133" s="1111"/>
      <c r="AI133" s="1111"/>
      <c r="AJ133" s="1112"/>
      <c r="AK133" s="1110">
        <v>13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60" zoomScaleNormal="60" zoomScaleSheetLayoutView="5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19" t="s">
        <v>471</v>
      </c>
      <c r="H9" s="1120"/>
      <c r="I9" s="1120"/>
      <c r="J9" s="1121"/>
      <c r="K9" s="263">
        <v>5458819</v>
      </c>
      <c r="L9" s="264">
        <v>57643</v>
      </c>
      <c r="M9" s="265">
        <v>60220</v>
      </c>
      <c r="N9" s="266">
        <v>-4.3</v>
      </c>
    </row>
    <row r="10" spans="1:16">
      <c r="A10" s="248"/>
      <c r="B10" s="244"/>
      <c r="C10" s="244"/>
      <c r="D10" s="244"/>
      <c r="E10" s="244"/>
      <c r="F10" s="244"/>
      <c r="G10" s="1119" t="s">
        <v>472</v>
      </c>
      <c r="H10" s="1120"/>
      <c r="I10" s="1120"/>
      <c r="J10" s="1121"/>
      <c r="K10" s="267">
        <v>339733</v>
      </c>
      <c r="L10" s="268">
        <v>3587</v>
      </c>
      <c r="M10" s="269">
        <v>6228</v>
      </c>
      <c r="N10" s="270">
        <v>-42.4</v>
      </c>
    </row>
    <row r="11" spans="1:16" ht="13.5" customHeight="1">
      <c r="A11" s="248"/>
      <c r="B11" s="244"/>
      <c r="C11" s="244"/>
      <c r="D11" s="244"/>
      <c r="E11" s="244"/>
      <c r="F11" s="244"/>
      <c r="G11" s="1119" t="s">
        <v>473</v>
      </c>
      <c r="H11" s="1120"/>
      <c r="I11" s="1120"/>
      <c r="J11" s="1121"/>
      <c r="K11" s="267">
        <v>18319</v>
      </c>
      <c r="L11" s="268">
        <v>193</v>
      </c>
      <c r="M11" s="269">
        <v>6126</v>
      </c>
      <c r="N11" s="270">
        <v>-96.8</v>
      </c>
    </row>
    <row r="12" spans="1:16" ht="13.5" customHeight="1">
      <c r="A12" s="248"/>
      <c r="B12" s="244"/>
      <c r="C12" s="244"/>
      <c r="D12" s="244"/>
      <c r="E12" s="244"/>
      <c r="F12" s="244"/>
      <c r="G12" s="1119" t="s">
        <v>474</v>
      </c>
      <c r="H12" s="1120"/>
      <c r="I12" s="1120"/>
      <c r="J12" s="1121"/>
      <c r="K12" s="267" t="s">
        <v>475</v>
      </c>
      <c r="L12" s="268" t="s">
        <v>475</v>
      </c>
      <c r="M12" s="269">
        <v>1407</v>
      </c>
      <c r="N12" s="270" t="s">
        <v>475</v>
      </c>
    </row>
    <row r="13" spans="1:16" ht="13.5" customHeight="1">
      <c r="A13" s="248"/>
      <c r="B13" s="244"/>
      <c r="C13" s="244"/>
      <c r="D13" s="244"/>
      <c r="E13" s="244"/>
      <c r="F13" s="244"/>
      <c r="G13" s="1119" t="s">
        <v>476</v>
      </c>
      <c r="H13" s="1120"/>
      <c r="I13" s="1120"/>
      <c r="J13" s="1121"/>
      <c r="K13" s="267" t="s">
        <v>475</v>
      </c>
      <c r="L13" s="268" t="s">
        <v>475</v>
      </c>
      <c r="M13" s="269" t="s">
        <v>475</v>
      </c>
      <c r="N13" s="270" t="s">
        <v>475</v>
      </c>
    </row>
    <row r="14" spans="1:16" ht="13.5" customHeight="1">
      <c r="A14" s="248"/>
      <c r="B14" s="244"/>
      <c r="C14" s="244"/>
      <c r="D14" s="244"/>
      <c r="E14" s="244"/>
      <c r="F14" s="244"/>
      <c r="G14" s="1119" t="s">
        <v>477</v>
      </c>
      <c r="H14" s="1120"/>
      <c r="I14" s="1120"/>
      <c r="J14" s="1121"/>
      <c r="K14" s="267" t="s">
        <v>475</v>
      </c>
      <c r="L14" s="268" t="s">
        <v>475</v>
      </c>
      <c r="M14" s="269">
        <v>2310</v>
      </c>
      <c r="N14" s="270" t="s">
        <v>475</v>
      </c>
    </row>
    <row r="15" spans="1:16" ht="13.5" customHeight="1">
      <c r="A15" s="248"/>
      <c r="B15" s="244"/>
      <c r="C15" s="244"/>
      <c r="D15" s="244"/>
      <c r="E15" s="244"/>
      <c r="F15" s="244"/>
      <c r="G15" s="1119" t="s">
        <v>478</v>
      </c>
      <c r="H15" s="1120"/>
      <c r="I15" s="1120"/>
      <c r="J15" s="1121"/>
      <c r="K15" s="267">
        <v>235512</v>
      </c>
      <c r="L15" s="268">
        <v>2487</v>
      </c>
      <c r="M15" s="269">
        <v>1512</v>
      </c>
      <c r="N15" s="270">
        <v>64.5</v>
      </c>
    </row>
    <row r="16" spans="1:16">
      <c r="A16" s="248"/>
      <c r="B16" s="244"/>
      <c r="C16" s="244"/>
      <c r="D16" s="244"/>
      <c r="E16" s="244"/>
      <c r="F16" s="244"/>
      <c r="G16" s="1122" t="s">
        <v>479</v>
      </c>
      <c r="H16" s="1123"/>
      <c r="I16" s="1123"/>
      <c r="J16" s="1124"/>
      <c r="K16" s="268">
        <v>-657202</v>
      </c>
      <c r="L16" s="268">
        <v>-6940</v>
      </c>
      <c r="M16" s="269">
        <v>-6349</v>
      </c>
      <c r="N16" s="270">
        <v>9.3000000000000007</v>
      </c>
    </row>
    <row r="17" spans="1:16">
      <c r="A17" s="248"/>
      <c r="B17" s="244"/>
      <c r="C17" s="244"/>
      <c r="D17" s="244"/>
      <c r="E17" s="244"/>
      <c r="F17" s="244"/>
      <c r="G17" s="1122" t="s">
        <v>171</v>
      </c>
      <c r="H17" s="1123"/>
      <c r="I17" s="1123"/>
      <c r="J17" s="1124"/>
      <c r="K17" s="268">
        <v>5395181</v>
      </c>
      <c r="L17" s="268">
        <v>56971</v>
      </c>
      <c r="M17" s="269">
        <v>71454</v>
      </c>
      <c r="N17" s="270">
        <v>-20.3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4" t="s">
        <v>484</v>
      </c>
      <c r="H21" s="1115"/>
      <c r="I21" s="1115"/>
      <c r="J21" s="1116"/>
      <c r="K21" s="280">
        <v>7.07</v>
      </c>
      <c r="L21" s="281">
        <v>6.96</v>
      </c>
      <c r="M21" s="282">
        <v>0.11</v>
      </c>
      <c r="N21" s="249"/>
      <c r="O21" s="283"/>
      <c r="P21" s="279"/>
    </row>
    <row r="22" spans="1:16" s="284" customFormat="1">
      <c r="A22" s="279"/>
      <c r="B22" s="249"/>
      <c r="C22" s="249"/>
      <c r="D22" s="249"/>
      <c r="E22" s="249"/>
      <c r="F22" s="249"/>
      <c r="G22" s="1114" t="s">
        <v>485</v>
      </c>
      <c r="H22" s="1115"/>
      <c r="I22" s="1115"/>
      <c r="J22" s="1116"/>
      <c r="K22" s="285">
        <v>95.1</v>
      </c>
      <c r="L22" s="286">
        <v>98.3</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30" t="s">
        <v>488</v>
      </c>
      <c r="H32" s="1131"/>
      <c r="I32" s="1131"/>
      <c r="J32" s="1132"/>
      <c r="K32" s="294">
        <v>5418086</v>
      </c>
      <c r="L32" s="294">
        <v>57213</v>
      </c>
      <c r="M32" s="295">
        <v>42849</v>
      </c>
      <c r="N32" s="296">
        <v>33.5</v>
      </c>
    </row>
    <row r="33" spans="1:16" ht="13.5" customHeight="1">
      <c r="A33" s="248"/>
      <c r="B33" s="244"/>
      <c r="C33" s="244"/>
      <c r="D33" s="244"/>
      <c r="E33" s="244"/>
      <c r="F33" s="244"/>
      <c r="G33" s="1130" t="s">
        <v>489</v>
      </c>
      <c r="H33" s="1131"/>
      <c r="I33" s="1131"/>
      <c r="J33" s="1132"/>
      <c r="K33" s="294" t="s">
        <v>475</v>
      </c>
      <c r="L33" s="294" t="s">
        <v>475</v>
      </c>
      <c r="M33" s="295" t="s">
        <v>475</v>
      </c>
      <c r="N33" s="296" t="s">
        <v>475</v>
      </c>
    </row>
    <row r="34" spans="1:16" ht="27" customHeight="1">
      <c r="A34" s="248"/>
      <c r="B34" s="244"/>
      <c r="C34" s="244"/>
      <c r="D34" s="244"/>
      <c r="E34" s="244"/>
      <c r="F34" s="244"/>
      <c r="G34" s="1130" t="s">
        <v>490</v>
      </c>
      <c r="H34" s="1131"/>
      <c r="I34" s="1131"/>
      <c r="J34" s="1132"/>
      <c r="K34" s="294" t="s">
        <v>475</v>
      </c>
      <c r="L34" s="294" t="s">
        <v>475</v>
      </c>
      <c r="M34" s="295">
        <v>43</v>
      </c>
      <c r="N34" s="296" t="s">
        <v>475</v>
      </c>
    </row>
    <row r="35" spans="1:16" ht="27" customHeight="1">
      <c r="A35" s="248"/>
      <c r="B35" s="244"/>
      <c r="C35" s="244"/>
      <c r="D35" s="244"/>
      <c r="E35" s="244"/>
      <c r="F35" s="244"/>
      <c r="G35" s="1130" t="s">
        <v>491</v>
      </c>
      <c r="H35" s="1131"/>
      <c r="I35" s="1131"/>
      <c r="J35" s="1132"/>
      <c r="K35" s="294">
        <v>1863699</v>
      </c>
      <c r="L35" s="294">
        <v>19680</v>
      </c>
      <c r="M35" s="295">
        <v>17936</v>
      </c>
      <c r="N35" s="296">
        <v>9.6999999999999993</v>
      </c>
    </row>
    <row r="36" spans="1:16" ht="27" customHeight="1">
      <c r="A36" s="248"/>
      <c r="B36" s="244"/>
      <c r="C36" s="244"/>
      <c r="D36" s="244"/>
      <c r="E36" s="244"/>
      <c r="F36" s="244"/>
      <c r="G36" s="1130" t="s">
        <v>492</v>
      </c>
      <c r="H36" s="1131"/>
      <c r="I36" s="1131"/>
      <c r="J36" s="1132"/>
      <c r="K36" s="294" t="s">
        <v>475</v>
      </c>
      <c r="L36" s="294" t="s">
        <v>475</v>
      </c>
      <c r="M36" s="295">
        <v>1583</v>
      </c>
      <c r="N36" s="296" t="s">
        <v>475</v>
      </c>
    </row>
    <row r="37" spans="1:16" ht="13.5" customHeight="1">
      <c r="A37" s="248"/>
      <c r="B37" s="244"/>
      <c r="C37" s="244"/>
      <c r="D37" s="244"/>
      <c r="E37" s="244"/>
      <c r="F37" s="244"/>
      <c r="G37" s="1130" t="s">
        <v>493</v>
      </c>
      <c r="H37" s="1131"/>
      <c r="I37" s="1131"/>
      <c r="J37" s="1132"/>
      <c r="K37" s="294">
        <v>150500</v>
      </c>
      <c r="L37" s="294">
        <v>1589</v>
      </c>
      <c r="M37" s="295">
        <v>1142</v>
      </c>
      <c r="N37" s="296">
        <v>39.1</v>
      </c>
    </row>
    <row r="38" spans="1:16" ht="27" customHeight="1">
      <c r="A38" s="248"/>
      <c r="B38" s="244"/>
      <c r="C38" s="244"/>
      <c r="D38" s="244"/>
      <c r="E38" s="244"/>
      <c r="F38" s="244"/>
      <c r="G38" s="1133" t="s">
        <v>494</v>
      </c>
      <c r="H38" s="1134"/>
      <c r="I38" s="1134"/>
      <c r="J38" s="1135"/>
      <c r="K38" s="297">
        <v>34</v>
      </c>
      <c r="L38" s="297">
        <v>0</v>
      </c>
      <c r="M38" s="298">
        <v>1</v>
      </c>
      <c r="N38" s="299">
        <v>-100</v>
      </c>
      <c r="O38" s="293"/>
    </row>
    <row r="39" spans="1:16">
      <c r="A39" s="248"/>
      <c r="B39" s="244"/>
      <c r="C39" s="244"/>
      <c r="D39" s="244"/>
      <c r="E39" s="244"/>
      <c r="F39" s="244"/>
      <c r="G39" s="1133" t="s">
        <v>495</v>
      </c>
      <c r="H39" s="1134"/>
      <c r="I39" s="1134"/>
      <c r="J39" s="1135"/>
      <c r="K39" s="300">
        <v>-105768</v>
      </c>
      <c r="L39" s="300">
        <v>-1117</v>
      </c>
      <c r="M39" s="301">
        <v>-7075</v>
      </c>
      <c r="N39" s="302">
        <v>-84.2</v>
      </c>
      <c r="O39" s="293"/>
    </row>
    <row r="40" spans="1:16" ht="27" customHeight="1">
      <c r="A40" s="248"/>
      <c r="B40" s="244"/>
      <c r="C40" s="244"/>
      <c r="D40" s="244"/>
      <c r="E40" s="244"/>
      <c r="F40" s="244"/>
      <c r="G40" s="1130" t="s">
        <v>496</v>
      </c>
      <c r="H40" s="1131"/>
      <c r="I40" s="1131"/>
      <c r="J40" s="1132"/>
      <c r="K40" s="300">
        <v>-5310776</v>
      </c>
      <c r="L40" s="300">
        <v>-56079</v>
      </c>
      <c r="M40" s="301">
        <v>-40075</v>
      </c>
      <c r="N40" s="302">
        <v>39.9</v>
      </c>
      <c r="O40" s="293"/>
    </row>
    <row r="41" spans="1:16">
      <c r="A41" s="248"/>
      <c r="B41" s="244"/>
      <c r="C41" s="244"/>
      <c r="D41" s="244"/>
      <c r="E41" s="244"/>
      <c r="F41" s="244"/>
      <c r="G41" s="1136" t="s">
        <v>281</v>
      </c>
      <c r="H41" s="1137"/>
      <c r="I41" s="1137"/>
      <c r="J41" s="1138"/>
      <c r="K41" s="294">
        <v>2015775</v>
      </c>
      <c r="L41" s="300">
        <v>21286</v>
      </c>
      <c r="M41" s="301">
        <v>16405</v>
      </c>
      <c r="N41" s="302">
        <v>29.8</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5" t="s">
        <v>466</v>
      </c>
      <c r="J49" s="1127" t="s">
        <v>500</v>
      </c>
      <c r="K49" s="1128"/>
      <c r="L49" s="1128"/>
      <c r="M49" s="1128"/>
      <c r="N49" s="1129"/>
    </row>
    <row r="50" spans="1:14">
      <c r="A50" s="248"/>
      <c r="B50" s="244"/>
      <c r="C50" s="244"/>
      <c r="D50" s="244"/>
      <c r="E50" s="244"/>
      <c r="F50" s="244"/>
      <c r="G50" s="312"/>
      <c r="H50" s="313"/>
      <c r="I50" s="1126"/>
      <c r="J50" s="314" t="s">
        <v>501</v>
      </c>
      <c r="K50" s="315" t="s">
        <v>502</v>
      </c>
      <c r="L50" s="316" t="s">
        <v>503</v>
      </c>
      <c r="M50" s="317" t="s">
        <v>504</v>
      </c>
      <c r="N50" s="318" t="s">
        <v>505</v>
      </c>
    </row>
    <row r="51" spans="1:14">
      <c r="A51" s="248"/>
      <c r="B51" s="244"/>
      <c r="C51" s="244"/>
      <c r="D51" s="244"/>
      <c r="E51" s="244"/>
      <c r="F51" s="244"/>
      <c r="G51" s="310" t="s">
        <v>506</v>
      </c>
      <c r="H51" s="311"/>
      <c r="I51" s="319">
        <v>5922004</v>
      </c>
      <c r="J51" s="320">
        <v>62929</v>
      </c>
      <c r="K51" s="321">
        <v>-9.6999999999999993</v>
      </c>
      <c r="L51" s="322">
        <v>44162</v>
      </c>
      <c r="M51" s="323">
        <v>-7.7</v>
      </c>
      <c r="N51" s="324">
        <v>-2</v>
      </c>
    </row>
    <row r="52" spans="1:14">
      <c r="A52" s="248"/>
      <c r="B52" s="244"/>
      <c r="C52" s="244"/>
      <c r="D52" s="244"/>
      <c r="E52" s="244"/>
      <c r="F52" s="244"/>
      <c r="G52" s="325"/>
      <c r="H52" s="326" t="s">
        <v>507</v>
      </c>
      <c r="I52" s="327">
        <v>3442358</v>
      </c>
      <c r="J52" s="328">
        <v>36580</v>
      </c>
      <c r="K52" s="329">
        <v>-12.9</v>
      </c>
      <c r="L52" s="330">
        <v>24931</v>
      </c>
      <c r="M52" s="331">
        <v>-9</v>
      </c>
      <c r="N52" s="332">
        <v>-3.9</v>
      </c>
    </row>
    <row r="53" spans="1:14">
      <c r="A53" s="248"/>
      <c r="B53" s="244"/>
      <c r="C53" s="244"/>
      <c r="D53" s="244"/>
      <c r="E53" s="244"/>
      <c r="F53" s="244"/>
      <c r="G53" s="310" t="s">
        <v>508</v>
      </c>
      <c r="H53" s="311"/>
      <c r="I53" s="319">
        <v>4656708</v>
      </c>
      <c r="J53" s="320">
        <v>49627</v>
      </c>
      <c r="K53" s="321">
        <v>-21.1</v>
      </c>
      <c r="L53" s="322">
        <v>48103</v>
      </c>
      <c r="M53" s="323">
        <v>8.9</v>
      </c>
      <c r="N53" s="324">
        <v>-30</v>
      </c>
    </row>
    <row r="54" spans="1:14">
      <c r="A54" s="248"/>
      <c r="B54" s="244"/>
      <c r="C54" s="244"/>
      <c r="D54" s="244"/>
      <c r="E54" s="244"/>
      <c r="F54" s="244"/>
      <c r="G54" s="325"/>
      <c r="H54" s="326" t="s">
        <v>507</v>
      </c>
      <c r="I54" s="327">
        <v>2468231</v>
      </c>
      <c r="J54" s="328">
        <v>26304</v>
      </c>
      <c r="K54" s="329">
        <v>-28.1</v>
      </c>
      <c r="L54" s="330">
        <v>22640</v>
      </c>
      <c r="M54" s="331">
        <v>-9.1999999999999993</v>
      </c>
      <c r="N54" s="332">
        <v>-18.899999999999999</v>
      </c>
    </row>
    <row r="55" spans="1:14">
      <c r="A55" s="248"/>
      <c r="B55" s="244"/>
      <c r="C55" s="244"/>
      <c r="D55" s="244"/>
      <c r="E55" s="244"/>
      <c r="F55" s="244"/>
      <c r="G55" s="310" t="s">
        <v>509</v>
      </c>
      <c r="H55" s="311"/>
      <c r="I55" s="319">
        <v>6248894</v>
      </c>
      <c r="J55" s="320">
        <v>65649</v>
      </c>
      <c r="K55" s="321">
        <v>32.299999999999997</v>
      </c>
      <c r="L55" s="322">
        <v>45761</v>
      </c>
      <c r="M55" s="323">
        <v>-4.9000000000000004</v>
      </c>
      <c r="N55" s="324">
        <v>37.200000000000003</v>
      </c>
    </row>
    <row r="56" spans="1:14">
      <c r="A56" s="248"/>
      <c r="B56" s="244"/>
      <c r="C56" s="244"/>
      <c r="D56" s="244"/>
      <c r="E56" s="244"/>
      <c r="F56" s="244"/>
      <c r="G56" s="325"/>
      <c r="H56" s="326" t="s">
        <v>507</v>
      </c>
      <c r="I56" s="327">
        <v>3232056</v>
      </c>
      <c r="J56" s="328">
        <v>33955</v>
      </c>
      <c r="K56" s="329">
        <v>29.1</v>
      </c>
      <c r="L56" s="330">
        <v>24777</v>
      </c>
      <c r="M56" s="331">
        <v>9.4</v>
      </c>
      <c r="N56" s="332">
        <v>19.7</v>
      </c>
    </row>
    <row r="57" spans="1:14">
      <c r="A57" s="248"/>
      <c r="B57" s="244"/>
      <c r="C57" s="244"/>
      <c r="D57" s="244"/>
      <c r="E57" s="244"/>
      <c r="F57" s="244"/>
      <c r="G57" s="310" t="s">
        <v>510</v>
      </c>
      <c r="H57" s="311"/>
      <c r="I57" s="319">
        <v>8963290</v>
      </c>
      <c r="J57" s="320">
        <v>94369</v>
      </c>
      <c r="K57" s="321">
        <v>43.7</v>
      </c>
      <c r="L57" s="322">
        <v>56255</v>
      </c>
      <c r="M57" s="323">
        <v>22.9</v>
      </c>
      <c r="N57" s="324">
        <v>20.8</v>
      </c>
    </row>
    <row r="58" spans="1:14">
      <c r="A58" s="248"/>
      <c r="B58" s="244"/>
      <c r="C58" s="244"/>
      <c r="D58" s="244"/>
      <c r="E58" s="244"/>
      <c r="F58" s="244"/>
      <c r="G58" s="325"/>
      <c r="H58" s="326" t="s">
        <v>507</v>
      </c>
      <c r="I58" s="327">
        <v>3805325</v>
      </c>
      <c r="J58" s="328">
        <v>40064</v>
      </c>
      <c r="K58" s="329">
        <v>18</v>
      </c>
      <c r="L58" s="330">
        <v>26957</v>
      </c>
      <c r="M58" s="331">
        <v>8.8000000000000007</v>
      </c>
      <c r="N58" s="332">
        <v>9.1999999999999993</v>
      </c>
    </row>
    <row r="59" spans="1:14">
      <c r="A59" s="248"/>
      <c r="B59" s="244"/>
      <c r="C59" s="244"/>
      <c r="D59" s="244"/>
      <c r="E59" s="244"/>
      <c r="F59" s="244"/>
      <c r="G59" s="310" t="s">
        <v>511</v>
      </c>
      <c r="H59" s="311"/>
      <c r="I59" s="319">
        <v>8622027</v>
      </c>
      <c r="J59" s="320">
        <v>91045</v>
      </c>
      <c r="K59" s="321">
        <v>-3.5</v>
      </c>
      <c r="L59" s="322">
        <v>57944</v>
      </c>
      <c r="M59" s="323">
        <v>3</v>
      </c>
      <c r="N59" s="324">
        <v>-6.5</v>
      </c>
    </row>
    <row r="60" spans="1:14">
      <c r="A60" s="248"/>
      <c r="B60" s="244"/>
      <c r="C60" s="244"/>
      <c r="D60" s="244"/>
      <c r="E60" s="244"/>
      <c r="F60" s="244"/>
      <c r="G60" s="325"/>
      <c r="H60" s="326" t="s">
        <v>507</v>
      </c>
      <c r="I60" s="333">
        <v>4356617</v>
      </c>
      <c r="J60" s="328">
        <v>46004</v>
      </c>
      <c r="K60" s="329">
        <v>14.8</v>
      </c>
      <c r="L60" s="330">
        <v>29326</v>
      </c>
      <c r="M60" s="331">
        <v>8.8000000000000007</v>
      </c>
      <c r="N60" s="332">
        <v>6</v>
      </c>
    </row>
    <row r="61" spans="1:14">
      <c r="A61" s="248"/>
      <c r="B61" s="244"/>
      <c r="C61" s="244"/>
      <c r="D61" s="244"/>
      <c r="E61" s="244"/>
      <c r="F61" s="244"/>
      <c r="G61" s="310" t="s">
        <v>512</v>
      </c>
      <c r="H61" s="334"/>
      <c r="I61" s="335">
        <v>6882585</v>
      </c>
      <c r="J61" s="336">
        <v>72724</v>
      </c>
      <c r="K61" s="337">
        <v>8.3000000000000007</v>
      </c>
      <c r="L61" s="338">
        <v>50445</v>
      </c>
      <c r="M61" s="339">
        <v>4.4000000000000004</v>
      </c>
      <c r="N61" s="324">
        <v>3.9</v>
      </c>
    </row>
    <row r="62" spans="1:14">
      <c r="A62" s="248"/>
      <c r="B62" s="244"/>
      <c r="C62" s="244"/>
      <c r="D62" s="244"/>
      <c r="E62" s="244"/>
      <c r="F62" s="244"/>
      <c r="G62" s="325"/>
      <c r="H62" s="326" t="s">
        <v>507</v>
      </c>
      <c r="I62" s="327">
        <v>3460917</v>
      </c>
      <c r="J62" s="328">
        <v>36581</v>
      </c>
      <c r="K62" s="329">
        <v>4.2</v>
      </c>
      <c r="L62" s="330">
        <v>25726</v>
      </c>
      <c r="M62" s="331">
        <v>1.8</v>
      </c>
      <c r="N62" s="332">
        <v>2.4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8.73</v>
      </c>
      <c r="G47" s="12">
        <v>12.61</v>
      </c>
      <c r="H47" s="12">
        <v>13.38</v>
      </c>
      <c r="I47" s="12">
        <v>16.350000000000001</v>
      </c>
      <c r="J47" s="13">
        <v>15.93</v>
      </c>
    </row>
    <row r="48" spans="2:10" ht="57.75" customHeight="1">
      <c r="B48" s="14"/>
      <c r="C48" s="1141" t="s">
        <v>4</v>
      </c>
      <c r="D48" s="1141"/>
      <c r="E48" s="1142"/>
      <c r="F48" s="15">
        <v>4.5999999999999996</v>
      </c>
      <c r="G48" s="16">
        <v>4.4800000000000004</v>
      </c>
      <c r="H48" s="16">
        <v>3.83</v>
      </c>
      <c r="I48" s="16">
        <v>2.5299999999999998</v>
      </c>
      <c r="J48" s="17">
        <v>3.36</v>
      </c>
    </row>
    <row r="49" spans="2:10" ht="57.75" customHeight="1" thickBot="1">
      <c r="B49" s="18"/>
      <c r="C49" s="1143" t="s">
        <v>5</v>
      </c>
      <c r="D49" s="1143"/>
      <c r="E49" s="1144"/>
      <c r="F49" s="19">
        <v>2.67</v>
      </c>
      <c r="G49" s="20">
        <v>4.38</v>
      </c>
      <c r="H49" s="20">
        <v>1.33</v>
      </c>
      <c r="I49" s="20">
        <v>2.79</v>
      </c>
      <c r="J49" s="21">
        <v>1.66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519</v>
      </c>
      <c r="D34" s="1151"/>
      <c r="E34" s="1152"/>
      <c r="F34" s="32">
        <v>0.59</v>
      </c>
      <c r="G34" s="33">
        <v>1.37</v>
      </c>
      <c r="H34" s="33">
        <v>2</v>
      </c>
      <c r="I34" s="33">
        <v>3.03</v>
      </c>
      <c r="J34" s="34">
        <v>3.95</v>
      </c>
      <c r="K34" s="22"/>
      <c r="L34" s="22"/>
      <c r="M34" s="22"/>
      <c r="N34" s="22"/>
      <c r="O34" s="22"/>
      <c r="P34" s="22"/>
    </row>
    <row r="35" spans="1:16" ht="39" customHeight="1">
      <c r="A35" s="22"/>
      <c r="B35" s="35"/>
      <c r="C35" s="1145" t="s">
        <v>520</v>
      </c>
      <c r="D35" s="1146"/>
      <c r="E35" s="1147"/>
      <c r="F35" s="36">
        <v>4.5999999999999996</v>
      </c>
      <c r="G35" s="37">
        <v>4.4800000000000004</v>
      </c>
      <c r="H35" s="37">
        <v>3.82</v>
      </c>
      <c r="I35" s="37">
        <v>2.5299999999999998</v>
      </c>
      <c r="J35" s="38">
        <v>3.36</v>
      </c>
      <c r="K35" s="22"/>
      <c r="L35" s="22"/>
      <c r="M35" s="22"/>
      <c r="N35" s="22"/>
      <c r="O35" s="22"/>
      <c r="P35" s="22"/>
    </row>
    <row r="36" spans="1:16" ht="39" customHeight="1">
      <c r="A36" s="22"/>
      <c r="B36" s="35"/>
      <c r="C36" s="1145" t="s">
        <v>521</v>
      </c>
      <c r="D36" s="1146"/>
      <c r="E36" s="1147"/>
      <c r="F36" s="36">
        <v>3.18</v>
      </c>
      <c r="G36" s="37">
        <v>3.2</v>
      </c>
      <c r="H36" s="37">
        <v>3.26</v>
      </c>
      <c r="I36" s="37">
        <v>3.44</v>
      </c>
      <c r="J36" s="38">
        <v>3.26</v>
      </c>
      <c r="K36" s="22"/>
      <c r="L36" s="22"/>
      <c r="M36" s="22"/>
      <c r="N36" s="22"/>
      <c r="O36" s="22"/>
      <c r="P36" s="22"/>
    </row>
    <row r="37" spans="1:16" ht="39" customHeight="1">
      <c r="A37" s="22"/>
      <c r="B37" s="35"/>
      <c r="C37" s="1145" t="s">
        <v>522</v>
      </c>
      <c r="D37" s="1146"/>
      <c r="E37" s="1147"/>
      <c r="F37" s="36">
        <v>0.73</v>
      </c>
      <c r="G37" s="37">
        <v>1.53</v>
      </c>
      <c r="H37" s="37">
        <v>2.36</v>
      </c>
      <c r="I37" s="37">
        <v>2.67</v>
      </c>
      <c r="J37" s="38">
        <v>2.74</v>
      </c>
      <c r="K37" s="22"/>
      <c r="L37" s="22"/>
      <c r="M37" s="22"/>
      <c r="N37" s="22"/>
      <c r="O37" s="22"/>
      <c r="P37" s="22"/>
    </row>
    <row r="38" spans="1:16" ht="39" customHeight="1">
      <c r="A38" s="22"/>
      <c r="B38" s="35"/>
      <c r="C38" s="1145" t="s">
        <v>523</v>
      </c>
      <c r="D38" s="1146"/>
      <c r="E38" s="1147"/>
      <c r="F38" s="36">
        <v>1.1100000000000001</v>
      </c>
      <c r="G38" s="37">
        <v>0.82</v>
      </c>
      <c r="H38" s="37">
        <v>1.17</v>
      </c>
      <c r="I38" s="37">
        <v>0.75</v>
      </c>
      <c r="J38" s="38">
        <v>0.86</v>
      </c>
      <c r="K38" s="22"/>
      <c r="L38" s="22"/>
      <c r="M38" s="22"/>
      <c r="N38" s="22"/>
      <c r="O38" s="22"/>
      <c r="P38" s="22"/>
    </row>
    <row r="39" spans="1:16" ht="39" customHeight="1">
      <c r="A39" s="22"/>
      <c r="B39" s="35"/>
      <c r="C39" s="1145" t="s">
        <v>524</v>
      </c>
      <c r="D39" s="1146"/>
      <c r="E39" s="1147"/>
      <c r="F39" s="36">
        <v>0.16</v>
      </c>
      <c r="G39" s="37">
        <v>0.34</v>
      </c>
      <c r="H39" s="37">
        <v>0.5</v>
      </c>
      <c r="I39" s="37">
        <v>0.25</v>
      </c>
      <c r="J39" s="38">
        <v>0.22</v>
      </c>
      <c r="K39" s="22"/>
      <c r="L39" s="22"/>
      <c r="M39" s="22"/>
      <c r="N39" s="22"/>
      <c r="O39" s="22"/>
      <c r="P39" s="22"/>
    </row>
    <row r="40" spans="1:16" ht="39" customHeight="1">
      <c r="A40" s="22"/>
      <c r="B40" s="35"/>
      <c r="C40" s="1145" t="s">
        <v>525</v>
      </c>
      <c r="D40" s="1146"/>
      <c r="E40" s="1147"/>
      <c r="F40" s="36">
        <v>0</v>
      </c>
      <c r="G40" s="37">
        <v>0</v>
      </c>
      <c r="H40" s="37">
        <v>0.04</v>
      </c>
      <c r="I40" s="37">
        <v>0</v>
      </c>
      <c r="J40" s="38">
        <v>0.01</v>
      </c>
      <c r="K40" s="22"/>
      <c r="L40" s="22"/>
      <c r="M40" s="22"/>
      <c r="N40" s="22"/>
      <c r="O40" s="22"/>
      <c r="P40" s="22"/>
    </row>
    <row r="41" spans="1:16" ht="39" customHeight="1">
      <c r="A41" s="22"/>
      <c r="B41" s="35"/>
      <c r="C41" s="1145" t="s">
        <v>526</v>
      </c>
      <c r="D41" s="1146"/>
      <c r="E41" s="1147"/>
      <c r="F41" s="36">
        <v>0</v>
      </c>
      <c r="G41" s="37">
        <v>0</v>
      </c>
      <c r="H41" s="37">
        <v>0</v>
      </c>
      <c r="I41" s="37">
        <v>0</v>
      </c>
      <c r="J41" s="38">
        <v>0</v>
      </c>
      <c r="K41" s="22"/>
      <c r="L41" s="22"/>
      <c r="M41" s="22"/>
      <c r="N41" s="22"/>
      <c r="O41" s="22"/>
      <c r="P41" s="22"/>
    </row>
    <row r="42" spans="1:16" ht="39" customHeight="1">
      <c r="A42" s="22"/>
      <c r="B42" s="39"/>
      <c r="C42" s="1145" t="s">
        <v>527</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528</v>
      </c>
      <c r="D43" s="1149"/>
      <c r="E43" s="1150"/>
      <c r="F43" s="41">
        <v>0.08</v>
      </c>
      <c r="G43" s="42">
        <v>0.09</v>
      </c>
      <c r="H43" s="42">
        <v>0</v>
      </c>
      <c r="I43" s="42">
        <v>0</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5094</v>
      </c>
      <c r="L45" s="60">
        <v>5256</v>
      </c>
      <c r="M45" s="60">
        <v>5480</v>
      </c>
      <c r="N45" s="60">
        <v>5415</v>
      </c>
      <c r="O45" s="61">
        <v>5418</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2104</v>
      </c>
      <c r="L48" s="64">
        <v>2202</v>
      </c>
      <c r="M48" s="64">
        <v>1934</v>
      </c>
      <c r="N48" s="64">
        <v>2006</v>
      </c>
      <c r="O48" s="65">
        <v>1864</v>
      </c>
      <c r="P48" s="48"/>
      <c r="Q48" s="48"/>
      <c r="R48" s="48"/>
      <c r="S48" s="48"/>
      <c r="T48" s="48"/>
      <c r="U48" s="48"/>
    </row>
    <row r="49" spans="1:21" ht="30.75" customHeight="1">
      <c r="A49" s="48"/>
      <c r="B49" s="1163"/>
      <c r="C49" s="1164"/>
      <c r="D49" s="62"/>
      <c r="E49" s="1155" t="s">
        <v>16</v>
      </c>
      <c r="F49" s="1155"/>
      <c r="G49" s="1155"/>
      <c r="H49" s="1155"/>
      <c r="I49" s="1155"/>
      <c r="J49" s="1156"/>
      <c r="K49" s="63" t="s">
        <v>475</v>
      </c>
      <c r="L49" s="64" t="s">
        <v>475</v>
      </c>
      <c r="M49" s="64" t="s">
        <v>475</v>
      </c>
      <c r="N49" s="64" t="s">
        <v>475</v>
      </c>
      <c r="O49" s="65" t="s">
        <v>475</v>
      </c>
      <c r="P49" s="48"/>
      <c r="Q49" s="48"/>
      <c r="R49" s="48"/>
      <c r="S49" s="48"/>
      <c r="T49" s="48"/>
      <c r="U49" s="48"/>
    </row>
    <row r="50" spans="1:21" ht="30.75" customHeight="1">
      <c r="A50" s="48"/>
      <c r="B50" s="1163"/>
      <c r="C50" s="1164"/>
      <c r="D50" s="62"/>
      <c r="E50" s="1155" t="s">
        <v>17</v>
      </c>
      <c r="F50" s="1155"/>
      <c r="G50" s="1155"/>
      <c r="H50" s="1155"/>
      <c r="I50" s="1155"/>
      <c r="J50" s="1156"/>
      <c r="K50" s="63">
        <v>236</v>
      </c>
      <c r="L50" s="64">
        <v>214</v>
      </c>
      <c r="M50" s="64">
        <v>209</v>
      </c>
      <c r="N50" s="64">
        <v>189</v>
      </c>
      <c r="O50" s="65">
        <v>151</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4321</v>
      </c>
      <c r="L52" s="64">
        <v>4553</v>
      </c>
      <c r="M52" s="64">
        <v>4825</v>
      </c>
      <c r="N52" s="64">
        <v>4952</v>
      </c>
      <c r="O52" s="65">
        <v>5416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3113</v>
      </c>
      <c r="L53" s="69">
        <v>3119</v>
      </c>
      <c r="M53" s="69">
        <v>2798</v>
      </c>
      <c r="N53" s="69">
        <v>2658</v>
      </c>
      <c r="O53" s="70">
        <v>2017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9" t="s">
        <v>24</v>
      </c>
      <c r="C41" s="1170"/>
      <c r="D41" s="81"/>
      <c r="E41" s="1175" t="s">
        <v>25</v>
      </c>
      <c r="F41" s="1175"/>
      <c r="G41" s="1175"/>
      <c r="H41" s="1176"/>
      <c r="I41" s="82">
        <v>52240</v>
      </c>
      <c r="J41" s="83">
        <v>52451</v>
      </c>
      <c r="K41" s="83">
        <v>53894</v>
      </c>
      <c r="L41" s="83">
        <v>56322</v>
      </c>
      <c r="M41" s="84">
        <v>58453</v>
      </c>
    </row>
    <row r="42" spans="2:13" ht="27.75" customHeight="1">
      <c r="B42" s="1171"/>
      <c r="C42" s="1172"/>
      <c r="D42" s="85"/>
      <c r="E42" s="1177" t="s">
        <v>26</v>
      </c>
      <c r="F42" s="1177"/>
      <c r="G42" s="1177"/>
      <c r="H42" s="1178"/>
      <c r="I42" s="86">
        <v>1554</v>
      </c>
      <c r="J42" s="87">
        <v>1333</v>
      </c>
      <c r="K42" s="87">
        <v>1136</v>
      </c>
      <c r="L42" s="87">
        <v>957</v>
      </c>
      <c r="M42" s="88">
        <v>814</v>
      </c>
    </row>
    <row r="43" spans="2:13" ht="27.75" customHeight="1">
      <c r="B43" s="1171"/>
      <c r="C43" s="1172"/>
      <c r="D43" s="85"/>
      <c r="E43" s="1177" t="s">
        <v>27</v>
      </c>
      <c r="F43" s="1177"/>
      <c r="G43" s="1177"/>
      <c r="H43" s="1178"/>
      <c r="I43" s="86">
        <v>29005</v>
      </c>
      <c r="J43" s="87">
        <v>28890</v>
      </c>
      <c r="K43" s="87">
        <v>27496</v>
      </c>
      <c r="L43" s="87">
        <v>26854</v>
      </c>
      <c r="M43" s="88">
        <v>23229</v>
      </c>
    </row>
    <row r="44" spans="2:13" ht="27.75" customHeight="1">
      <c r="B44" s="1171"/>
      <c r="C44" s="1172"/>
      <c r="D44" s="85"/>
      <c r="E44" s="1177" t="s">
        <v>28</v>
      </c>
      <c r="F44" s="1177"/>
      <c r="G44" s="1177"/>
      <c r="H44" s="1178"/>
      <c r="I44" s="86" t="s">
        <v>475</v>
      </c>
      <c r="J44" s="87" t="s">
        <v>475</v>
      </c>
      <c r="K44" s="87" t="s">
        <v>475</v>
      </c>
      <c r="L44" s="87" t="s">
        <v>475</v>
      </c>
      <c r="M44" s="88" t="s">
        <v>475</v>
      </c>
    </row>
    <row r="45" spans="2:13" ht="27.75" customHeight="1">
      <c r="B45" s="1171"/>
      <c r="C45" s="1172"/>
      <c r="D45" s="85"/>
      <c r="E45" s="1177" t="s">
        <v>29</v>
      </c>
      <c r="F45" s="1177"/>
      <c r="G45" s="1177"/>
      <c r="H45" s="1178"/>
      <c r="I45" s="86">
        <v>7160</v>
      </c>
      <c r="J45" s="87">
        <v>6895</v>
      </c>
      <c r="K45" s="87">
        <v>6753</v>
      </c>
      <c r="L45" s="87">
        <v>6363</v>
      </c>
      <c r="M45" s="88">
        <v>5697</v>
      </c>
    </row>
    <row r="46" spans="2:13" ht="27.75" customHeight="1">
      <c r="B46" s="1171"/>
      <c r="C46" s="1172"/>
      <c r="D46" s="85"/>
      <c r="E46" s="1177" t="s">
        <v>30</v>
      </c>
      <c r="F46" s="1177"/>
      <c r="G46" s="1177"/>
      <c r="H46" s="1178"/>
      <c r="I46" s="86">
        <v>602</v>
      </c>
      <c r="J46" s="87">
        <v>667</v>
      </c>
      <c r="K46" s="87">
        <v>693</v>
      </c>
      <c r="L46" s="87">
        <v>810</v>
      </c>
      <c r="M46" s="88">
        <v>797</v>
      </c>
    </row>
    <row r="47" spans="2:13" ht="27.75" customHeight="1">
      <c r="B47" s="1171"/>
      <c r="C47" s="1172"/>
      <c r="D47" s="85"/>
      <c r="E47" s="1177" t="s">
        <v>31</v>
      </c>
      <c r="F47" s="1177"/>
      <c r="G47" s="1177"/>
      <c r="H47" s="1178"/>
      <c r="I47" s="86" t="s">
        <v>475</v>
      </c>
      <c r="J47" s="87" t="s">
        <v>475</v>
      </c>
      <c r="K47" s="87" t="s">
        <v>475</v>
      </c>
      <c r="L47" s="87" t="s">
        <v>475</v>
      </c>
      <c r="M47" s="88" t="s">
        <v>475</v>
      </c>
    </row>
    <row r="48" spans="2:13" ht="27.75" customHeight="1">
      <c r="B48" s="1173"/>
      <c r="C48" s="1174"/>
      <c r="D48" s="85"/>
      <c r="E48" s="1177" t="s">
        <v>32</v>
      </c>
      <c r="F48" s="1177"/>
      <c r="G48" s="1177"/>
      <c r="H48" s="1178"/>
      <c r="I48" s="86" t="s">
        <v>475</v>
      </c>
      <c r="J48" s="87" t="s">
        <v>475</v>
      </c>
      <c r="K48" s="87" t="s">
        <v>475</v>
      </c>
      <c r="L48" s="87" t="s">
        <v>475</v>
      </c>
      <c r="M48" s="88" t="s">
        <v>475</v>
      </c>
    </row>
    <row r="49" spans="2:13" ht="27.75" customHeight="1">
      <c r="B49" s="1179" t="s">
        <v>33</v>
      </c>
      <c r="C49" s="1180"/>
      <c r="D49" s="89"/>
      <c r="E49" s="1177" t="s">
        <v>34</v>
      </c>
      <c r="F49" s="1177"/>
      <c r="G49" s="1177"/>
      <c r="H49" s="1178"/>
      <c r="I49" s="86">
        <v>4350</v>
      </c>
      <c r="J49" s="87">
        <v>5756</v>
      </c>
      <c r="K49" s="87">
        <v>6829</v>
      </c>
      <c r="L49" s="87">
        <v>7004</v>
      </c>
      <c r="M49" s="88">
        <v>7049</v>
      </c>
    </row>
    <row r="50" spans="2:13" ht="27.75" customHeight="1">
      <c r="B50" s="1171"/>
      <c r="C50" s="1172"/>
      <c r="D50" s="85"/>
      <c r="E50" s="1177" t="s">
        <v>35</v>
      </c>
      <c r="F50" s="1177"/>
      <c r="G50" s="1177"/>
      <c r="H50" s="1178"/>
      <c r="I50" s="86">
        <v>1368</v>
      </c>
      <c r="J50" s="87">
        <v>1161</v>
      </c>
      <c r="K50" s="87">
        <v>1021</v>
      </c>
      <c r="L50" s="87">
        <v>913</v>
      </c>
      <c r="M50" s="88">
        <v>809</v>
      </c>
    </row>
    <row r="51" spans="2:13" ht="27.75" customHeight="1">
      <c r="B51" s="1173"/>
      <c r="C51" s="1174"/>
      <c r="D51" s="85"/>
      <c r="E51" s="1177" t="s">
        <v>36</v>
      </c>
      <c r="F51" s="1177"/>
      <c r="G51" s="1177"/>
      <c r="H51" s="1178"/>
      <c r="I51" s="86">
        <v>54361</v>
      </c>
      <c r="J51" s="87">
        <v>55110</v>
      </c>
      <c r="K51" s="87">
        <v>57587</v>
      </c>
      <c r="L51" s="87">
        <v>59918</v>
      </c>
      <c r="M51" s="88">
        <v>60595</v>
      </c>
    </row>
    <row r="52" spans="2:13" ht="27.75" customHeight="1" thickBot="1">
      <c r="B52" s="1181" t="s">
        <v>37</v>
      </c>
      <c r="C52" s="1182"/>
      <c r="D52" s="90"/>
      <c r="E52" s="1183" t="s">
        <v>38</v>
      </c>
      <c r="F52" s="1183"/>
      <c r="G52" s="1183"/>
      <c r="H52" s="1184"/>
      <c r="I52" s="91">
        <v>30481</v>
      </c>
      <c r="J52" s="92">
        <v>28210</v>
      </c>
      <c r="K52" s="92">
        <v>24534</v>
      </c>
      <c r="L52" s="92">
        <v>23470</v>
      </c>
      <c r="M52" s="93">
        <v>20537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62929</v>
      </c>
      <c r="E3" s="116"/>
      <c r="F3" s="117">
        <v>44162</v>
      </c>
      <c r="G3" s="118"/>
      <c r="H3" s="119"/>
    </row>
    <row r="4" spans="1:8">
      <c r="A4" s="120"/>
      <c r="B4" s="121"/>
      <c r="C4" s="122"/>
      <c r="D4" s="123">
        <v>36580</v>
      </c>
      <c r="E4" s="124"/>
      <c r="F4" s="125">
        <v>24931</v>
      </c>
      <c r="G4" s="126"/>
      <c r="H4" s="127"/>
    </row>
    <row r="5" spans="1:8">
      <c r="A5" s="108" t="s">
        <v>508</v>
      </c>
      <c r="B5" s="113"/>
      <c r="C5" s="114"/>
      <c r="D5" s="115">
        <v>49627</v>
      </c>
      <c r="E5" s="116"/>
      <c r="F5" s="117">
        <v>48103</v>
      </c>
      <c r="G5" s="118"/>
      <c r="H5" s="119"/>
    </row>
    <row r="6" spans="1:8">
      <c r="A6" s="120"/>
      <c r="B6" s="121"/>
      <c r="C6" s="122"/>
      <c r="D6" s="123">
        <v>26304</v>
      </c>
      <c r="E6" s="124"/>
      <c r="F6" s="125">
        <v>22640</v>
      </c>
      <c r="G6" s="126"/>
      <c r="H6" s="127"/>
    </row>
    <row r="7" spans="1:8">
      <c r="A7" s="108" t="s">
        <v>509</v>
      </c>
      <c r="B7" s="113"/>
      <c r="C7" s="114"/>
      <c r="D7" s="115">
        <v>65649</v>
      </c>
      <c r="E7" s="116"/>
      <c r="F7" s="117">
        <v>45761</v>
      </c>
      <c r="G7" s="118"/>
      <c r="H7" s="119"/>
    </row>
    <row r="8" spans="1:8">
      <c r="A8" s="120"/>
      <c r="B8" s="121"/>
      <c r="C8" s="122"/>
      <c r="D8" s="123">
        <v>33955</v>
      </c>
      <c r="E8" s="124"/>
      <c r="F8" s="125">
        <v>24777</v>
      </c>
      <c r="G8" s="126"/>
      <c r="H8" s="127"/>
    </row>
    <row r="9" spans="1:8">
      <c r="A9" s="108" t="s">
        <v>510</v>
      </c>
      <c r="B9" s="113"/>
      <c r="C9" s="114"/>
      <c r="D9" s="115">
        <v>94369</v>
      </c>
      <c r="E9" s="116"/>
      <c r="F9" s="117">
        <v>56255</v>
      </c>
      <c r="G9" s="118"/>
      <c r="H9" s="119"/>
    </row>
    <row r="10" spans="1:8">
      <c r="A10" s="120"/>
      <c r="B10" s="121"/>
      <c r="C10" s="122"/>
      <c r="D10" s="123">
        <v>40064</v>
      </c>
      <c r="E10" s="124"/>
      <c r="F10" s="125">
        <v>26957</v>
      </c>
      <c r="G10" s="126"/>
      <c r="H10" s="127"/>
    </row>
    <row r="11" spans="1:8">
      <c r="A11" s="108" t="s">
        <v>511</v>
      </c>
      <c r="B11" s="113"/>
      <c r="C11" s="114"/>
      <c r="D11" s="115">
        <v>91045</v>
      </c>
      <c r="E11" s="116"/>
      <c r="F11" s="117">
        <v>57944</v>
      </c>
      <c r="G11" s="118"/>
      <c r="H11" s="119"/>
    </row>
    <row r="12" spans="1:8">
      <c r="A12" s="120"/>
      <c r="B12" s="121"/>
      <c r="C12" s="128"/>
      <c r="D12" s="123">
        <v>46004</v>
      </c>
      <c r="E12" s="124"/>
      <c r="F12" s="125">
        <v>29326</v>
      </c>
      <c r="G12" s="126"/>
      <c r="H12" s="127"/>
    </row>
    <row r="13" spans="1:8">
      <c r="A13" s="108"/>
      <c r="B13" s="113"/>
      <c r="C13" s="129"/>
      <c r="D13" s="130">
        <v>72724</v>
      </c>
      <c r="E13" s="131"/>
      <c r="F13" s="132">
        <v>50445</v>
      </c>
      <c r="G13" s="133"/>
      <c r="H13" s="119"/>
    </row>
    <row r="14" spans="1:8">
      <c r="A14" s="120"/>
      <c r="B14" s="121"/>
      <c r="C14" s="122"/>
      <c r="D14" s="123">
        <v>36581</v>
      </c>
      <c r="E14" s="124"/>
      <c r="F14" s="125">
        <v>25726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4.5999999999999996</v>
      </c>
      <c r="C19" s="134">
        <f>ROUND(VALUE(SUBSTITUTE(実質収支比率等に係る経年分析!G$48,"▲","-")),2)</f>
        <v>4.4800000000000004</v>
      </c>
      <c r="D19" s="134">
        <f>ROUND(VALUE(SUBSTITUTE(実質収支比率等に係る経年分析!H$48,"▲","-")),2)</f>
        <v>3.83</v>
      </c>
      <c r="E19" s="134">
        <f>ROUND(VALUE(SUBSTITUTE(実質収支比率等に係る経年分析!I$48,"▲","-")),2)</f>
        <v>2.5299999999999998</v>
      </c>
      <c r="F19" s="134">
        <f>ROUND(VALUE(SUBSTITUTE(実質収支比率等に係る経年分析!J$48,"▲","-")),2)</f>
        <v>3.36</v>
      </c>
    </row>
    <row r="20" spans="1:11">
      <c r="A20" s="134" t="s">
        <v>43</v>
      </c>
      <c r="B20" s="134">
        <f>ROUND(VALUE(SUBSTITUTE(実質収支比率等に係る経年分析!F$47,"▲","-")),2)</f>
        <v>8.73</v>
      </c>
      <c r="C20" s="134">
        <f>ROUND(VALUE(SUBSTITUTE(実質収支比率等に係る経年分析!G$47,"▲","-")),2)</f>
        <v>12.61</v>
      </c>
      <c r="D20" s="134">
        <f>ROUND(VALUE(SUBSTITUTE(実質収支比率等に係る経年分析!H$47,"▲","-")),2)</f>
        <v>13.38</v>
      </c>
      <c r="E20" s="134">
        <f>ROUND(VALUE(SUBSTITUTE(実質収支比率等に係る経年分析!I$47,"▲","-")),2)</f>
        <v>16.350000000000001</v>
      </c>
      <c r="F20" s="134">
        <f>ROUND(VALUE(SUBSTITUTE(実質収支比率等に係る経年分析!J$47,"▲","-")),2)</f>
        <v>15.93</v>
      </c>
    </row>
    <row r="21" spans="1:11">
      <c r="A21" s="134" t="s">
        <v>44</v>
      </c>
      <c r="B21" s="134">
        <f>IF(ISNUMBER(VALUE(SUBSTITUTE(実質収支比率等に係る経年分析!F$49,"▲","-"))),ROUND(VALUE(SUBSTITUTE(実質収支比率等に係る経年分析!F$49,"▲","-")),2),NA())</f>
        <v>2.67</v>
      </c>
      <c r="C21" s="134">
        <f>IF(ISNUMBER(VALUE(SUBSTITUTE(実質収支比率等に係る経年分析!G$49,"▲","-"))),ROUND(VALUE(SUBSTITUTE(実質収支比率等に係る経年分析!G$49,"▲","-")),2),NA())</f>
        <v>4.38</v>
      </c>
      <c r="D21" s="134">
        <f>IF(ISNUMBER(VALUE(SUBSTITUTE(実質収支比率等に係る経年分析!H$49,"▲","-"))),ROUND(VALUE(SUBSTITUTE(実質収支比率等に係る経年分析!H$49,"▲","-")),2),NA())</f>
        <v>1.33</v>
      </c>
      <c r="E21" s="134">
        <f>IF(ISNUMBER(VALUE(SUBSTITUTE(実質収支比率等に係る経年分析!I$49,"▲","-"))),ROUND(VALUE(SUBSTITUTE(実質収支比率等に係る経年分析!I$49,"▲","-")),2),NA())</f>
        <v>2.79</v>
      </c>
      <c r="F21" s="134">
        <f>IF(ISNUMBER(VALUE(SUBSTITUTE(実質収支比率等に係る経年分析!J$49,"▲","-"))),ROUND(VALUE(SUBSTITUTE(実質収支比率等に係る経年分析!J$49,"▲","-")),2),NA())</f>
        <v>1.66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墓苑事業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介護保険事業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国民健康保険事業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1.1100000000000001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0.86</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2.36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2.67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2.74</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4.5999999999999996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4.4800000000000004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2.5299999999999998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3.36</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3.95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4321</v>
      </c>
      <c r="E42" s="136"/>
      <c r="F42" s="136"/>
      <c r="G42" s="136">
        <f>'実質公債費比率（分子）の構造'!L$52</f>
        <v>4553</v>
      </c>
      <c r="H42" s="136"/>
      <c r="I42" s="136"/>
      <c r="J42" s="136">
        <f>'実質公債費比率（分子）の構造'!M$52</f>
        <v>4825</v>
      </c>
      <c r="K42" s="136"/>
      <c r="L42" s="136"/>
      <c r="M42" s="136">
        <f>'実質公債費比率（分子）の構造'!N$52</f>
        <v>4952</v>
      </c>
      <c r="N42" s="136"/>
      <c r="O42" s="136"/>
      <c r="P42" s="136">
        <f>'実質公債費比率（分子）の構造'!O$52</f>
        <v>5416</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236</v>
      </c>
      <c r="C44" s="136"/>
      <c r="D44" s="136"/>
      <c r="E44" s="136">
        <f>'実質公債費比率（分子）の構造'!L$50</f>
        <v>214</v>
      </c>
      <c r="F44" s="136"/>
      <c r="G44" s="136"/>
      <c r="H44" s="136">
        <f>'実質公債費比率（分子）の構造'!M$50</f>
        <v>209</v>
      </c>
      <c r="I44" s="136"/>
      <c r="J44" s="136"/>
      <c r="K44" s="136">
        <f>'実質公債費比率（分子）の構造'!N$50</f>
        <v>189</v>
      </c>
      <c r="L44" s="136"/>
      <c r="M44" s="136"/>
      <c r="N44" s="136">
        <f>'実質公債費比率（分子）の構造'!O$50</f>
        <v>151</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2104</v>
      </c>
      <c r="C46" s="136"/>
      <c r="D46" s="136"/>
      <c r="E46" s="136">
        <f>'実質公債費比率（分子）の構造'!L$48</f>
        <v>2202</v>
      </c>
      <c r="F46" s="136"/>
      <c r="G46" s="136"/>
      <c r="H46" s="136">
        <f>'実質公債費比率（分子）の構造'!M$48</f>
        <v>1934</v>
      </c>
      <c r="I46" s="136"/>
      <c r="J46" s="136"/>
      <c r="K46" s="136">
        <f>'実質公債費比率（分子）の構造'!N$48</f>
        <v>2006</v>
      </c>
      <c r="L46" s="136"/>
      <c r="M46" s="136"/>
      <c r="N46" s="136">
        <f>'実質公債費比率（分子）の構造'!O$48</f>
        <v>1864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5094</v>
      </c>
      <c r="C49" s="136"/>
      <c r="D49" s="136"/>
      <c r="E49" s="136">
        <f>'実質公債費比率（分子）の構造'!L$45</f>
        <v>5256</v>
      </c>
      <c r="F49" s="136"/>
      <c r="G49" s="136"/>
      <c r="H49" s="136">
        <f>'実質公債費比率（分子）の構造'!M$45</f>
        <v>5480</v>
      </c>
      <c r="I49" s="136"/>
      <c r="J49" s="136"/>
      <c r="K49" s="136">
        <f>'実質公債費比率（分子）の構造'!N$45</f>
        <v>5415</v>
      </c>
      <c r="L49" s="136"/>
      <c r="M49" s="136"/>
      <c r="N49" s="136">
        <f>'実質公債費比率（分子）の構造'!O$45</f>
        <v>5418</v>
      </c>
      <c r="O49" s="136"/>
      <c r="P49" s="136"/>
    </row>
    <row r="50" spans="1:16">
      <c r="A50" s="136" t="s">
        <v>59</v>
      </c>
      <c r="B50" s="136" t="e">
        <f>NA()</f>
        <v>#N/A</v>
      </c>
      <c r="C50" s="136">
        <f>IF(ISNUMBER('実質公債費比率（分子）の構造'!K$53),'実質公債費比率（分子）の構造'!K$53,NA())</f>
        <v>3113</v>
      </c>
      <c r="D50" s="136" t="e">
        <f>NA()</f>
        <v>#N/A</v>
      </c>
      <c r="E50" s="136" t="e">
        <f>NA()</f>
        <v>#N/A</v>
      </c>
      <c r="F50" s="136">
        <f>IF(ISNUMBER('実質公債費比率（分子）の構造'!L$53),'実質公債費比率（分子）の構造'!L$53,NA())</f>
        <v>3119</v>
      </c>
      <c r="G50" s="136" t="e">
        <f>NA()</f>
        <v>#N/A</v>
      </c>
      <c r="H50" s="136" t="e">
        <f>NA()</f>
        <v>#N/A</v>
      </c>
      <c r="I50" s="136">
        <f>IF(ISNUMBER('実質公債費比率（分子）の構造'!M$53),'実質公債費比率（分子）の構造'!M$53,NA())</f>
        <v>2798</v>
      </c>
      <c r="J50" s="136" t="e">
        <f>NA()</f>
        <v>#N/A</v>
      </c>
      <c r="K50" s="136" t="e">
        <f>NA()</f>
        <v>#N/A</v>
      </c>
      <c r="L50" s="136">
        <f>IF(ISNUMBER('実質公債費比率（分子）の構造'!N$53),'実質公債費比率（分子）の構造'!N$53,NA())</f>
        <v>2658</v>
      </c>
      <c r="M50" s="136" t="e">
        <f>NA()</f>
        <v>#N/A</v>
      </c>
      <c r="N50" s="136" t="e">
        <f>NA()</f>
        <v>#N/A</v>
      </c>
      <c r="O50" s="136">
        <f>IF(ISNUMBER('実質公債費比率（分子）の構造'!O$53),'実質公債費比率（分子）の構造'!O$53,NA())</f>
        <v>2017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54361</v>
      </c>
      <c r="E56" s="135"/>
      <c r="F56" s="135"/>
      <c r="G56" s="135">
        <f>'将来負担比率（分子）の構造'!J$51</f>
        <v>55110</v>
      </c>
      <c r="H56" s="135"/>
      <c r="I56" s="135"/>
      <c r="J56" s="135">
        <f>'将来負担比率（分子）の構造'!K$51</f>
        <v>57587</v>
      </c>
      <c r="K56" s="135"/>
      <c r="L56" s="135"/>
      <c r="M56" s="135">
        <f>'将来負担比率（分子）の構造'!L$51</f>
        <v>59918</v>
      </c>
      <c r="N56" s="135"/>
      <c r="O56" s="135"/>
      <c r="P56" s="135">
        <f>'将来負担比率（分子）の構造'!M$51</f>
        <v>60595</v>
      </c>
    </row>
    <row r="57" spans="1:16">
      <c r="A57" s="135" t="s">
        <v>35</v>
      </c>
      <c r="B57" s="135"/>
      <c r="C57" s="135"/>
      <c r="D57" s="135">
        <f>'将来負担比率（分子）の構造'!I$50</f>
        <v>1368</v>
      </c>
      <c r="E57" s="135"/>
      <c r="F57" s="135"/>
      <c r="G57" s="135">
        <f>'将来負担比率（分子）の構造'!J$50</f>
        <v>1161</v>
      </c>
      <c r="H57" s="135"/>
      <c r="I57" s="135"/>
      <c r="J57" s="135">
        <f>'将来負担比率（分子）の構造'!K$50</f>
        <v>1021</v>
      </c>
      <c r="K57" s="135"/>
      <c r="L57" s="135"/>
      <c r="M57" s="135">
        <f>'将来負担比率（分子）の構造'!L$50</f>
        <v>913</v>
      </c>
      <c r="N57" s="135"/>
      <c r="O57" s="135"/>
      <c r="P57" s="135">
        <f>'将来負担比率（分子）の構造'!M$50</f>
        <v>809</v>
      </c>
    </row>
    <row r="58" spans="1:16">
      <c r="A58" s="135" t="s">
        <v>34</v>
      </c>
      <c r="B58" s="135"/>
      <c r="C58" s="135"/>
      <c r="D58" s="135">
        <f>'将来負担比率（分子）の構造'!I$49</f>
        <v>4350</v>
      </c>
      <c r="E58" s="135"/>
      <c r="F58" s="135"/>
      <c r="G58" s="135">
        <f>'将来負担比率（分子）の構造'!J$49</f>
        <v>5756</v>
      </c>
      <c r="H58" s="135"/>
      <c r="I58" s="135"/>
      <c r="J58" s="135">
        <f>'将来負担比率（分子）の構造'!K$49</f>
        <v>6829</v>
      </c>
      <c r="K58" s="135"/>
      <c r="L58" s="135"/>
      <c r="M58" s="135">
        <f>'将来負担比率（分子）の構造'!L$49</f>
        <v>7004</v>
      </c>
      <c r="N58" s="135"/>
      <c r="O58" s="135"/>
      <c r="P58" s="135">
        <f>'将来負担比率（分子）の構造'!M$49</f>
        <v>7049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602</v>
      </c>
      <c r="C61" s="135"/>
      <c r="D61" s="135"/>
      <c r="E61" s="135">
        <f>'将来負担比率（分子）の構造'!J$46</f>
        <v>667</v>
      </c>
      <c r="F61" s="135"/>
      <c r="G61" s="135"/>
      <c r="H61" s="135">
        <f>'将来負担比率（分子）の構造'!K$46</f>
        <v>693</v>
      </c>
      <c r="I61" s="135"/>
      <c r="J61" s="135"/>
      <c r="K61" s="135">
        <f>'将来負担比率（分子）の構造'!L$46</f>
        <v>810</v>
      </c>
      <c r="L61" s="135"/>
      <c r="M61" s="135"/>
      <c r="N61" s="135">
        <f>'将来負担比率（分子）の構造'!M$46</f>
        <v>797</v>
      </c>
      <c r="O61" s="135"/>
      <c r="P61" s="135"/>
    </row>
    <row r="62" spans="1:16">
      <c r="A62" s="135" t="s">
        <v>29</v>
      </c>
      <c r="B62" s="135">
        <f>'将来負担比率（分子）の構造'!I$45</f>
        <v>7160</v>
      </c>
      <c r="C62" s="135"/>
      <c r="D62" s="135"/>
      <c r="E62" s="135">
        <f>'将来負担比率（分子）の構造'!J$45</f>
        <v>6895</v>
      </c>
      <c r="F62" s="135"/>
      <c r="G62" s="135"/>
      <c r="H62" s="135">
        <f>'将来負担比率（分子）の構造'!K$45</f>
        <v>6753</v>
      </c>
      <c r="I62" s="135"/>
      <c r="J62" s="135"/>
      <c r="K62" s="135">
        <f>'将来負担比率（分子）の構造'!L$45</f>
        <v>6363</v>
      </c>
      <c r="L62" s="135"/>
      <c r="M62" s="135"/>
      <c r="N62" s="135">
        <f>'将来負担比率（分子）の構造'!M$45</f>
        <v>5697</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29005</v>
      </c>
      <c r="C64" s="135"/>
      <c r="D64" s="135"/>
      <c r="E64" s="135">
        <f>'将来負担比率（分子）の構造'!J$43</f>
        <v>28890</v>
      </c>
      <c r="F64" s="135"/>
      <c r="G64" s="135"/>
      <c r="H64" s="135">
        <f>'将来負担比率（分子）の構造'!K$43</f>
        <v>27496</v>
      </c>
      <c r="I64" s="135"/>
      <c r="J64" s="135"/>
      <c r="K64" s="135">
        <f>'将来負担比率（分子）の構造'!L$43</f>
        <v>26854</v>
      </c>
      <c r="L64" s="135"/>
      <c r="M64" s="135"/>
      <c r="N64" s="135">
        <f>'将来負担比率（分子）の構造'!M$43</f>
        <v>23229</v>
      </c>
      <c r="O64" s="135"/>
      <c r="P64" s="135"/>
    </row>
    <row r="65" spans="1:16">
      <c r="A65" s="135" t="s">
        <v>26</v>
      </c>
      <c r="B65" s="135">
        <f>'将来負担比率（分子）の構造'!I$42</f>
        <v>1554</v>
      </c>
      <c r="C65" s="135"/>
      <c r="D65" s="135"/>
      <c r="E65" s="135">
        <f>'将来負担比率（分子）の構造'!J$42</f>
        <v>1333</v>
      </c>
      <c r="F65" s="135"/>
      <c r="G65" s="135"/>
      <c r="H65" s="135">
        <f>'将来負担比率（分子）の構造'!K$42</f>
        <v>1136</v>
      </c>
      <c r="I65" s="135"/>
      <c r="J65" s="135"/>
      <c r="K65" s="135">
        <f>'将来負担比率（分子）の構造'!L$42</f>
        <v>957</v>
      </c>
      <c r="L65" s="135"/>
      <c r="M65" s="135"/>
      <c r="N65" s="135">
        <f>'将来負担比率（分子）の構造'!M$42</f>
        <v>814</v>
      </c>
      <c r="O65" s="135"/>
      <c r="P65" s="135"/>
    </row>
    <row r="66" spans="1:16">
      <c r="A66" s="135" t="s">
        <v>25</v>
      </c>
      <c r="B66" s="135">
        <f>'将来負担比率（分子）の構造'!I$41</f>
        <v>52240</v>
      </c>
      <c r="C66" s="135"/>
      <c r="D66" s="135"/>
      <c r="E66" s="135">
        <f>'将来負担比率（分子）の構造'!J$41</f>
        <v>52451</v>
      </c>
      <c r="F66" s="135"/>
      <c r="G66" s="135"/>
      <c r="H66" s="135">
        <f>'将来負担比率（分子）の構造'!K$41</f>
        <v>53894</v>
      </c>
      <c r="I66" s="135"/>
      <c r="J66" s="135"/>
      <c r="K66" s="135">
        <f>'将来負担比率（分子）の構造'!L$41</f>
        <v>56322</v>
      </c>
      <c r="L66" s="135"/>
      <c r="M66" s="135"/>
      <c r="N66" s="135">
        <f>'将来負担比率（分子）の構造'!M$41</f>
        <v>58453</v>
      </c>
      <c r="O66" s="135"/>
      <c r="P66" s="135"/>
    </row>
    <row r="67" spans="1:16">
      <c r="A67" s="135" t="s">
        <v>63</v>
      </c>
      <c r="B67" s="135" t="e">
        <f>NA()</f>
        <v>#N/A</v>
      </c>
      <c r="C67" s="135">
        <f>IF(ISNUMBER('将来負担比率（分子）の構造'!I$52), IF('将来負担比率（分子）の構造'!I$52 &lt; 0, 0, '将来負担比率（分子）の構造'!I$52), NA())</f>
        <v>30481</v>
      </c>
      <c r="D67" s="135" t="e">
        <f>NA()</f>
        <v>#N/A</v>
      </c>
      <c r="E67" s="135" t="e">
        <f>NA()</f>
        <v>#N/A</v>
      </c>
      <c r="F67" s="135">
        <f>IF(ISNUMBER('将来負担比率（分子）の構造'!J$52), IF('将来負担比率（分子）の構造'!J$52 &lt; 0, 0, '将来負担比率（分子）の構造'!J$52), NA())</f>
        <v>28210</v>
      </c>
      <c r="G67" s="135" t="e">
        <f>NA()</f>
        <v>#N/A</v>
      </c>
      <c r="H67" s="135" t="e">
        <f>NA()</f>
        <v>#N/A</v>
      </c>
      <c r="I67" s="135">
        <f>IF(ISNUMBER('将来負担比率（分子）の構造'!K$52), IF('将来負担比率（分子）の構造'!K$52 &lt; 0, 0, '将来負担比率（分子）の構造'!K$52), NA())</f>
        <v>24534</v>
      </c>
      <c r="J67" s="135" t="e">
        <f>NA()</f>
        <v>#N/A</v>
      </c>
      <c r="K67" s="135" t="e">
        <f>NA()</f>
        <v>#N/A</v>
      </c>
      <c r="L67" s="135">
        <f>IF(ISNUMBER('将来負担比率（分子）の構造'!L$52), IF('将来負担比率（分子）の構造'!L$52 &lt; 0, 0, '将来負担比率（分子）の構造'!L$52), NA())</f>
        <v>23470</v>
      </c>
      <c r="M67" s="135" t="e">
        <f>NA()</f>
        <v>#N/A</v>
      </c>
      <c r="N67" s="135" t="e">
        <f>NA()</f>
        <v>#N/A</v>
      </c>
      <c r="O67" s="135">
        <f>IF(ISNUMBER('将来負担比率（分子）の構造'!M$52), IF('将来負担比率（分子）の構造'!M$52 &lt; 0, 0, '将来負担比率（分子）の構造'!M$52), NA())</f>
        <v>20537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米屋 昇</cp:lastModifiedBy>
  <cp:lastPrinted>2016-04-21T03:42:49Z</cp:lastPrinted>
  <dcterms:created xsi:type="dcterms:W3CDTF">2016-02-15T01:16:13Z</dcterms:created>
  <dcterms:modified xsi:type="dcterms:W3CDTF">2016-04-21T04:19:05Z</dcterms:modified>
  <cp:category/>
</cp:coreProperties>
</file>