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195" yWindow="1320" windowWidth="10245" windowHeight="82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A31" i="11"/>
  <c r="AA30" i="11"/>
  <c r="AA29" i="11"/>
  <c r="AA28" i="11"/>
  <c r="AA23" i="11"/>
  <c r="AA7" i="11"/>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U36" i="9"/>
  <c r="C36" i="9"/>
  <c r="CO35" i="9"/>
  <c r="AM35" i="9"/>
  <c r="CO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alcChain>
</file>

<file path=xl/sharedStrings.xml><?xml version="1.0" encoding="utf-8"?>
<sst xmlns="http://schemas.openxmlformats.org/spreadsheetml/2006/main" count="1030" uniqueCount="544">
  <si>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</si>
  <si>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</si>
  <si>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</si>
  <si>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</si>
  <si>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</si>
  <si>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</si>
  <si>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</si>
  <si>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</si>
  <si>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</si>
  <si>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</si>
  <si>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</si>
  <si>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</si>
  <si>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</si>
  <si>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</si>
  <si>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</si>
  <si>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</si>
  <si>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</si>
  <si>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</si>
  <si>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</si>
  <si>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</si>
  <si>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</si>
  <si>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</si>
  <si>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</si>
  <si>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</si>
  <si>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</si>
  <si>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</si>
  <si>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</si>
  <si>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</si>
  <si>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</si>
  <si>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</si>
  <si>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</si>
  <si>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</si>
  <si>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</si>
  <si>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</si>
  <si>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</si>
  <si>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</si>
  <si>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</si>
  <si>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</si>
  <si>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</si>
  <si>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</si>
  <si>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</si>
  <si>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</si>
  <si>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</si>
  <si>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</si>
  <si>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</si>
  <si>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</si>
  <si>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</si>
  <si>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</si>
  <si>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</si>
  <si>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</si>
  <si>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</si>
  <si>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</si>
  <si>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</si>
  <si>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</si>
  <si>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</si>
  <si>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</si>
  <si>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</si>
  <si>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</si>
  <si>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</si>
  <si>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</si>
  <si>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</si>
  <si>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</si>
  <si>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</si>
  <si>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</si>
  <si>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</si>
  <si>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</si>
  <si>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</si>
  <si>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</si>
  <si>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</si>
  <si>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</si>
  <si>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</si>
  <si>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</si>
  <si>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</si>
  <si>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</si>
  <si>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</si>
  <si>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</si>
  <si>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</si>
  <si>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</si>
  <si>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</si>
  <si>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</si>
  <si>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</si>
  <si>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</si>
  <si>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</si>
  <si>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</si>
  <si>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</si>
  <si>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</si>
  <si>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</si>
  <si>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</si>
  <si>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</si>
  <si>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</si>
  <si>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</si>
  <si>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</si>
  <si>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</si>
  <si>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</si>
  <si>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</si>
  <si>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</si>
  <si>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</si>
  <si>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</si>
  <si>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</si>
  <si>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</si>
  <si>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</si>
  <si>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</si>
  <si>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</si>
  <si>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</si>
  <si>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</si>
  <si>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</si>
  <si>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</si>
  <si>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</si>
  <si>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</si>
  <si>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</si>
  <si>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</si>
  <si>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</si>
  <si>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</si>
  <si>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</si>
  <si>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</si>
  <si>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</si>
  <si>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</si>
  <si>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</si>
  <si>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</si>
  <si>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</si>
  <si>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</si>
  <si>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</si>
  <si>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</si>
  <si>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</si>
  <si>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</si>
  <si>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</si>
  <si>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</si>
  <si>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</si>
  <si>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</si>
  <si>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</si>
  <si>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</si>
  <si>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</si>
  <si>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</si>
  <si>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</si>
  <si>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</si>
  <si>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</si>
  <si>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</si>
  <si>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</si>
  <si>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</si>
  <si>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</si>
  <si>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</si>
  <si>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</si>
  <si>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</si>
  <si>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</si>
  <si>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</si>
  <si>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</si>
  <si>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</si>
  <si>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</si>
  <si>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</si>
  <si>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</si>
  <si>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</si>
  <si>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</si>
  <si>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</si>
  <si>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</si>
  <si>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</si>
  <si>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</si>
  <si>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</si>
  <si>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</si>
  <si>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</si>
  <si>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</si>
  <si>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</si>
  <si>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</si>
  <si>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</si>
  <si>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</si>
  <si>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</si>
  <si>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</si>
  <si>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</si>
  <si>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</si>
  <si>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</si>
  <si>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</si>
  <si>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</si>
  <si>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</si>
  <si>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</si>
  <si>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</si>
  <si>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</si>
  <si>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</si>
  <si>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</si>
  <si>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</si>
  <si>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</si>
  <si>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</si>
  <si>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</si>
  <si>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</si>
  <si>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</si>
  <si>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</si>
  <si>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</si>
  <si>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</si>
  <si>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</si>
  <si>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</si>
  <si>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</si>
  <si>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</si>
  <si>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</si>
  <si>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</si>
  <si>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</si>
  <si>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富山県舟橋村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</si>
  <si>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</si>
  <si>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</si>
  <si>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</si>
  <si>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</si>
  <si>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</si>
  <si>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</si>
  <si>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</si>
  <si>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</si>
  <si>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</si>
  <si>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</si>
  <si>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</si>
  <si>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</si>
  <si>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</si>
  <si>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</si>
  <si>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</si>
  <si>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</si>
  <si>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</si>
  <si>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</si>
  <si>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</si>
  <si>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</si>
  <si>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</si>
  <si>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</si>
  <si>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</si>
  <si>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</si>
  <si>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</si>
  <si>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</si>
  <si>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</si>
  <si>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</si>
  <si>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</si>
  <si>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</si>
  <si>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</si>
  <si>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</si>
  <si>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</si>
  <si>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</si>
  <si>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</si>
  <si>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</si>
  <si>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</si>
  <si>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</si>
  <si>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</si>
  <si>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</si>
  <si>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</si>
  <si>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</si>
  <si>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</si>
  <si>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</si>
  <si>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</si>
  <si>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</si>
  <si>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</si>
  <si>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</si>
  <si>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</si>
  <si>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</si>
  <si>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</si>
  <si>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</si>
  <si>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</si>
  <si>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</si>
  <si>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</si>
  <si>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</si>
  <si>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</si>
  <si>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</si>
  <si>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</si>
  <si>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</si>
  <si>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</si>
  <si>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</si>
  <si>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</si>
  <si>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</si>
  <si>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</si>
  <si>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</si>
  <si>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</si>
  <si>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</si>
  <si>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</si>
  <si>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</si>
  <si>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</si>
  <si>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</si>
  <si>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</si>
  <si>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</si>
  <si>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</si>
  <si>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</si>
  <si>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</si>
  <si>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</si>
  <si>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</si>
  <si>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</si>
  <si>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</si>
  <si>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</si>
  <si>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</si>
  <si>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</si>
  <si>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</si>
  <si>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</si>
  <si>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</si>
  <si>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</si>
  <si>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</si>
  <si>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</si>
  <si>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</si>
  <si>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</si>
  <si>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</si>
  <si>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</si>
  <si>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</si>
  <si>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</si>
  <si>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</si>
  <si>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</si>
  <si>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</si>
  <si>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</si>
  <si>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</si>
  <si>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</si>
  <si>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</si>
  <si>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</si>
  <si>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</si>
  <si>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</si>
  <si>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</si>
  <si>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</si>
  <si>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</si>
  <si>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</si>
  <si>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</si>
  <si>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</si>
  <si>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</si>
  <si>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</si>
  <si>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</si>
  <si>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</si>
  <si>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</si>
  <si>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</si>
  <si>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</si>
  <si>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</si>
  <si>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</si>
  <si>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</si>
  <si>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</si>
  <si>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</si>
  <si>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</si>
  <si>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</si>
  <si>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</si>
  <si>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</si>
  <si>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</si>
  <si>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</si>
  <si>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</si>
  <si>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</si>
  <si>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</si>
  <si>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</si>
  <si>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</si>
  <si>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</si>
  <si>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</si>
  <si>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</si>
  <si>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</si>
  <si>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</si>
  <si>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</si>
  <si>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</si>
  <si>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</si>
  <si>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</si>
  <si>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</si>
  <si>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</si>
  <si>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富山県舟橋村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</si>
  <si>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</si>
  <si>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</si>
  <si>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</si>
  <si>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</si>
  <si>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</si>
  <si>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</si>
  <si>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</si>
  <si>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</si>
  <si>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</si>
  <si>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</si>
  <si>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</si>
  <si>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</si>
  <si>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</si>
  <si>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</si>
  <si>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</si>
  <si>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</si>
  <si>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</si>
  <si>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</si>
  <si>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</si>
  <si>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</si>
  <si>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</si>
  <si>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</si>
  <si>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</si>
  <si>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</si>
  <si>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</si>
  <si>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</si>
  <si>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</si>
  <si>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</si>
  <si>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</si>
  <si>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</si>
  <si>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</si>
  <si>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</si>
  <si>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</si>
  <si>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</si>
  <si>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</si>
  <si>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</si>
  <si>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</si>
  <si>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</si>
  <si>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</si>
  <si>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</si>
  <si>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</si>
  <si>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</si>
  <si>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</si>
  <si>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</si>
  <si>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</si>
  <si>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</si>
  <si>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</si>
  <si>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</si>
  <si>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</si>
  <si>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</si>
  <si>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</si>
  <si>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</si>
  <si>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</si>
  <si>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</si>
  <si>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</si>
  <si>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</si>
  <si>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</si>
  <si>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</si>
  <si>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</si>
  <si>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</si>
  <si>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</si>
  <si>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</si>
  <si>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</si>
  <si>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</si>
  <si>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</si>
  <si>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</si>
  <si>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</si>
  <si>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</si>
  <si>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</si>
  <si>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</si>
  <si>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</si>
  <si>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</si>
  <si>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</si>
  <si>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</si>
  <si>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</si>
  <si>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</si>
  <si>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</si>
  <si>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</si>
  <si>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</si>
  <si>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</si>
  <si>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</si>
  <si>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</si>
  <si>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</si>
  <si>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</si>
  <si>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</si>
  <si>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</si>
  <si>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</si>
  <si>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</si>
  <si>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</si>
  <si>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</si>
  <si>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</si>
  <si>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</si>
  <si>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</si>
  <si>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宅地造成事業</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</si>
  <si>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</si>
  <si>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</si>
  <si>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</si>
  <si>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</si>
  <si>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</si>
  <si>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</si>
  <si>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</si>
  <si>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</si>
  <si>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</si>
  <si>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</si>
  <si>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</si>
  <si>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</si>
  <si>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</si>
  <si>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</si>
  <si>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</si>
  <si>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</si>
  <si>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</si>
  <si>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</si>
  <si>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</si>
  <si>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</si>
  <si>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</si>
  <si>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</si>
  <si>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</si>
  <si>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</si>
  <si>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</si>
  <si>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</si>
  <si>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</si>
  <si>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</si>
  <si>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</si>
  <si>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</si>
  <si>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</si>
  <si>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</si>
  <si>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</si>
  <si>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</si>
  <si>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</si>
  <si>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</si>
  <si>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</si>
  <si>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</si>
  <si>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</si>
  <si>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</si>
  <si>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</si>
  <si>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</si>
  <si>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</si>
  <si>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</si>
  <si>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</si>
  <si>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</si>
  <si>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</si>
  <si>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</si>
  <si>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</si>
  <si>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</si>
  <si>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</si>
  <si>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</si>
  <si>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</si>
  <si>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</si>
  <si>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</si>
  <si>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</si>
  <si>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</si>
  <si>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</si>
  <si>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</si>
  <si>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</si>
  <si>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</si>
  <si>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</si>
  <si>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</si>
  <si>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</si>
  <si>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</si>
  <si>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</si>
  <si>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</si>
  <si>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</si>
  <si>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</si>
  <si>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</si>
  <si>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</si>
  <si>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</si>
  <si>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</si>
  <si>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</si>
  <si>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</si>
  <si>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</si>
  <si>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</si>
  <si>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</si>
  <si>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</si>
  <si>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</si>
  <si>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</si>
  <si>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</si>
  <si>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t>
  </si>
  <si>
    <t>後期高齢者医療事業</t>
  </si>
  <si>
    <t>土地取得事業特別会計</t>
  </si>
  <si>
    <t>簡易水道事業特別会計</t>
  </si>
  <si>
    <t>宅地造成事業特別会計</t>
  </si>
  <si>
    <t>その他会計（赤字）</t>
  </si>
  <si>
    <t>その他会計（黒字）</t>
  </si>
  <si>
    <t>富山地区広域圏事務組合</t>
    <rPh sb="0" eb="2">
      <t>トヤマ</t>
    </rPh>
    <rPh sb="2" eb="4">
      <t>チク</t>
    </rPh>
    <rPh sb="4" eb="6">
      <t>コウイキ</t>
    </rPh>
    <rPh sb="6" eb="7">
      <t>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</si>
  <si>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</si>
  <si>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</si>
  <si>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</si>
  <si>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</si>
  <si>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［後期高齢者医療事業特別会計］</t>
    <rPh sb="1" eb="3">
      <t>コウキ</t>
    </rPh>
    <rPh sb="3" eb="6">
      <t>コウレイシャ</t>
    </rPh>
    <rPh sb="6" eb="8">
      <t>イリョウ</t>
    </rPh>
    <rPh sb="8" eb="10">
      <t>ジギョウ</t>
    </rPh>
    <rPh sb="10" eb="12">
      <t>トクベツ</t>
    </rPh>
    <rPh sb="12" eb="14">
      <t>カイケイ</t>
    </rPh>
    <phoneticPr fontId="2"/>
  </si>
  <si>
    <t>常願寺川右岸水防市町村組合</t>
    <rPh sb="0" eb="1">
      <t>ツネ</t>
    </rPh>
    <rPh sb="1" eb="2">
      <t>ネガ</t>
    </rPh>
    <rPh sb="2" eb="3">
      <t>テラ</t>
    </rPh>
    <rPh sb="3" eb="4">
      <t>カワ</t>
    </rPh>
    <rPh sb="4" eb="6">
      <t>ウガン</t>
    </rPh>
    <rPh sb="6" eb="8">
      <t>スイボウ</t>
    </rPh>
    <rPh sb="8" eb="11">
      <t>シチョウソン</t>
    </rPh>
    <rPh sb="11" eb="13">
      <t>クミアイ</t>
    </rPh>
    <phoneticPr fontId="2"/>
  </si>
  <si>
    <t>中新川広域行政事務組合</t>
    <rPh sb="0" eb="3">
      <t>ナカニイカワ</t>
    </rPh>
    <rPh sb="3" eb="5">
      <t>コウイキ</t>
    </rPh>
    <rPh sb="5" eb="7">
      <t>ギョウセイ</t>
    </rPh>
    <rPh sb="7" eb="9">
      <t>ジム</t>
    </rPh>
    <rPh sb="9" eb="11">
      <t>クミアイ</t>
    </rPh>
    <phoneticPr fontId="2"/>
  </si>
  <si>
    <t>［介護保険事業特別会計］</t>
    <rPh sb="1" eb="3">
      <t>カイゴ</t>
    </rPh>
    <rPh sb="3" eb="5">
      <t>ホケン</t>
    </rPh>
    <rPh sb="5" eb="7">
      <t>ジギョウ</t>
    </rPh>
    <rPh sb="7" eb="9">
      <t>トクベツ</t>
    </rPh>
    <rPh sb="9" eb="11">
      <t>カイケイ</t>
    </rPh>
    <phoneticPr fontId="2"/>
  </si>
  <si>
    <t>［公共下水道事業特別会計］</t>
    <rPh sb="1" eb="3">
      <t>コウキョウ</t>
    </rPh>
    <rPh sb="3" eb="5">
      <t>ゲスイ</t>
    </rPh>
    <rPh sb="5" eb="6">
      <t>ドウ</t>
    </rPh>
    <rPh sb="6" eb="8">
      <t>ジギョウ</t>
    </rPh>
    <rPh sb="8" eb="10">
      <t>トクベツ</t>
    </rPh>
    <rPh sb="10" eb="12">
      <t>カイケイ</t>
    </rPh>
    <phoneticPr fontId="2"/>
  </si>
  <si>
    <t>［公共下水道関連特定環境保全公共下水道事業特別会計］</t>
    <rPh sb="1" eb="3">
      <t>コウキョウ</t>
    </rPh>
    <rPh sb="3" eb="6">
      <t>ゲスイドウ</t>
    </rPh>
    <rPh sb="6" eb="8">
      <t>カンレン</t>
    </rPh>
    <rPh sb="8" eb="10">
      <t>トクテイ</t>
    </rPh>
    <rPh sb="10" eb="12">
      <t>カンキョウ</t>
    </rPh>
    <rPh sb="12" eb="14">
      <t>ホゼン</t>
    </rPh>
    <rPh sb="14" eb="16">
      <t>コウキョウ</t>
    </rPh>
    <rPh sb="16" eb="19">
      <t>ゲスイドウ</t>
    </rPh>
    <rPh sb="19" eb="21">
      <t>ジギョウ</t>
    </rPh>
    <rPh sb="21" eb="23">
      <t>トクベツ</t>
    </rPh>
    <rPh sb="23" eb="25">
      <t>カイケイ</t>
    </rPh>
    <phoneticPr fontId="2"/>
  </si>
  <si>
    <t>富山県東部消防組合</t>
    <rPh sb="0" eb="3">
      <t>トヤマケン</t>
    </rPh>
    <rPh sb="3" eb="5">
      <t>トウブ</t>
    </rPh>
    <rPh sb="5" eb="7">
      <t>ショウボウ</t>
    </rPh>
    <rPh sb="7" eb="9">
      <t>クミアイ</t>
    </rPh>
    <phoneticPr fontId="2"/>
  </si>
  <si>
    <t>三郷利田用水市町村組合</t>
    <rPh sb="0" eb="2">
      <t>サンゴウ</t>
    </rPh>
    <rPh sb="2" eb="4">
      <t>トシダ</t>
    </rPh>
    <rPh sb="4" eb="6">
      <t>ヨウスイ</t>
    </rPh>
    <rPh sb="6" eb="9">
      <t>シチョウソン</t>
    </rPh>
    <rPh sb="9" eb="11">
      <t>クミアイ</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</si>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</sst>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99496</c:v>
                </c:pt>
                <c:pt idx="1">
                  <c:v>177547</c:v>
                </c:pt>
                <c:pt idx="2">
                  <c:v>58640</c:v>
                </c:pt>
                <c:pt idx="3">
                  <c:v>81353</c:v>
                </c:pt>
                <c:pt idx="4">
                  <c:v>69622</c:v>
                </c:pt>
              </c:numCache>
            </c:numRef>
          </c:val>
          <c:smooth val="0"/>
        </c:ser>
        <c:dLbls>
          <c:showLegendKey val="0"/>
          <c:showVal val="0"/>
          <c:showCatName val="0"/>
          <c:showSerName val="0"/>
          <c:showPercent val="0"/>
          <c:showBubbleSize val="0"/>
        </c:dLbls>
        <c:marker val="1"/>
        <c:smooth val="0"/>
        <c:axId val="96921472"/>
        <c:axId val="96923648"/>
      </c:lineChart>
      <c:catAx>
        <c:axId val="96921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23648"/>
        <c:crosses val="autoZero"/>
        <c:auto val="1"/>
        <c:lblAlgn val="ctr"/>
        <c:lblOffset val="100"/>
        <c:tickLblSkip val="1"/>
        <c:tickMarkSkip val="1"/>
        <c:noMultiLvlLbl val="0"/>
      </c:catAx>
      <c:valAx>
        <c:axId val="969236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2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7.34</c:v>
                </c:pt>
                <c:pt idx="1">
                  <c:v>8.14</c:v>
                </c:pt>
                <c:pt idx="2">
                  <c:v>9.0500000000000007</c:v>
                </c:pt>
                <c:pt idx="3">
                  <c:v>5.38</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61.85</c:v>
                </c:pt>
                <c:pt idx="1">
                  <c:v>71</c:v>
                </c:pt>
                <c:pt idx="2">
                  <c:v>75.89</c:v>
                </c:pt>
                <c:pt idx="3">
                  <c:v>85.76</c:v>
                </c:pt>
                <c:pt idx="4">
                  <c:v>88.94</c:v>
                </c:pt>
              </c:numCache>
            </c:numRef>
          </c:val>
        </c:ser>
        <c:dLbls>
          <c:showLegendKey val="0"/>
          <c:showVal val="0"/>
          <c:showCatName val="0"/>
          <c:showSerName val="0"/>
          <c:showPercent val="0"/>
          <c:showBubbleSize val="0"/>
        </c:dLbls>
        <c:gapWidth val="250"/>
        <c:overlap val="100"/>
        <c:axId val="88371968"/>
        <c:axId val="8837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15.28</c:v>
                </c:pt>
                <c:pt idx="1">
                  <c:v>10.91</c:v>
                </c:pt>
                <c:pt idx="2">
                  <c:v>5.44</c:v>
                </c:pt>
                <c:pt idx="3">
                  <c:v>7.28</c:v>
                </c:pt>
                <c:pt idx="4">
                  <c:v>3.05</c:v>
                </c:pt>
              </c:numCache>
            </c:numRef>
          </c:val>
          <c:smooth val="0"/>
        </c:ser>
        <c:dLbls>
          <c:showLegendKey val="0"/>
          <c:showVal val="0"/>
          <c:showCatName val="0"/>
          <c:showSerName val="0"/>
          <c:showPercent val="0"/>
          <c:showBubbleSize val="0"/>
        </c:dLbls>
        <c:marker val="1"/>
        <c:smooth val="0"/>
        <c:axId val="88371968"/>
        <c:axId val="88373888"/>
      </c:lineChart>
      <c:catAx>
        <c:axId val="883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373888"/>
        <c:crosses val="autoZero"/>
        <c:auto val="1"/>
        <c:lblAlgn val="ctr"/>
        <c:lblOffset val="100"/>
        <c:tickLblSkip val="1"/>
        <c:tickMarkSkip val="1"/>
        <c:noMultiLvlLbl val="0"/>
      </c:catAx>
      <c:valAx>
        <c:axId val="8837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0.01</c:v>
                </c:pt>
                <c:pt idx="2">
                  <c:v>#N/A</c:v>
                </c:pt>
                <c:pt idx="3">
                  <c:v>0.02</c:v>
                </c:pt>
                <c:pt idx="4">
                  <c:v>#N/A</c:v>
                </c:pt>
                <c:pt idx="5">
                  <c:v>0.28000000000000003</c:v>
                </c:pt>
                <c:pt idx="6">
                  <c:v>#N/A</c:v>
                </c:pt>
                <c:pt idx="7">
                  <c:v>0.17</c:v>
                </c:pt>
                <c:pt idx="8">
                  <c:v>#N/A</c:v>
                </c:pt>
                <c:pt idx="9">
                  <c:v>0.03</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2.74</c:v>
                </c:pt>
                <c:pt idx="2">
                  <c:v>#N/A</c:v>
                </c:pt>
                <c:pt idx="3">
                  <c:v>5.09</c:v>
                </c:pt>
                <c:pt idx="4">
                  <c:v>#N/A</c:v>
                </c:pt>
                <c:pt idx="5">
                  <c:v>4.2300000000000004</c:v>
                </c:pt>
                <c:pt idx="6">
                  <c:v>#N/A</c:v>
                </c:pt>
                <c:pt idx="7">
                  <c:v>1.49</c:v>
                </c:pt>
                <c:pt idx="8">
                  <c:v>#N/A</c:v>
                </c:pt>
                <c:pt idx="9">
                  <c:v>0.69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7.31</c:v>
                </c:pt>
                <c:pt idx="2">
                  <c:v>#N/A</c:v>
                </c:pt>
                <c:pt idx="3">
                  <c:v>8.6300000000000008</c:v>
                </c:pt>
                <c:pt idx="4">
                  <c:v>#N/A</c:v>
                </c:pt>
                <c:pt idx="5">
                  <c:v>9.01</c:v>
                </c:pt>
                <c:pt idx="6">
                  <c:v>#N/A</c:v>
                </c:pt>
                <c:pt idx="7">
                  <c:v>5.34</c:v>
                </c:pt>
                <c:pt idx="8">
                  <c:v>#N/A</c:v>
                </c:pt>
                <c:pt idx="9">
                  <c:v>5.7</c:v>
                </c:pt>
              </c:numCache>
            </c:numRef>
          </c:val>
        </c:ser>
        <c:dLbls>
          <c:showLegendKey val="0"/>
          <c:showVal val="0"/>
          <c:showCatName val="0"/>
          <c:showSerName val="0"/>
          <c:showPercent val="0"/>
          <c:showBubbleSize val="0"/>
        </c:dLbls>
        <c:gapWidth val="150"/>
        <c:overlap val="100"/>
        <c:axId val="99326592"/>
        <c:axId val="99340672"/>
      </c:barChart>
      <c:catAx>
        <c:axId val="993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40672"/>
        <c:crosses val="autoZero"/>
        <c:auto val="1"/>
        <c:lblAlgn val="ctr"/>
        <c:lblOffset val="100"/>
        <c:tickLblSkip val="1"/>
        <c:tickMarkSkip val="1"/>
        <c:noMultiLvlLbl val="0"/>
      </c:catAx>
      <c:valAx>
        <c:axId val="993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2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159</c:v>
                </c:pt>
                <c:pt idx="5">
                  <c:v>157</c:v>
                </c:pt>
                <c:pt idx="8">
                  <c:v>161</c:v>
                </c:pt>
                <c:pt idx="11">
                  <c:v>165</c:v>
                </c:pt>
                <c:pt idx="14">
                  <c:v>173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21</c:v>
                </c:pt>
                <c:pt idx="6">
                  <c:v>19</c:v>
                </c:pt>
                <c:pt idx="9">
                  <c:v>19</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103</c:v>
                </c:pt>
                <c:pt idx="3">
                  <c:v>96</c:v>
                </c:pt>
                <c:pt idx="6">
                  <c:v>98</c:v>
                </c:pt>
                <c:pt idx="9">
                  <c:v>97</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11</c:v>
                </c:pt>
                <c:pt idx="6">
                  <c:v>5</c:v>
                </c:pt>
                <c:pt idx="9">
                  <c:v>7</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153</c:v>
                </c:pt>
                <c:pt idx="3">
                  <c:v>150</c:v>
                </c:pt>
                <c:pt idx="6">
                  <c:v>167</c:v>
                </c:pt>
                <c:pt idx="9">
                  <c:v>176</c:v>
                </c:pt>
                <c:pt idx="12">
                  <c:v>146</c:v>
                </c:pt>
              </c:numCache>
            </c:numRef>
          </c:val>
        </c:ser>
        <c:dLbls>
          <c:showLegendKey val="0"/>
          <c:showVal val="0"/>
          <c:showCatName val="0"/>
          <c:showSerName val="0"/>
          <c:showPercent val="0"/>
          <c:showBubbleSize val="0"/>
        </c:dLbls>
        <c:gapWidth val="100"/>
        <c:overlap val="100"/>
        <c:axId val="100848768"/>
        <c:axId val="10085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119</c:v>
                </c:pt>
                <c:pt idx="2">
                  <c:v>#N/A</c:v>
                </c:pt>
                <c:pt idx="3">
                  <c:v>#N/A</c:v>
                </c:pt>
                <c:pt idx="4">
                  <c:v>121</c:v>
                </c:pt>
                <c:pt idx="5">
                  <c:v>#N/A</c:v>
                </c:pt>
                <c:pt idx="6">
                  <c:v>#N/A</c:v>
                </c:pt>
                <c:pt idx="7">
                  <c:v>128</c:v>
                </c:pt>
                <c:pt idx="8">
                  <c:v>#N/A</c:v>
                </c:pt>
                <c:pt idx="9">
                  <c:v>#N/A</c:v>
                </c:pt>
                <c:pt idx="10">
                  <c:v>134</c:v>
                </c:pt>
                <c:pt idx="11">
                  <c:v>#N/A</c:v>
                </c:pt>
                <c:pt idx="12">
                  <c:v>#N/A</c:v>
                </c:pt>
                <c:pt idx="13">
                  <c:v>85</c:v>
                </c:pt>
                <c:pt idx="14">
                  <c:v>#N/A</c:v>
                </c:pt>
              </c:numCache>
            </c:numRef>
          </c:val>
          <c:smooth val="0"/>
        </c:ser>
        <c:dLbls>
          <c:showLegendKey val="0"/>
          <c:showVal val="0"/>
          <c:showCatName val="0"/>
          <c:showSerName val="0"/>
          <c:showPercent val="0"/>
          <c:showBubbleSize val="0"/>
        </c:dLbls>
        <c:marker val="1"/>
        <c:smooth val="0"/>
        <c:axId val="100848768"/>
        <c:axId val="100850688"/>
      </c:lineChart>
      <c:catAx>
        <c:axId val="1008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850688"/>
        <c:crosses val="autoZero"/>
        <c:auto val="1"/>
        <c:lblAlgn val="ctr"/>
        <c:lblOffset val="100"/>
        <c:tickLblSkip val="1"/>
        <c:tickMarkSkip val="1"/>
        <c:noMultiLvlLbl val="0"/>
      </c:catAx>
      <c:valAx>
        <c:axId val="10085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4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1854</c:v>
                </c:pt>
                <c:pt idx="5">
                  <c:v>1865</c:v>
                </c:pt>
                <c:pt idx="8">
                  <c:v>1846</c:v>
                </c:pt>
                <c:pt idx="11">
                  <c:v>1850</c:v>
                </c:pt>
                <c:pt idx="14">
                  <c:v>1795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716</c:v>
                </c:pt>
                <c:pt idx="5">
                  <c:v>828</c:v>
                </c:pt>
                <c:pt idx="8">
                  <c:v>878</c:v>
                </c:pt>
                <c:pt idx="11">
                  <c:v>998</c:v>
                </c:pt>
                <c:pt idx="14">
                  <c:v>1028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c:v>
                </c:pt>
                <c:pt idx="3">
                  <c:v>142</c:v>
                </c:pt>
                <c:pt idx="6">
                  <c:v>132</c:v>
                </c:pt>
                <c:pt idx="9">
                  <c:v>142</c:v>
                </c:pt>
                <c:pt idx="12">
                  <c:v>114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1703</c:v>
                </c:pt>
                <c:pt idx="3">
                  <c:v>1622</c:v>
                </c:pt>
                <c:pt idx="6">
                  <c:v>1548</c:v>
                </c:pt>
                <c:pt idx="9">
                  <c:v>1568</c:v>
                </c:pt>
                <c:pt idx="12">
                  <c:v>1511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153</c:v>
                </c:pt>
                <c:pt idx="3">
                  <c:v>134</c:v>
                </c:pt>
                <c:pt idx="6">
                  <c:v>116</c:v>
                </c:pt>
                <c:pt idx="9">
                  <c:v>99</c:v>
                </c:pt>
                <c:pt idx="12">
                  <c:v>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1678</c:v>
                </c:pt>
                <c:pt idx="3">
                  <c:v>1859</c:v>
                </c:pt>
                <c:pt idx="6">
                  <c:v>1829</c:v>
                </c:pt>
                <c:pt idx="9">
                  <c:v>1796</c:v>
                </c:pt>
                <c:pt idx="12">
                  <c:v>1812</c:v>
                </c:pt>
              </c:numCache>
            </c:numRef>
          </c:val>
        </c:ser>
        <c:dLbls>
          <c:showLegendKey val="0"/>
          <c:showVal val="0"/>
          <c:showCatName val="0"/>
          <c:showSerName val="0"/>
          <c:showPercent val="0"/>
          <c:showBubbleSize val="0"/>
        </c:dLbls>
        <c:gapWidth val="100"/>
        <c:overlap val="100"/>
        <c:axId val="100623104"/>
        <c:axId val="10062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1099</c:v>
                </c:pt>
                <c:pt idx="2">
                  <c:v>#N/A</c:v>
                </c:pt>
                <c:pt idx="3">
                  <c:v>#N/A</c:v>
                </c:pt>
                <c:pt idx="4">
                  <c:v>1063</c:v>
                </c:pt>
                <c:pt idx="5">
                  <c:v>#N/A</c:v>
                </c:pt>
                <c:pt idx="6">
                  <c:v>#N/A</c:v>
                </c:pt>
                <c:pt idx="7">
                  <c:v>900</c:v>
                </c:pt>
                <c:pt idx="8">
                  <c:v>#N/A</c:v>
                </c:pt>
                <c:pt idx="9">
                  <c:v>#N/A</c:v>
                </c:pt>
                <c:pt idx="10">
                  <c:v>757</c:v>
                </c:pt>
                <c:pt idx="11">
                  <c:v>#N/A</c:v>
                </c:pt>
                <c:pt idx="12">
                  <c:v>#N/A</c:v>
                </c:pt>
                <c:pt idx="13">
                  <c:v>695</c:v>
                </c:pt>
                <c:pt idx="14">
                  <c:v>#N/A</c:v>
                </c:pt>
              </c:numCache>
            </c:numRef>
          </c:val>
          <c:smooth val="0"/>
        </c:ser>
        <c:dLbls>
          <c:showLegendKey val="0"/>
          <c:showVal val="0"/>
          <c:showCatName val="0"/>
          <c:showSerName val="0"/>
          <c:showPercent val="0"/>
          <c:showBubbleSize val="0"/>
        </c:dLbls>
        <c:marker val="1"/>
        <c:smooth val="0"/>
        <c:axId val="100623104"/>
        <c:axId val="100625024"/>
      </c:lineChart>
      <c:catAx>
        <c:axId val="10062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625024"/>
        <c:crosses val="autoZero"/>
        <c:auto val="1"/>
        <c:lblAlgn val="ctr"/>
        <c:lblOffset val="100"/>
        <c:tickLblSkip val="1"/>
        <c:tickMarkSkip val="1"/>
        <c:noMultiLvlLbl val="0"/>
      </c:catAx>
      <c:valAx>
        <c:axId val="10062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2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3,077
3,066
3.47
1,620,962
1,552,537
63,227
1,101,808
1,744,308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近年の人口増加により、類似団体を上回る収入があるため、類似団体平均を上回る。</a:t>
          </a:r>
          <a:endParaRPr kumimoji="1" lang="en-US" altLang="ja-JP" sz="1300">
            <a:latin typeface="ＭＳ Ｐゴシック"/>
          </a:endParaRPr>
        </a:p>
        <a:p>
          <a:r>
            <a:rPr kumimoji="1" lang="ja-JP" altLang="en-US" sz="1300">
              <a:latin typeface="ＭＳ Ｐゴシック"/>
            </a:rPr>
            <a:t>　しかしながら、今後は大きな人口の伸びが見込めないため、税の徴収強化等をはじめとする歳入確保に努める。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10795</xdr:rowOff>
    </xdr:from>
    <xdr:to>
      <xdr:col>7</xdr:col>
      <xdr:colOff>152400</xdr:colOff>
      <xdr:row>43</xdr:row>
      <xdr:rowOff>16828</xdr:rowOff>
    </xdr:to>
    <xdr:cxnSp macro="">
      <xdr:nvCxnSpPr>
        <xdr:cNvPr id="62" name="直線コネクタ 61"/>
        <xdr:cNvCxnSpPr/>
      </xdr:nvCxnSpPr>
      <xdr:spPr>
        <a:xfrm>
          <a:off x="4114800" y="738314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4763</xdr:rowOff>
    </xdr:from>
    <xdr:to>
      <xdr:col>6</xdr:col>
      <xdr:colOff>0</xdr:colOff>
      <xdr:row>43</xdr:row>
      <xdr:rowOff>10795</xdr:rowOff>
    </xdr:to>
    <xdr:cxnSp macro="">
      <xdr:nvCxnSpPr>
        <xdr:cNvPr id="65" name="直線コネクタ 64"/>
        <xdr:cNvCxnSpPr/>
      </xdr:nvCxnSpPr>
      <xdr:spPr>
        <a:xfrm>
          <a:off x="3225800" y="737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94632</xdr:rowOff>
    </xdr:from>
    <xdr:ext cx="736600" cy="259045"/>
    <xdr:sp macro="" textlink="">
      <xdr:nvSpPr>
        <xdr:cNvPr id="67" name="テキスト ボックス 66"/>
        <xdr:cNvSpPr txBox="1"/>
      </xdr:nvSpPr>
      <xdr:spPr>
        <a:xfrm>
          <a:off x="3733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4763</xdr:rowOff>
    </xdr:to>
    <xdr:cxnSp macro="">
      <xdr:nvCxnSpPr>
        <xdr:cNvPr id="68" name="直線コネクタ 67"/>
        <xdr:cNvCxnSpPr/>
      </xdr:nvCxnSpPr>
      <xdr:spPr>
        <a:xfrm>
          <a:off x="2336800" y="737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158115</xdr:rowOff>
    </xdr:from>
    <xdr:to>
      <xdr:col>3</xdr:col>
      <xdr:colOff>279400</xdr:colOff>
      <xdr:row>42</xdr:row>
      <xdr:rowOff>170180</xdr:rowOff>
    </xdr:to>
    <xdr:cxnSp macro="">
      <xdr:nvCxnSpPr>
        <xdr:cNvPr id="71" name="直線コネクタ 70"/>
        <xdr:cNvCxnSpPr/>
      </xdr:nvCxnSpPr>
      <xdr:spPr>
        <a:xfrm>
          <a:off x="1447800" y="735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137478</xdr:rowOff>
    </xdr:from>
    <xdr:to>
      <xdr:col>7</xdr:col>
      <xdr:colOff>203200</xdr:colOff>
      <xdr:row>43</xdr:row>
      <xdr:rowOff>67628</xdr:rowOff>
    </xdr:to>
    <xdr:sp macro="" textlink="">
      <xdr:nvSpPr>
        <xdr:cNvPr id="81" name="円/楕円 80"/>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154005</xdr:rowOff>
    </xdr:from>
    <xdr:ext cx="762000" cy="259045"/>
    <xdr:sp macro="" textlink="">
      <xdr:nvSpPr>
        <xdr:cNvPr id="82" name="財政力該当値テキスト"/>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131445</xdr:rowOff>
    </xdr:from>
    <xdr:to>
      <xdr:col>6</xdr:col>
      <xdr:colOff>50800</xdr:colOff>
      <xdr:row>43</xdr:row>
      <xdr:rowOff>61595</xdr:rowOff>
    </xdr:to>
    <xdr:sp macro="" textlink="">
      <xdr:nvSpPr>
        <xdr:cNvPr id="83" name="円/楕円 82"/>
        <xdr:cNvSpPr/>
      </xdr:nvSpPr>
      <xdr:spPr>
        <a:xfrm>
          <a:off x="4064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71772</xdr:rowOff>
    </xdr:from>
    <xdr:ext cx="736600" cy="259045"/>
    <xdr:sp macro="" textlink="">
      <xdr:nvSpPr>
        <xdr:cNvPr id="84" name="テキスト ボックス 83"/>
        <xdr:cNvSpPr txBox="1"/>
      </xdr:nvSpPr>
      <xdr:spPr>
        <a:xfrm>
          <a:off x="3733800" y="7101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125413</xdr:rowOff>
    </xdr:from>
    <xdr:to>
      <xdr:col>4</xdr:col>
      <xdr:colOff>533400</xdr:colOff>
      <xdr:row>43</xdr:row>
      <xdr:rowOff>55563</xdr:rowOff>
    </xdr:to>
    <xdr:sp macro="" textlink="">
      <xdr:nvSpPr>
        <xdr:cNvPr id="85" name="円/楕円 84"/>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65740</xdr:rowOff>
    </xdr:from>
    <xdr:ext cx="762000" cy="259045"/>
    <xdr:sp macro="" textlink="">
      <xdr:nvSpPr>
        <xdr:cNvPr id="86" name="テキスト ボックス 85"/>
        <xdr:cNvSpPr txBox="1"/>
      </xdr:nvSpPr>
      <xdr:spPr>
        <a:xfrm>
          <a:off x="2844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87" name="円/楕円 86"/>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59707</xdr:rowOff>
    </xdr:from>
    <xdr:ext cx="762000" cy="259045"/>
    <xdr:sp macro="" textlink="">
      <xdr:nvSpPr>
        <xdr:cNvPr id="88" name="テキスト ボックス 8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107315</xdr:rowOff>
    </xdr:from>
    <xdr:to>
      <xdr:col>2</xdr:col>
      <xdr:colOff>127000</xdr:colOff>
      <xdr:row>43</xdr:row>
      <xdr:rowOff>37465</xdr:rowOff>
    </xdr:to>
    <xdr:sp macro="" textlink="">
      <xdr:nvSpPr>
        <xdr:cNvPr id="89" name="円/楕円 88"/>
        <xdr:cNvSpPr/>
      </xdr:nvSpPr>
      <xdr:spPr>
        <a:xfrm>
          <a:off x="1397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47642</xdr:rowOff>
    </xdr:from>
    <xdr:ext cx="762000" cy="259045"/>
    <xdr:sp macro="" textlink="">
      <xdr:nvSpPr>
        <xdr:cNvPr id="90" name="テキスト ボックス 89"/>
        <xdr:cNvSpPr txBox="1"/>
      </xdr:nvSpPr>
      <xdr:spPr>
        <a:xfrm>
          <a:off x="1066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en-US" altLang="ja-JP" sz="1300">
              <a:latin typeface="ＭＳ Ｐゴシック"/>
            </a:rPr>
            <a:t>0.8%</a:t>
          </a:r>
          <a:r>
            <a:rPr kumimoji="1" lang="ja-JP" altLang="en-US" sz="1300">
              <a:latin typeface="ＭＳ Ｐゴシック"/>
            </a:rPr>
            <a:t>改善したものの、今後は、人件費や公債費の増が見込まれる。</a:t>
          </a:r>
          <a:r>
            <a:rPr lang="ja-JP" altLang="ja-JP" sz="1300" b="0" i="0" baseline="0">
              <a:solidFill>
                <a:schemeClr val="dk1"/>
              </a:solidFill>
              <a:effectLst/>
              <a:latin typeface="+mn-lt"/>
              <a:ea typeface="+mn-ea"/>
              <a:cs typeface="+mn-cs"/>
            </a:rPr>
            <a:t>自主財源の確保に向けた取組</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62</xdr:row>
      <xdr:rowOff>100754</xdr:rowOff>
    </xdr:to>
    <xdr:cxnSp macro="">
      <xdr:nvCxnSpPr>
        <xdr:cNvPr id="125" name="直線コネクタ 124"/>
        <xdr:cNvCxnSpPr/>
      </xdr:nvCxnSpPr>
      <xdr:spPr>
        <a:xfrm flipV="1">
          <a:off x="4114800" y="107145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62</xdr:row>
      <xdr:rowOff>100754</xdr:rowOff>
    </xdr:to>
    <xdr:cxnSp macro="">
      <xdr:nvCxnSpPr>
        <xdr:cNvPr id="128" name="直線コネクタ 127"/>
        <xdr:cNvCxnSpPr/>
      </xdr:nvCxnSpPr>
      <xdr:spPr>
        <a:xfrm>
          <a:off x="3225800" y="1071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149543</xdr:rowOff>
    </xdr:from>
    <xdr:to>
      <xdr:col>4</xdr:col>
      <xdr:colOff>482600</xdr:colOff>
      <xdr:row>62</xdr:row>
      <xdr:rowOff>84667</xdr:rowOff>
    </xdr:to>
    <xdr:cxnSp macro="">
      <xdr:nvCxnSpPr>
        <xdr:cNvPr id="131" name="直線コネクタ 130"/>
        <xdr:cNvCxnSpPr/>
      </xdr:nvCxnSpPr>
      <xdr:spPr>
        <a:xfrm>
          <a:off x="2336800" y="10607993"/>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73131</xdr:rowOff>
    </xdr:from>
    <xdr:to>
      <xdr:col>3</xdr:col>
      <xdr:colOff>279400</xdr:colOff>
      <xdr:row>61</xdr:row>
      <xdr:rowOff>149543</xdr:rowOff>
    </xdr:to>
    <xdr:cxnSp macro="">
      <xdr:nvCxnSpPr>
        <xdr:cNvPr id="134" name="直線コネクタ 133"/>
        <xdr:cNvCxnSpPr/>
      </xdr:nvCxnSpPr>
      <xdr:spPr>
        <a:xfrm>
          <a:off x="1447800" y="1053158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44" name="円/楕円 143"/>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45"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46" name="円/楕円 145"/>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47" name="テキスト ボックス 146"/>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48" name="円/楕円 147"/>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9" name="テキスト ボックス 148"/>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98743</xdr:rowOff>
    </xdr:from>
    <xdr:to>
      <xdr:col>3</xdr:col>
      <xdr:colOff>330200</xdr:colOff>
      <xdr:row>62</xdr:row>
      <xdr:rowOff>28893</xdr:rowOff>
    </xdr:to>
    <xdr:sp macro="" textlink="">
      <xdr:nvSpPr>
        <xdr:cNvPr id="150" name="円/楕円 149"/>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39070</xdr:rowOff>
    </xdr:from>
    <xdr:ext cx="762000" cy="259045"/>
    <xdr:sp macro="" textlink="">
      <xdr:nvSpPr>
        <xdr:cNvPr id="151" name="テキスト ボックス 150"/>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22331</xdr:rowOff>
    </xdr:from>
    <xdr:to>
      <xdr:col>2</xdr:col>
      <xdr:colOff>127000</xdr:colOff>
      <xdr:row>61</xdr:row>
      <xdr:rowOff>123931</xdr:rowOff>
    </xdr:to>
    <xdr:sp macro="" textlink="">
      <xdr:nvSpPr>
        <xdr:cNvPr id="152" name="円/楕円 151"/>
        <xdr:cNvSpPr/>
      </xdr:nvSpPr>
      <xdr:spPr>
        <a:xfrm>
          <a:off x="1397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134108</xdr:rowOff>
    </xdr:from>
    <xdr:ext cx="762000" cy="259045"/>
    <xdr:sp macro="" textlink="">
      <xdr:nvSpPr>
        <xdr:cNvPr id="153" name="テキスト ボックス 152"/>
        <xdr:cNvSpPr txBox="1"/>
      </xdr:nvSpPr>
      <xdr:spPr>
        <a:xfrm>
          <a:off x="1066800" y="1024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類似団体の中で順が高いが、今後とも各種事業の見直しを図り、経費削減に努める。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93140</xdr:rowOff>
    </xdr:from>
    <xdr:to>
      <xdr:col>7</xdr:col>
      <xdr:colOff>152400</xdr:colOff>
      <xdr:row>81</xdr:row>
      <xdr:rowOff>99292</xdr:rowOff>
    </xdr:to>
    <xdr:cxnSp macro="">
      <xdr:nvCxnSpPr>
        <xdr:cNvPr id="185" name="直線コネクタ 184"/>
        <xdr:cNvCxnSpPr/>
      </xdr:nvCxnSpPr>
      <xdr:spPr>
        <a:xfrm>
          <a:off x="4114800" y="13980590"/>
          <a:ext cx="83820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107664</xdr:rowOff>
    </xdr:from>
    <xdr:ext cx="762000" cy="259045"/>
    <xdr:sp macro="" textlink="">
      <xdr:nvSpPr>
        <xdr:cNvPr id="186" name="人件費・物件費等の状況平均値テキスト"/>
        <xdr:cNvSpPr txBox="1"/>
      </xdr:nvSpPr>
      <xdr:spPr>
        <a:xfrm>
          <a:off x="5041900" y="13995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89460</xdr:rowOff>
    </xdr:from>
    <xdr:to>
      <xdr:col>6</xdr:col>
      <xdr:colOff>0</xdr:colOff>
      <xdr:row>81</xdr:row>
      <xdr:rowOff>93140</xdr:rowOff>
    </xdr:to>
    <xdr:cxnSp macro="">
      <xdr:nvCxnSpPr>
        <xdr:cNvPr id="188" name="直線コネクタ 187"/>
        <xdr:cNvCxnSpPr/>
      </xdr:nvCxnSpPr>
      <xdr:spPr>
        <a:xfrm>
          <a:off x="3225800" y="13976910"/>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87424</xdr:rowOff>
    </xdr:from>
    <xdr:to>
      <xdr:col>4</xdr:col>
      <xdr:colOff>482600</xdr:colOff>
      <xdr:row>81</xdr:row>
      <xdr:rowOff>89460</xdr:rowOff>
    </xdr:to>
    <xdr:cxnSp macro="">
      <xdr:nvCxnSpPr>
        <xdr:cNvPr id="191" name="直線コネクタ 190"/>
        <xdr:cNvCxnSpPr/>
      </xdr:nvCxnSpPr>
      <xdr:spPr>
        <a:xfrm>
          <a:off x="2336800" y="13974874"/>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80465</xdr:rowOff>
    </xdr:from>
    <xdr:to>
      <xdr:col>3</xdr:col>
      <xdr:colOff>279400</xdr:colOff>
      <xdr:row>81</xdr:row>
      <xdr:rowOff>87424</xdr:rowOff>
    </xdr:to>
    <xdr:cxnSp macro="">
      <xdr:nvCxnSpPr>
        <xdr:cNvPr id="194" name="直線コネクタ 193"/>
        <xdr:cNvCxnSpPr/>
      </xdr:nvCxnSpPr>
      <xdr:spPr>
        <a:xfrm>
          <a:off x="1447800" y="13967915"/>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48492</xdr:rowOff>
    </xdr:from>
    <xdr:to>
      <xdr:col>7</xdr:col>
      <xdr:colOff>203200</xdr:colOff>
      <xdr:row>81</xdr:row>
      <xdr:rowOff>150092</xdr:rowOff>
    </xdr:to>
    <xdr:sp macro="" textlink="">
      <xdr:nvSpPr>
        <xdr:cNvPr id="204" name="円/楕円 203"/>
        <xdr:cNvSpPr/>
      </xdr:nvSpPr>
      <xdr:spPr>
        <a:xfrm>
          <a:off x="4902200" y="139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141219</xdr:rowOff>
    </xdr:from>
    <xdr:ext cx="762000" cy="259045"/>
    <xdr:sp macro="" textlink="">
      <xdr:nvSpPr>
        <xdr:cNvPr id="205" name="人件費・物件費等の状況該当値テキスト"/>
        <xdr:cNvSpPr txBox="1"/>
      </xdr:nvSpPr>
      <xdr:spPr>
        <a:xfrm>
          <a:off x="5041900" y="1385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218,900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42340</xdr:rowOff>
    </xdr:from>
    <xdr:to>
      <xdr:col>6</xdr:col>
      <xdr:colOff>50800</xdr:colOff>
      <xdr:row>81</xdr:row>
      <xdr:rowOff>143940</xdr:rowOff>
    </xdr:to>
    <xdr:sp macro="" textlink="">
      <xdr:nvSpPr>
        <xdr:cNvPr id="206" name="円/楕円 205"/>
        <xdr:cNvSpPr/>
      </xdr:nvSpPr>
      <xdr:spPr>
        <a:xfrm>
          <a:off x="4064000" y="139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154117</xdr:rowOff>
    </xdr:from>
    <xdr:ext cx="736600" cy="259045"/>
    <xdr:sp macro="" textlink="">
      <xdr:nvSpPr>
        <xdr:cNvPr id="207" name="テキスト ボックス 206"/>
        <xdr:cNvSpPr txBox="1"/>
      </xdr:nvSpPr>
      <xdr:spPr>
        <a:xfrm>
          <a:off x="3733800" y="1369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38660</xdr:rowOff>
    </xdr:from>
    <xdr:to>
      <xdr:col>4</xdr:col>
      <xdr:colOff>533400</xdr:colOff>
      <xdr:row>81</xdr:row>
      <xdr:rowOff>140260</xdr:rowOff>
    </xdr:to>
    <xdr:sp macro="" textlink="">
      <xdr:nvSpPr>
        <xdr:cNvPr id="208" name="円/楕円 207"/>
        <xdr:cNvSpPr/>
      </xdr:nvSpPr>
      <xdr:spPr>
        <a:xfrm>
          <a:off x="3175000" y="139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150437</xdr:rowOff>
    </xdr:from>
    <xdr:ext cx="762000" cy="259045"/>
    <xdr:sp macro="" textlink="">
      <xdr:nvSpPr>
        <xdr:cNvPr id="209" name="テキスト ボックス 208"/>
        <xdr:cNvSpPr txBox="1"/>
      </xdr:nvSpPr>
      <xdr:spPr>
        <a:xfrm>
          <a:off x="2844800" y="1369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36624</xdr:rowOff>
    </xdr:from>
    <xdr:to>
      <xdr:col>3</xdr:col>
      <xdr:colOff>330200</xdr:colOff>
      <xdr:row>81</xdr:row>
      <xdr:rowOff>138224</xdr:rowOff>
    </xdr:to>
    <xdr:sp macro="" textlink="">
      <xdr:nvSpPr>
        <xdr:cNvPr id="210" name="円/楕円 209"/>
        <xdr:cNvSpPr/>
      </xdr:nvSpPr>
      <xdr:spPr>
        <a:xfrm>
          <a:off x="2286000" y="139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148401</xdr:rowOff>
    </xdr:from>
    <xdr:ext cx="762000" cy="259045"/>
    <xdr:sp macro="" textlink="">
      <xdr:nvSpPr>
        <xdr:cNvPr id="211" name="テキスト ボックス 210"/>
        <xdr:cNvSpPr txBox="1"/>
      </xdr:nvSpPr>
      <xdr:spPr>
        <a:xfrm>
          <a:off x="1955800" y="1369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29665</xdr:rowOff>
    </xdr:from>
    <xdr:to>
      <xdr:col>2</xdr:col>
      <xdr:colOff>127000</xdr:colOff>
      <xdr:row>81</xdr:row>
      <xdr:rowOff>131265</xdr:rowOff>
    </xdr:to>
    <xdr:sp macro="" textlink="">
      <xdr:nvSpPr>
        <xdr:cNvPr id="212" name="円/楕円 211"/>
        <xdr:cNvSpPr/>
      </xdr:nvSpPr>
      <xdr:spPr>
        <a:xfrm>
          <a:off x="1397000" y="139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141442</xdr:rowOff>
    </xdr:from>
    <xdr:ext cx="762000" cy="259045"/>
    <xdr:sp macro="" textlink="">
      <xdr:nvSpPr>
        <xdr:cNvPr id="213" name="テキスト ボックス 212"/>
        <xdr:cNvSpPr txBox="1"/>
      </xdr:nvSpPr>
      <xdr:spPr>
        <a:xfrm>
          <a:off x="1066800" y="136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今後とも人件費の抑制や各種手当の見直しを図り、一層の適正化に努める。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100648</xdr:rowOff>
    </xdr:from>
    <xdr:to>
      <xdr:col>24</xdr:col>
      <xdr:colOff>558800</xdr:colOff>
      <xdr:row>85</xdr:row>
      <xdr:rowOff>104139</xdr:rowOff>
    </xdr:to>
    <xdr:cxnSp macro="">
      <xdr:nvCxnSpPr>
        <xdr:cNvPr id="243" name="直線コネクタ 242"/>
        <xdr:cNvCxnSpPr/>
      </xdr:nvCxnSpPr>
      <xdr:spPr>
        <a:xfrm flipV="1">
          <a:off x="16179800" y="14502448"/>
          <a:ext cx="838200" cy="17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88</xdr:row>
      <xdr:rowOff>18098</xdr:rowOff>
    </xdr:to>
    <xdr:cxnSp macro="">
      <xdr:nvCxnSpPr>
        <xdr:cNvPr id="246" name="直線コネクタ 245"/>
        <xdr:cNvCxnSpPr/>
      </xdr:nvCxnSpPr>
      <xdr:spPr>
        <a:xfrm flipV="1">
          <a:off x="15290800" y="14677389"/>
          <a:ext cx="889000" cy="4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18098</xdr:rowOff>
    </xdr:to>
    <xdr:cxnSp macro="">
      <xdr:nvCxnSpPr>
        <xdr:cNvPr id="249" name="直線コネクタ 248"/>
        <xdr:cNvCxnSpPr/>
      </xdr:nvCxnSpPr>
      <xdr:spPr>
        <a:xfrm>
          <a:off x="14401800" y="150876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88</xdr:row>
      <xdr:rowOff>0</xdr:rowOff>
    </xdr:to>
    <xdr:cxnSp macro="">
      <xdr:nvCxnSpPr>
        <xdr:cNvPr id="252" name="直線コネクタ 251"/>
        <xdr:cNvCxnSpPr/>
      </xdr:nvCxnSpPr>
      <xdr:spPr>
        <a:xfrm>
          <a:off x="13512800" y="1472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35895</xdr:rowOff>
    </xdr:from>
    <xdr:ext cx="762000" cy="259045"/>
    <xdr:sp macro="" textlink="">
      <xdr:nvSpPr>
        <xdr:cNvPr id="256" name="テキスト ボックス 255"/>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49848</xdr:rowOff>
    </xdr:from>
    <xdr:to>
      <xdr:col>24</xdr:col>
      <xdr:colOff>609600</xdr:colOff>
      <xdr:row>84</xdr:row>
      <xdr:rowOff>151448</xdr:rowOff>
    </xdr:to>
    <xdr:sp macro="" textlink="">
      <xdr:nvSpPr>
        <xdr:cNvPr id="262" name="円/楕円 261"/>
        <xdr:cNvSpPr/>
      </xdr:nvSpPr>
      <xdr:spPr>
        <a:xfrm>
          <a:off x="169672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66375</xdr:rowOff>
    </xdr:from>
    <xdr:ext cx="762000" cy="259045"/>
    <xdr:sp macro="" textlink="">
      <xdr:nvSpPr>
        <xdr:cNvPr id="263" name="給与水準   （国との比較）該当値テキスト"/>
        <xdr:cNvSpPr txBox="1"/>
      </xdr:nvSpPr>
      <xdr:spPr>
        <a:xfrm>
          <a:off x="17106900" y="1429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64" name="円/楕円 263"/>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5" name="テキスト ボックス 264"/>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138748</xdr:rowOff>
    </xdr:from>
    <xdr:to>
      <xdr:col>22</xdr:col>
      <xdr:colOff>254000</xdr:colOff>
      <xdr:row>88</xdr:row>
      <xdr:rowOff>68898</xdr:rowOff>
    </xdr:to>
    <xdr:sp macro="" textlink="">
      <xdr:nvSpPr>
        <xdr:cNvPr id="266" name="円/楕円 265"/>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7" name="テキスト ボックス 266"/>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68" name="円/楕円 26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9" name="テキスト ボックス 268"/>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70" name="円/楕円 269"/>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71" name="テキスト ボックス 270"/>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従来より職員採用の抑制に努めており、今後とも引続き、適正な定員管理に努める。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168423</xdr:rowOff>
    </xdr:from>
    <xdr:to>
      <xdr:col>24</xdr:col>
      <xdr:colOff>558800</xdr:colOff>
      <xdr:row>59</xdr:row>
      <xdr:rowOff>1397</xdr:rowOff>
    </xdr:to>
    <xdr:cxnSp macro="">
      <xdr:nvCxnSpPr>
        <xdr:cNvPr id="305" name="直線コネクタ 304"/>
        <xdr:cNvCxnSpPr/>
      </xdr:nvCxnSpPr>
      <xdr:spPr>
        <a:xfrm>
          <a:off x="16179800" y="10112523"/>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6"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168423</xdr:rowOff>
    </xdr:from>
    <xdr:to>
      <xdr:col>23</xdr:col>
      <xdr:colOff>406400</xdr:colOff>
      <xdr:row>59</xdr:row>
      <xdr:rowOff>2872</xdr:rowOff>
    </xdr:to>
    <xdr:cxnSp macro="">
      <xdr:nvCxnSpPr>
        <xdr:cNvPr id="308" name="直線コネクタ 307"/>
        <xdr:cNvCxnSpPr/>
      </xdr:nvCxnSpPr>
      <xdr:spPr>
        <a:xfrm flipV="1">
          <a:off x="15290800" y="10112523"/>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0" name="テキスト ボックス 309"/>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2872</xdr:rowOff>
    </xdr:from>
    <xdr:to>
      <xdr:col>22</xdr:col>
      <xdr:colOff>203200</xdr:colOff>
      <xdr:row>59</xdr:row>
      <xdr:rowOff>3810</xdr:rowOff>
    </xdr:to>
    <xdr:cxnSp macro="">
      <xdr:nvCxnSpPr>
        <xdr:cNvPr id="311" name="直線コネクタ 310"/>
        <xdr:cNvCxnSpPr/>
      </xdr:nvCxnSpPr>
      <xdr:spPr>
        <a:xfrm flipV="1">
          <a:off x="14401800" y="1011842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3" name="テキスト ボックス 312"/>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161586</xdr:rowOff>
    </xdr:from>
    <xdr:to>
      <xdr:col>21</xdr:col>
      <xdr:colOff>0</xdr:colOff>
      <xdr:row>59</xdr:row>
      <xdr:rowOff>3810</xdr:rowOff>
    </xdr:to>
    <xdr:cxnSp macro="">
      <xdr:nvCxnSpPr>
        <xdr:cNvPr id="314" name="直線コネクタ 313"/>
        <xdr:cNvCxnSpPr/>
      </xdr:nvCxnSpPr>
      <xdr:spPr>
        <a:xfrm>
          <a:off x="13512800" y="10105686"/>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6" name="テキスト ボックス 315"/>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18" name="テキスト ボックス 317"/>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122047</xdr:rowOff>
    </xdr:from>
    <xdr:to>
      <xdr:col>24</xdr:col>
      <xdr:colOff>609600</xdr:colOff>
      <xdr:row>59</xdr:row>
      <xdr:rowOff>52197</xdr:rowOff>
    </xdr:to>
    <xdr:sp macro="" textlink="">
      <xdr:nvSpPr>
        <xdr:cNvPr id="324" name="円/楕円 323"/>
        <xdr:cNvSpPr/>
      </xdr:nvSpPr>
      <xdr:spPr>
        <a:xfrm>
          <a:off x="169672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43324</xdr:rowOff>
    </xdr:from>
    <xdr:ext cx="762000" cy="259045"/>
    <xdr:sp macro="" textlink="">
      <xdr:nvSpPr>
        <xdr:cNvPr id="325" name="定員管理の状況該当値テキスト"/>
        <xdr:cNvSpPr txBox="1"/>
      </xdr:nvSpPr>
      <xdr:spPr>
        <a:xfrm>
          <a:off x="17106900" y="998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117623</xdr:rowOff>
    </xdr:from>
    <xdr:to>
      <xdr:col>23</xdr:col>
      <xdr:colOff>457200</xdr:colOff>
      <xdr:row>59</xdr:row>
      <xdr:rowOff>47773</xdr:rowOff>
    </xdr:to>
    <xdr:sp macro="" textlink="">
      <xdr:nvSpPr>
        <xdr:cNvPr id="326" name="円/楕円 325"/>
        <xdr:cNvSpPr/>
      </xdr:nvSpPr>
      <xdr:spPr>
        <a:xfrm>
          <a:off x="16129000" y="100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57950</xdr:rowOff>
    </xdr:from>
    <xdr:ext cx="736600" cy="259045"/>
    <xdr:sp macro="" textlink="">
      <xdr:nvSpPr>
        <xdr:cNvPr id="327" name="テキスト ボックス 326"/>
        <xdr:cNvSpPr txBox="1"/>
      </xdr:nvSpPr>
      <xdr:spPr>
        <a:xfrm>
          <a:off x="15798800" y="983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123522</xdr:rowOff>
    </xdr:from>
    <xdr:to>
      <xdr:col>22</xdr:col>
      <xdr:colOff>254000</xdr:colOff>
      <xdr:row>59</xdr:row>
      <xdr:rowOff>53672</xdr:rowOff>
    </xdr:to>
    <xdr:sp macro="" textlink="">
      <xdr:nvSpPr>
        <xdr:cNvPr id="328" name="円/楕円 327"/>
        <xdr:cNvSpPr/>
      </xdr:nvSpPr>
      <xdr:spPr>
        <a:xfrm>
          <a:off x="15240000" y="1006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63849</xdr:rowOff>
    </xdr:from>
    <xdr:ext cx="762000" cy="259045"/>
    <xdr:sp macro="" textlink="">
      <xdr:nvSpPr>
        <xdr:cNvPr id="329" name="テキスト ボックス 328"/>
        <xdr:cNvSpPr txBox="1"/>
      </xdr:nvSpPr>
      <xdr:spPr>
        <a:xfrm>
          <a:off x="14909800" y="983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30" name="円/楕円 329"/>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31" name="テキスト ボックス 330"/>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110786</xdr:rowOff>
    </xdr:from>
    <xdr:to>
      <xdr:col>19</xdr:col>
      <xdr:colOff>533400</xdr:colOff>
      <xdr:row>59</xdr:row>
      <xdr:rowOff>40936</xdr:rowOff>
    </xdr:to>
    <xdr:sp macro="" textlink="">
      <xdr:nvSpPr>
        <xdr:cNvPr id="332" name="円/楕円 331"/>
        <xdr:cNvSpPr/>
      </xdr:nvSpPr>
      <xdr:spPr>
        <a:xfrm>
          <a:off x="13462000" y="100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51113</xdr:rowOff>
    </xdr:from>
    <xdr:ext cx="762000" cy="259045"/>
    <xdr:sp macro="" textlink="">
      <xdr:nvSpPr>
        <xdr:cNvPr id="333" name="テキスト ボックス 332"/>
        <xdr:cNvSpPr txBox="1"/>
      </xdr:nvSpPr>
      <xdr:spPr>
        <a:xfrm>
          <a:off x="13131800" y="982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H5</a:t>
          </a:r>
          <a:r>
            <a:rPr kumimoji="1" lang="ja-JP" altLang="en-US" sz="1300">
              <a:latin typeface="ＭＳ Ｐゴシック"/>
            </a:rPr>
            <a:t>地域総合整備事業に係る起債の償還が終了したため、</a:t>
          </a:r>
          <a:r>
            <a:rPr kumimoji="1" lang="en-US" altLang="ja-JP" sz="1300">
              <a:latin typeface="ＭＳ Ｐゴシック"/>
            </a:rPr>
            <a:t>1.2%</a:t>
          </a:r>
          <a:r>
            <a:rPr kumimoji="1" lang="ja-JP" altLang="en-US" sz="1300">
              <a:latin typeface="ＭＳ Ｐゴシック"/>
            </a:rPr>
            <a:t>減となったものの、依然として類似団体平均を大きく上回っている。</a:t>
          </a:r>
          <a:endParaRPr kumimoji="1" lang="en-US" altLang="ja-JP" sz="1300">
            <a:latin typeface="ＭＳ Ｐゴシック"/>
          </a:endParaRPr>
        </a:p>
        <a:p>
          <a:r>
            <a:rPr kumimoji="1" lang="ja-JP" altLang="en-US" sz="1300">
              <a:latin typeface="ＭＳ Ｐゴシック"/>
            </a:rPr>
            <a:t>　比率が高い主な要因は、一部事務組合で実施する下水道事業への繰出金及び普通建設事業に係る起債の償還等に伴うものであるが、今後は新規の起債発行を最小限にとどめながら、比率の減少に努める。</a:t>
          </a:r>
          <a:endParaRPr kumimoji="1" lang="en-US" altLang="ja-JP"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82232</xdr:rowOff>
    </xdr:from>
    <xdr:to>
      <xdr:col>24</xdr:col>
      <xdr:colOff>558800</xdr:colOff>
      <xdr:row>41</xdr:row>
      <xdr:rowOff>154622</xdr:rowOff>
    </xdr:to>
    <xdr:cxnSp macro="">
      <xdr:nvCxnSpPr>
        <xdr:cNvPr id="363" name="直線コネクタ 362"/>
        <xdr:cNvCxnSpPr/>
      </xdr:nvCxnSpPr>
      <xdr:spPr>
        <a:xfrm flipV="1">
          <a:off x="16179800" y="711168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41</xdr:row>
      <xdr:rowOff>154622</xdr:rowOff>
    </xdr:to>
    <xdr:cxnSp macro="">
      <xdr:nvCxnSpPr>
        <xdr:cNvPr id="366" name="直線コネクタ 365"/>
        <xdr:cNvCxnSpPr/>
      </xdr:nvCxnSpPr>
      <xdr:spPr>
        <a:xfrm>
          <a:off x="15290800" y="716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42</xdr:row>
      <xdr:rowOff>7303</xdr:rowOff>
    </xdr:to>
    <xdr:cxnSp macro="">
      <xdr:nvCxnSpPr>
        <xdr:cNvPr id="369" name="直線コネクタ 368"/>
        <xdr:cNvCxnSpPr/>
      </xdr:nvCxnSpPr>
      <xdr:spPr>
        <a:xfrm flipV="1">
          <a:off x="14401800" y="71659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103822</xdr:rowOff>
    </xdr:to>
    <xdr:cxnSp macro="">
      <xdr:nvCxnSpPr>
        <xdr:cNvPr id="372" name="直線コネクタ 371"/>
        <xdr:cNvCxnSpPr/>
      </xdr:nvCxnSpPr>
      <xdr:spPr>
        <a:xfrm flipV="1">
          <a:off x="13512800" y="720820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31432</xdr:rowOff>
    </xdr:from>
    <xdr:to>
      <xdr:col>24</xdr:col>
      <xdr:colOff>609600</xdr:colOff>
      <xdr:row>41</xdr:row>
      <xdr:rowOff>133032</xdr:rowOff>
    </xdr:to>
    <xdr:sp macro="" textlink="">
      <xdr:nvSpPr>
        <xdr:cNvPr id="382" name="円/楕円 381"/>
        <xdr:cNvSpPr/>
      </xdr:nvSpPr>
      <xdr:spPr>
        <a:xfrm>
          <a:off x="169672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3509</xdr:rowOff>
    </xdr:from>
    <xdr:ext cx="762000" cy="259045"/>
    <xdr:sp macro="" textlink="">
      <xdr:nvSpPr>
        <xdr:cNvPr id="383" name="公債費負担の状況該当値テキスト"/>
        <xdr:cNvSpPr txBox="1"/>
      </xdr:nvSpPr>
      <xdr:spPr>
        <a:xfrm>
          <a:off x="17106900" y="70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84" name="円/楕円 383"/>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385" name="テキスト ボックス 384"/>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386" name="円/楕円 385"/>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387" name="テキスト ボックス 386"/>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388" name="円/楕円 387"/>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389" name="テキスト ボックス 388"/>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53022</xdr:rowOff>
    </xdr:from>
    <xdr:to>
      <xdr:col>19</xdr:col>
      <xdr:colOff>533400</xdr:colOff>
      <xdr:row>42</xdr:row>
      <xdr:rowOff>154622</xdr:rowOff>
    </xdr:to>
    <xdr:sp macro="" textlink="">
      <xdr:nvSpPr>
        <xdr:cNvPr id="390" name="円/楕円 389"/>
        <xdr:cNvSpPr/>
      </xdr:nvSpPr>
      <xdr:spPr>
        <a:xfrm>
          <a:off x="13462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139399</xdr:rowOff>
    </xdr:from>
    <xdr:ext cx="762000" cy="259045"/>
    <xdr:sp macro="" textlink="">
      <xdr:nvSpPr>
        <xdr:cNvPr id="391" name="テキスト ボックス 390"/>
        <xdr:cNvSpPr txBox="1"/>
      </xdr:nvSpPr>
      <xdr:spPr>
        <a:xfrm>
          <a:off x="13131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地方債残高の減少や、財政調整基金残高の増加等により、前年度比</a:t>
          </a:r>
          <a:r>
            <a:rPr kumimoji="1" lang="en-US" altLang="ja-JP" sz="1300">
              <a:latin typeface="ＭＳ Ｐゴシック"/>
            </a:rPr>
            <a:t>5.4%</a:t>
          </a:r>
          <a:r>
            <a:rPr kumimoji="1" lang="ja-JP" altLang="en-US" sz="1300">
              <a:latin typeface="ＭＳ Ｐゴシック"/>
            </a:rPr>
            <a:t>の減となったものの、類似団体平均を大き上回っている。今後とも、地方債発行の抑制等により、負担軽減に努める。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48006</xdr:rowOff>
    </xdr:from>
    <xdr:to>
      <xdr:col>24</xdr:col>
      <xdr:colOff>558800</xdr:colOff>
      <xdr:row>17</xdr:row>
      <xdr:rowOff>91440</xdr:rowOff>
    </xdr:to>
    <xdr:cxnSp macro="">
      <xdr:nvCxnSpPr>
        <xdr:cNvPr id="425" name="直線コネクタ 424"/>
        <xdr:cNvCxnSpPr/>
      </xdr:nvCxnSpPr>
      <xdr:spPr>
        <a:xfrm flipV="1">
          <a:off x="16179800" y="29626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91440</xdr:rowOff>
    </xdr:from>
    <xdr:to>
      <xdr:col>23</xdr:col>
      <xdr:colOff>406400</xdr:colOff>
      <xdr:row>18</xdr:row>
      <xdr:rowOff>47879</xdr:rowOff>
    </xdr:to>
    <xdr:cxnSp macro="">
      <xdr:nvCxnSpPr>
        <xdr:cNvPr id="428" name="直線コネクタ 427"/>
        <xdr:cNvCxnSpPr/>
      </xdr:nvCxnSpPr>
      <xdr:spPr>
        <a:xfrm flipV="1">
          <a:off x="15290800" y="3006090"/>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47879</xdr:rowOff>
    </xdr:from>
    <xdr:to>
      <xdr:col>22</xdr:col>
      <xdr:colOff>203200</xdr:colOff>
      <xdr:row>19</xdr:row>
      <xdr:rowOff>6731</xdr:rowOff>
    </xdr:to>
    <xdr:cxnSp macro="">
      <xdr:nvCxnSpPr>
        <xdr:cNvPr id="431" name="直線コネクタ 430"/>
        <xdr:cNvCxnSpPr/>
      </xdr:nvCxnSpPr>
      <xdr:spPr>
        <a:xfrm flipV="1">
          <a:off x="14401800" y="3133979"/>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6731</xdr:rowOff>
    </xdr:from>
    <xdr:to>
      <xdr:col>21</xdr:col>
      <xdr:colOff>0</xdr:colOff>
      <xdr:row>19</xdr:row>
      <xdr:rowOff>54187</xdr:rowOff>
    </xdr:to>
    <xdr:cxnSp macro="">
      <xdr:nvCxnSpPr>
        <xdr:cNvPr id="434" name="直線コネクタ 433"/>
        <xdr:cNvCxnSpPr/>
      </xdr:nvCxnSpPr>
      <xdr:spPr>
        <a:xfrm flipV="1">
          <a:off x="13512800" y="326428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7" name="フローチャート : 判断 43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8" name="テキスト ボックス 43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168656</xdr:rowOff>
    </xdr:from>
    <xdr:to>
      <xdr:col>24</xdr:col>
      <xdr:colOff>609600</xdr:colOff>
      <xdr:row>17</xdr:row>
      <xdr:rowOff>98806</xdr:rowOff>
    </xdr:to>
    <xdr:sp macro="" textlink="">
      <xdr:nvSpPr>
        <xdr:cNvPr id="444" name="円/楕円 443"/>
        <xdr:cNvSpPr/>
      </xdr:nvSpPr>
      <xdr:spPr>
        <a:xfrm>
          <a:off x="169672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140733</xdr:rowOff>
    </xdr:from>
    <xdr:ext cx="762000" cy="259045"/>
    <xdr:sp macro="" textlink="">
      <xdr:nvSpPr>
        <xdr:cNvPr id="445" name="将来負担の状況該当値テキスト"/>
        <xdr:cNvSpPr txBox="1"/>
      </xdr:nvSpPr>
      <xdr:spPr>
        <a:xfrm>
          <a:off x="17106900" y="28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40640</xdr:rowOff>
    </xdr:from>
    <xdr:to>
      <xdr:col>23</xdr:col>
      <xdr:colOff>457200</xdr:colOff>
      <xdr:row>17</xdr:row>
      <xdr:rowOff>142240</xdr:rowOff>
    </xdr:to>
    <xdr:sp macro="" textlink="">
      <xdr:nvSpPr>
        <xdr:cNvPr id="446" name="円/楕円 445"/>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127017</xdr:rowOff>
    </xdr:from>
    <xdr:ext cx="736600" cy="259045"/>
    <xdr:sp macro="" textlink="">
      <xdr:nvSpPr>
        <xdr:cNvPr id="447" name="テキスト ボックス 446"/>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168529</xdr:rowOff>
    </xdr:from>
    <xdr:to>
      <xdr:col>22</xdr:col>
      <xdr:colOff>254000</xdr:colOff>
      <xdr:row>18</xdr:row>
      <xdr:rowOff>98679</xdr:rowOff>
    </xdr:to>
    <xdr:sp macro="" textlink="">
      <xdr:nvSpPr>
        <xdr:cNvPr id="448" name="円/楕円 447"/>
        <xdr:cNvSpPr/>
      </xdr:nvSpPr>
      <xdr:spPr>
        <a:xfrm>
          <a:off x="15240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83456</xdr:rowOff>
    </xdr:from>
    <xdr:ext cx="762000" cy="259045"/>
    <xdr:sp macro="" textlink="">
      <xdr:nvSpPr>
        <xdr:cNvPr id="449" name="テキスト ボックス 448"/>
        <xdr:cNvSpPr txBox="1"/>
      </xdr:nvSpPr>
      <xdr:spPr>
        <a:xfrm>
          <a:off x="14909800" y="31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127381</xdr:rowOff>
    </xdr:from>
    <xdr:to>
      <xdr:col>21</xdr:col>
      <xdr:colOff>50800</xdr:colOff>
      <xdr:row>19</xdr:row>
      <xdr:rowOff>57531</xdr:rowOff>
    </xdr:to>
    <xdr:sp macro="" textlink="">
      <xdr:nvSpPr>
        <xdr:cNvPr id="450" name="円/楕円 449"/>
        <xdr:cNvSpPr/>
      </xdr:nvSpPr>
      <xdr:spPr>
        <a:xfrm>
          <a:off x="14351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42308</xdr:rowOff>
    </xdr:from>
    <xdr:ext cx="762000" cy="259045"/>
    <xdr:sp macro="" textlink="">
      <xdr:nvSpPr>
        <xdr:cNvPr id="451" name="テキスト ボックス 450"/>
        <xdr:cNvSpPr txBox="1"/>
      </xdr:nvSpPr>
      <xdr:spPr>
        <a:xfrm>
          <a:off x="14020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3387</xdr:rowOff>
    </xdr:from>
    <xdr:to>
      <xdr:col>19</xdr:col>
      <xdr:colOff>533400</xdr:colOff>
      <xdr:row>19</xdr:row>
      <xdr:rowOff>104987</xdr:rowOff>
    </xdr:to>
    <xdr:sp macro="" textlink="">
      <xdr:nvSpPr>
        <xdr:cNvPr id="452" name="円/楕円 451"/>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89764</xdr:rowOff>
    </xdr:from>
    <xdr:ext cx="762000" cy="259045"/>
    <xdr:sp macro="" textlink="">
      <xdr:nvSpPr>
        <xdr:cNvPr id="453" name="テキスト ボックス 452"/>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3,077
3,066
3.47
1,620,962
1,552,537
63,227
1,101,808
1,744,308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水準であるが、一般廃棄物処理業務や下水道事業を一部事務組合で実施していることが大きな要因である。今後も定員管理の適正化による人件費の抑制等を通じて一層の義務的経費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92710</xdr:rowOff>
    </xdr:from>
    <xdr:to>
      <xdr:col>7</xdr:col>
      <xdr:colOff>15875</xdr:colOff>
      <xdr:row>34</xdr:row>
      <xdr:rowOff>111760</xdr:rowOff>
    </xdr:to>
    <xdr:cxnSp macro="">
      <xdr:nvCxnSpPr>
        <xdr:cNvPr id="64" name="直線コネクタ 63"/>
        <xdr:cNvCxnSpPr/>
      </xdr:nvCxnSpPr>
      <xdr:spPr>
        <a:xfrm flipV="1">
          <a:off x="3987800" y="59220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111760</xdr:rowOff>
    </xdr:to>
    <xdr:cxnSp macro="">
      <xdr:nvCxnSpPr>
        <xdr:cNvPr id="67" name="直線コネクタ 66"/>
        <xdr:cNvCxnSpPr/>
      </xdr:nvCxnSpPr>
      <xdr:spPr>
        <a:xfrm>
          <a:off x="3098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31750</xdr:rowOff>
    </xdr:from>
    <xdr:to>
      <xdr:col>4</xdr:col>
      <xdr:colOff>346075</xdr:colOff>
      <xdr:row>34</xdr:row>
      <xdr:rowOff>88900</xdr:rowOff>
    </xdr:to>
    <xdr:cxnSp macro="">
      <xdr:nvCxnSpPr>
        <xdr:cNvPr id="70" name="直線コネクタ 69"/>
        <xdr:cNvCxnSpPr/>
      </xdr:nvCxnSpPr>
      <xdr:spPr>
        <a:xfrm>
          <a:off x="2209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31750</xdr:rowOff>
    </xdr:to>
    <xdr:cxnSp macro="">
      <xdr:nvCxnSpPr>
        <xdr:cNvPr id="73" name="直線コネクタ 72"/>
        <xdr:cNvCxnSpPr/>
      </xdr:nvCxnSpPr>
      <xdr:spPr>
        <a:xfrm>
          <a:off x="1320800" y="5819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41910</xdr:rowOff>
    </xdr:from>
    <xdr:to>
      <xdr:col>7</xdr:col>
      <xdr:colOff>66675</xdr:colOff>
      <xdr:row>34</xdr:row>
      <xdr:rowOff>143510</xdr:rowOff>
    </xdr:to>
    <xdr:sp macro="" textlink="">
      <xdr:nvSpPr>
        <xdr:cNvPr id="83" name="円/楕円 82"/>
        <xdr:cNvSpPr/>
      </xdr:nvSpPr>
      <xdr:spPr>
        <a:xfrm>
          <a:off x="47752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121937</xdr:rowOff>
    </xdr:from>
    <xdr:ext cx="762000" cy="259045"/>
    <xdr:sp macro="" textlink="">
      <xdr:nvSpPr>
        <xdr:cNvPr id="84" name="人件費該当値テキスト"/>
        <xdr:cNvSpPr txBox="1"/>
      </xdr:nvSpPr>
      <xdr:spPr>
        <a:xfrm>
          <a:off x="4914900" y="57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5" name="円/楕円 84"/>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6" name="テキスト ボックス 85"/>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7" name="円/楕円 86"/>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88" name="テキスト ボックス 87"/>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152400</xdr:rowOff>
    </xdr:from>
    <xdr:to>
      <xdr:col>3</xdr:col>
      <xdr:colOff>193675</xdr:colOff>
      <xdr:row>34</xdr:row>
      <xdr:rowOff>82550</xdr:rowOff>
    </xdr:to>
    <xdr:sp macro="" textlink="">
      <xdr:nvSpPr>
        <xdr:cNvPr id="89" name="円/楕円 88"/>
        <xdr:cNvSpPr/>
      </xdr:nvSpPr>
      <xdr:spPr>
        <a:xfrm>
          <a:off x="2159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92727</xdr:rowOff>
    </xdr:from>
    <xdr:ext cx="762000" cy="259045"/>
    <xdr:sp macro="" textlink="">
      <xdr:nvSpPr>
        <xdr:cNvPr id="90" name="テキスト ボックス 89"/>
        <xdr:cNvSpPr txBox="1"/>
      </xdr:nvSpPr>
      <xdr:spPr>
        <a:xfrm>
          <a:off x="1828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110490</xdr:rowOff>
    </xdr:from>
    <xdr:to>
      <xdr:col>1</xdr:col>
      <xdr:colOff>676275</xdr:colOff>
      <xdr:row>34</xdr:row>
      <xdr:rowOff>40640</xdr:rowOff>
    </xdr:to>
    <xdr:sp macro="" textlink="">
      <xdr:nvSpPr>
        <xdr:cNvPr id="91" name="円/楕円 90"/>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50817</xdr:rowOff>
    </xdr:from>
    <xdr:ext cx="762000" cy="259045"/>
    <xdr:sp macro="" textlink="">
      <xdr:nvSpPr>
        <xdr:cNvPr id="92" name="テキスト ボックス 91"/>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幅広い業務で電算化を図り、住民サービスの向上と事務の効率化を図っている。人件費を抑えているが、小規模財政のため、類似団体平均より高位で推移している。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99568</xdr:rowOff>
    </xdr:from>
    <xdr:to>
      <xdr:col>24</xdr:col>
      <xdr:colOff>31750</xdr:colOff>
      <xdr:row>18</xdr:row>
      <xdr:rowOff>104140</xdr:rowOff>
    </xdr:to>
    <xdr:cxnSp macro="">
      <xdr:nvCxnSpPr>
        <xdr:cNvPr id="122" name="直線コネクタ 121"/>
        <xdr:cNvCxnSpPr/>
      </xdr:nvCxnSpPr>
      <xdr:spPr>
        <a:xfrm flipV="1">
          <a:off x="15671800" y="31856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113284</xdr:rowOff>
    </xdr:to>
    <xdr:cxnSp macro="">
      <xdr:nvCxnSpPr>
        <xdr:cNvPr id="125" name="直線コネクタ 124"/>
        <xdr:cNvCxnSpPr/>
      </xdr:nvCxnSpPr>
      <xdr:spPr>
        <a:xfrm flipV="1">
          <a:off x="14782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113284</xdr:rowOff>
    </xdr:to>
    <xdr:cxnSp macro="">
      <xdr:nvCxnSpPr>
        <xdr:cNvPr id="128" name="直線コネクタ 127"/>
        <xdr:cNvCxnSpPr/>
      </xdr:nvCxnSpPr>
      <xdr:spPr>
        <a:xfrm>
          <a:off x="13893800" y="3121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xdr:rowOff>
    </xdr:from>
    <xdr:to>
      <xdr:col>20</xdr:col>
      <xdr:colOff>158750</xdr:colOff>
      <xdr:row>18</xdr:row>
      <xdr:rowOff>35560</xdr:rowOff>
    </xdr:to>
    <xdr:cxnSp macro="">
      <xdr:nvCxnSpPr>
        <xdr:cNvPr id="131" name="直線コネクタ 130"/>
        <xdr:cNvCxnSpPr/>
      </xdr:nvCxnSpPr>
      <xdr:spPr>
        <a:xfrm>
          <a:off x="13004800" y="3094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48768</xdr:rowOff>
    </xdr:from>
    <xdr:to>
      <xdr:col>24</xdr:col>
      <xdr:colOff>82550</xdr:colOff>
      <xdr:row>18</xdr:row>
      <xdr:rowOff>150368</xdr:rowOff>
    </xdr:to>
    <xdr:sp macro="" textlink="">
      <xdr:nvSpPr>
        <xdr:cNvPr id="141" name="円/楕円 140"/>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20845</xdr:rowOff>
    </xdr:from>
    <xdr:ext cx="762000" cy="259045"/>
    <xdr:sp macro="" textlink="">
      <xdr:nvSpPr>
        <xdr:cNvPr id="142"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3" name="円/楕円 142"/>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4" name="テキスト ボックス 143"/>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62484</xdr:rowOff>
    </xdr:from>
    <xdr:to>
      <xdr:col>21</xdr:col>
      <xdr:colOff>412750</xdr:colOff>
      <xdr:row>18</xdr:row>
      <xdr:rowOff>164084</xdr:rowOff>
    </xdr:to>
    <xdr:sp macro="" textlink="">
      <xdr:nvSpPr>
        <xdr:cNvPr id="145" name="円/楕円 144"/>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148861</xdr:rowOff>
    </xdr:from>
    <xdr:ext cx="762000" cy="259045"/>
    <xdr:sp macro="" textlink="">
      <xdr:nvSpPr>
        <xdr:cNvPr id="146" name="テキスト ボックス 145"/>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47" name="円/楕円 146"/>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48" name="テキスト ボックス 147"/>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128778</xdr:rowOff>
    </xdr:from>
    <xdr:to>
      <xdr:col>19</xdr:col>
      <xdr:colOff>6350</xdr:colOff>
      <xdr:row>18</xdr:row>
      <xdr:rowOff>58928</xdr:rowOff>
    </xdr:to>
    <xdr:sp macro="" textlink="">
      <xdr:nvSpPr>
        <xdr:cNvPr id="149" name="円/楕円 148"/>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43705</xdr:rowOff>
    </xdr:from>
    <xdr:ext cx="762000" cy="259045"/>
    <xdr:sp macro="" textlink="">
      <xdr:nvSpPr>
        <xdr:cNvPr id="150" name="テキスト ボックス 149"/>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従来より、類似団体平均を上回るほか、独自の医療助成制度等により今後も扶助費の増加が見込まれるため、適正な給付等により抑制に努める。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69850</xdr:rowOff>
    </xdr:to>
    <xdr:cxnSp macro="">
      <xdr:nvCxnSpPr>
        <xdr:cNvPr id="182" name="直線コネクタ 181"/>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127000</xdr:rowOff>
    </xdr:to>
    <xdr:cxnSp macro="">
      <xdr:nvCxnSpPr>
        <xdr:cNvPr id="185" name="直線コネクタ 184"/>
        <xdr:cNvCxnSpPr/>
      </xdr:nvCxnSpPr>
      <xdr:spPr>
        <a:xfrm flipV="1">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127000</xdr:rowOff>
    </xdr:to>
    <xdr:cxnSp macro="">
      <xdr:nvCxnSpPr>
        <xdr:cNvPr id="188" name="直線コネクタ 187"/>
        <xdr:cNvCxnSpPr/>
      </xdr:nvCxnSpPr>
      <xdr:spPr>
        <a:xfrm>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69850</xdr:rowOff>
    </xdr:to>
    <xdr:cxnSp macro="">
      <xdr:nvCxnSpPr>
        <xdr:cNvPr id="191" name="直線コネクタ 190"/>
        <xdr:cNvCxnSpPr/>
      </xdr:nvCxnSpPr>
      <xdr:spPr>
        <a:xfrm>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1" name="円/楕円 20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2"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3" name="円/楕円 20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4" name="テキスト ボックス 20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5" name="円/楕円 20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6" name="テキスト ボックス 20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07" name="円/楕円 20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8" name="テキスト ボックス 207"/>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9" name="円/楕円 20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0" name="テキスト ボックス 20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普通建設事業費等が概ね同水準であったこと等から、横ばいとなった。</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52705</xdr:rowOff>
    </xdr:from>
    <xdr:to>
      <xdr:col>24</xdr:col>
      <xdr:colOff>31750</xdr:colOff>
      <xdr:row>58</xdr:row>
      <xdr:rowOff>58420</xdr:rowOff>
    </xdr:to>
    <xdr:cxnSp macro="">
      <xdr:nvCxnSpPr>
        <xdr:cNvPr id="238" name="直線コネクタ 237"/>
        <xdr:cNvCxnSpPr/>
      </xdr:nvCxnSpPr>
      <xdr:spPr>
        <a:xfrm>
          <a:off x="15671800" y="9996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52705</xdr:rowOff>
    </xdr:from>
    <xdr:to>
      <xdr:col>22</xdr:col>
      <xdr:colOff>565150</xdr:colOff>
      <xdr:row>58</xdr:row>
      <xdr:rowOff>81280</xdr:rowOff>
    </xdr:to>
    <xdr:cxnSp macro="">
      <xdr:nvCxnSpPr>
        <xdr:cNvPr id="241" name="直線コネクタ 240"/>
        <xdr:cNvCxnSpPr/>
      </xdr:nvCxnSpPr>
      <xdr:spPr>
        <a:xfrm flipV="1">
          <a:off x="14782800" y="9996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86995</xdr:rowOff>
    </xdr:to>
    <xdr:cxnSp macro="">
      <xdr:nvCxnSpPr>
        <xdr:cNvPr id="244" name="直線コネクタ 243"/>
        <xdr:cNvCxnSpPr/>
      </xdr:nvCxnSpPr>
      <xdr:spPr>
        <a:xfrm flipV="1">
          <a:off x="13893800" y="10025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52705</xdr:rowOff>
    </xdr:from>
    <xdr:to>
      <xdr:col>20</xdr:col>
      <xdr:colOff>158750</xdr:colOff>
      <xdr:row>58</xdr:row>
      <xdr:rowOff>86995</xdr:rowOff>
    </xdr:to>
    <xdr:cxnSp macro="">
      <xdr:nvCxnSpPr>
        <xdr:cNvPr id="247" name="直線コネクタ 246"/>
        <xdr:cNvCxnSpPr/>
      </xdr:nvCxnSpPr>
      <xdr:spPr>
        <a:xfrm>
          <a:off x="13004800" y="9996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57" name="円/楕円 256"/>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58"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xdr:rowOff>
    </xdr:from>
    <xdr:to>
      <xdr:col>22</xdr:col>
      <xdr:colOff>615950</xdr:colOff>
      <xdr:row>58</xdr:row>
      <xdr:rowOff>103505</xdr:rowOff>
    </xdr:to>
    <xdr:sp macro="" textlink="">
      <xdr:nvSpPr>
        <xdr:cNvPr id="259" name="円/楕円 258"/>
        <xdr:cNvSpPr/>
      </xdr:nvSpPr>
      <xdr:spPr>
        <a:xfrm>
          <a:off x="15621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88282</xdr:rowOff>
    </xdr:from>
    <xdr:ext cx="736600" cy="259045"/>
    <xdr:sp macro="" textlink="">
      <xdr:nvSpPr>
        <xdr:cNvPr id="260" name="テキスト ボックス 259"/>
        <xdr:cNvSpPr txBox="1"/>
      </xdr:nvSpPr>
      <xdr:spPr>
        <a:xfrm>
          <a:off x="15290800" y="1003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1" name="円/楕円 260"/>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2" name="テキスト ボックス 261"/>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36195</xdr:rowOff>
    </xdr:from>
    <xdr:to>
      <xdr:col>20</xdr:col>
      <xdr:colOff>209550</xdr:colOff>
      <xdr:row>58</xdr:row>
      <xdr:rowOff>137795</xdr:rowOff>
    </xdr:to>
    <xdr:sp macro="" textlink="">
      <xdr:nvSpPr>
        <xdr:cNvPr id="263" name="円/楕円 262"/>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122572</xdr:rowOff>
    </xdr:from>
    <xdr:ext cx="762000" cy="259045"/>
    <xdr:sp macro="" textlink="">
      <xdr:nvSpPr>
        <xdr:cNvPr id="264" name="テキスト ボックス 263"/>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xdr:rowOff>
    </xdr:from>
    <xdr:to>
      <xdr:col>19</xdr:col>
      <xdr:colOff>6350</xdr:colOff>
      <xdr:row>58</xdr:row>
      <xdr:rowOff>103505</xdr:rowOff>
    </xdr:to>
    <xdr:sp macro="" textlink="">
      <xdr:nvSpPr>
        <xdr:cNvPr id="265" name="円/楕円 264"/>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88282</xdr:rowOff>
    </xdr:from>
    <xdr:ext cx="762000" cy="259045"/>
    <xdr:sp macro="" textlink="">
      <xdr:nvSpPr>
        <xdr:cNvPr id="266" name="テキスト ボックス 265"/>
        <xdr:cNvSpPr txBox="1"/>
      </xdr:nvSpPr>
      <xdr:spPr>
        <a:xfrm>
          <a:off x="12623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県東部消防組合への負担金の増や、村社会福祉協議会への助成金の増等により、</a:t>
          </a:r>
          <a:r>
            <a:rPr kumimoji="1" lang="en-US" altLang="ja-JP" sz="1300">
              <a:latin typeface="ＭＳ Ｐゴシック"/>
            </a:rPr>
            <a:t>2.2</a:t>
          </a:r>
          <a:r>
            <a:rPr kumimoji="1" lang="ja-JP" altLang="en-US" sz="1300">
              <a:latin typeface="ＭＳ Ｐゴシック"/>
            </a:rPr>
            <a:t>％上昇した。村からの補助金等については、今後も事業効果の観点から精査し、必要性を見直していく。</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108712</xdr:rowOff>
    </xdr:to>
    <xdr:cxnSp macro="">
      <xdr:nvCxnSpPr>
        <xdr:cNvPr id="296" name="直線コネクタ 295"/>
        <xdr:cNvCxnSpPr/>
      </xdr:nvCxnSpPr>
      <xdr:spPr>
        <a:xfrm>
          <a:off x="15671800" y="61803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8128</xdr:rowOff>
    </xdr:to>
    <xdr:cxnSp macro="">
      <xdr:nvCxnSpPr>
        <xdr:cNvPr id="299" name="直線コネクタ 298"/>
        <xdr:cNvCxnSpPr/>
      </xdr:nvCxnSpPr>
      <xdr:spPr>
        <a:xfrm>
          <a:off x="14782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138430</xdr:rowOff>
    </xdr:to>
    <xdr:cxnSp macro="">
      <xdr:nvCxnSpPr>
        <xdr:cNvPr id="302" name="直線コネクタ 301"/>
        <xdr:cNvCxnSpPr/>
      </xdr:nvCxnSpPr>
      <xdr:spPr>
        <a:xfrm>
          <a:off x="13893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120142</xdr:rowOff>
    </xdr:to>
    <xdr:cxnSp macro="">
      <xdr:nvCxnSpPr>
        <xdr:cNvPr id="305" name="直線コネクタ 304"/>
        <xdr:cNvCxnSpPr/>
      </xdr:nvCxnSpPr>
      <xdr:spPr>
        <a:xfrm>
          <a:off x="13004800" y="6079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15" name="円/楕円 314"/>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16"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17" name="円/楕円 316"/>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18" name="テキスト ボックス 317"/>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19" name="円/楕円 318"/>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0" name="テキスト ボックス 31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1" name="円/楕円 320"/>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2" name="テキスト ボックス 321"/>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23" name="円/楕円 322"/>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24" name="テキスト ボックス 323"/>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類似団体平均を下回っているが、今後は舟橋小・中学校の増築及び改修事業に係る償還等による償還額の増を見込んでいる。新規地方債の抑制等を通じ、健全な財政運営に努める。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76</xdr:row>
      <xdr:rowOff>12700</xdr:rowOff>
    </xdr:to>
    <xdr:cxnSp macro="">
      <xdr:nvCxnSpPr>
        <xdr:cNvPr id="356" name="直線コネクタ 355"/>
        <xdr:cNvCxnSpPr/>
      </xdr:nvCxnSpPr>
      <xdr:spPr>
        <a:xfrm flipV="1">
          <a:off x="3987800" y="12947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12700</xdr:rowOff>
    </xdr:to>
    <xdr:cxnSp macro="">
      <xdr:nvCxnSpPr>
        <xdr:cNvPr id="359" name="直線コネクタ 358"/>
        <xdr:cNvCxnSpPr/>
      </xdr:nvCxnSpPr>
      <xdr:spPr>
        <a:xfrm>
          <a:off x="3098800" y="1303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76</xdr:row>
      <xdr:rowOff>1270</xdr:rowOff>
    </xdr:to>
    <xdr:cxnSp macro="">
      <xdr:nvCxnSpPr>
        <xdr:cNvPr id="362" name="直線コネクタ 361"/>
        <xdr:cNvCxnSpPr/>
      </xdr:nvCxnSpPr>
      <xdr:spPr>
        <a:xfrm>
          <a:off x="2209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104140</xdr:rowOff>
    </xdr:from>
    <xdr:to>
      <xdr:col>3</xdr:col>
      <xdr:colOff>142875</xdr:colOff>
      <xdr:row>75</xdr:row>
      <xdr:rowOff>115570</xdr:rowOff>
    </xdr:to>
    <xdr:cxnSp macro="">
      <xdr:nvCxnSpPr>
        <xdr:cNvPr id="365" name="直線コネクタ 364"/>
        <xdr:cNvCxnSpPr/>
      </xdr:nvCxnSpPr>
      <xdr:spPr>
        <a:xfrm>
          <a:off x="1320800" y="12962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75" name="円/楕円 374"/>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76"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77" name="円/楕円 37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8" name="テキスト ボックス 37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79" name="円/楕円 378"/>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0" name="テキスト ボックス 379"/>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81" name="円/楕円 380"/>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82" name="テキスト ボックス 381"/>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53340</xdr:rowOff>
    </xdr:from>
    <xdr:to>
      <xdr:col>1</xdr:col>
      <xdr:colOff>676275</xdr:colOff>
      <xdr:row>75</xdr:row>
      <xdr:rowOff>154939</xdr:rowOff>
    </xdr:to>
    <xdr:sp macro="" textlink="">
      <xdr:nvSpPr>
        <xdr:cNvPr id="383" name="円/楕円 382"/>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165117</xdr:rowOff>
    </xdr:from>
    <xdr:ext cx="762000" cy="259045"/>
    <xdr:sp macro="" textlink="">
      <xdr:nvSpPr>
        <xdr:cNvPr id="384" name="テキスト ボックス 383"/>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a:t>
          </a:r>
          <a:r>
            <a:rPr kumimoji="1" lang="en-US" altLang="ja-JP" sz="1300">
              <a:latin typeface="ＭＳ Ｐゴシック"/>
            </a:rPr>
            <a:t>1.7%</a:t>
          </a:r>
          <a:r>
            <a:rPr kumimoji="1" lang="ja-JP" altLang="en-US" sz="1300">
              <a:latin typeface="ＭＳ Ｐゴシック"/>
            </a:rPr>
            <a:t>の増となった。自立した財政運営が図られるよう、行政のスリム化や効率的な行政運営を図る必要がある。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115570</xdr:rowOff>
    </xdr:to>
    <xdr:cxnSp macro="">
      <xdr:nvCxnSpPr>
        <xdr:cNvPr id="415" name="直線コネクタ 414"/>
        <xdr:cNvCxnSpPr/>
      </xdr:nvCxnSpPr>
      <xdr:spPr>
        <a:xfrm>
          <a:off x="15671800" y="1310690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65278</xdr:rowOff>
    </xdr:from>
    <xdr:to>
      <xdr:col>22</xdr:col>
      <xdr:colOff>565150</xdr:colOff>
      <xdr:row>76</xdr:row>
      <xdr:rowOff>76708</xdr:rowOff>
    </xdr:to>
    <xdr:cxnSp macro="">
      <xdr:nvCxnSpPr>
        <xdr:cNvPr id="418" name="直線コネクタ 417"/>
        <xdr:cNvCxnSpPr/>
      </xdr:nvCxnSpPr>
      <xdr:spPr>
        <a:xfrm>
          <a:off x="14782800" y="130954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65278</xdr:rowOff>
    </xdr:to>
    <xdr:cxnSp macro="">
      <xdr:nvCxnSpPr>
        <xdr:cNvPr id="421" name="直線コネクタ 420"/>
        <xdr:cNvCxnSpPr/>
      </xdr:nvCxnSpPr>
      <xdr:spPr>
        <a:xfrm>
          <a:off x="13893800" y="1300861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149861</xdr:rowOff>
    </xdr:to>
    <xdr:cxnSp macro="">
      <xdr:nvCxnSpPr>
        <xdr:cNvPr id="424" name="直線コネクタ 423"/>
        <xdr:cNvCxnSpPr/>
      </xdr:nvCxnSpPr>
      <xdr:spPr>
        <a:xfrm>
          <a:off x="13004800" y="129286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34" name="円/楕円 433"/>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35"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25908</xdr:rowOff>
    </xdr:from>
    <xdr:to>
      <xdr:col>22</xdr:col>
      <xdr:colOff>615950</xdr:colOff>
      <xdr:row>76</xdr:row>
      <xdr:rowOff>127508</xdr:rowOff>
    </xdr:to>
    <xdr:sp macro="" textlink="">
      <xdr:nvSpPr>
        <xdr:cNvPr id="436" name="円/楕円 435"/>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7" name="テキスト ボックス 436"/>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xdr:rowOff>
    </xdr:from>
    <xdr:to>
      <xdr:col>21</xdr:col>
      <xdr:colOff>412750</xdr:colOff>
      <xdr:row>76</xdr:row>
      <xdr:rowOff>116078</xdr:rowOff>
    </xdr:to>
    <xdr:sp macro="" textlink="">
      <xdr:nvSpPr>
        <xdr:cNvPr id="438" name="円/楕円 437"/>
        <xdr:cNvSpPr/>
      </xdr:nvSpPr>
      <xdr:spPr>
        <a:xfrm>
          <a:off x="14732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39" name="テキスト ボックス 438"/>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40" name="円/楕円 439"/>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41" name="テキスト ボックス 440"/>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42" name="円/楕円 441"/>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43" name="テキスト ボックス 442"/>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富山県舟橋村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139286</xdr:rowOff>
    </xdr:from>
    <xdr:ext cx="762000" cy="259045"/>
    <xdr:sp macro="" textlink="">
      <xdr:nvSpPr>
        <xdr:cNvPr id="47" name="人口1人当たり決算額の推移最小値テキスト130"/>
        <xdr:cNvSpPr txBox="1"/>
      </xdr:nvSpPr>
      <xdr:spPr>
        <a:xfrm>
          <a:off x="5740400" y="344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129109</xdr:rowOff>
    </xdr:from>
    <xdr:to>
      <xdr:col>4</xdr:col>
      <xdr:colOff>1117600</xdr:colOff>
      <xdr:row>19</xdr:row>
      <xdr:rowOff>131537</xdr:rowOff>
    </xdr:to>
    <xdr:cxnSp macro="">
      <xdr:nvCxnSpPr>
        <xdr:cNvPr id="51" name="直線コネクタ 50"/>
        <xdr:cNvCxnSpPr/>
      </xdr:nvCxnSpPr>
      <xdr:spPr bwMode="auto">
        <a:xfrm flipV="1">
          <a:off x="5003800" y="3434284"/>
          <a:ext cx="647700" cy="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131537</xdr:rowOff>
    </xdr:from>
    <xdr:to>
      <xdr:col>4</xdr:col>
      <xdr:colOff>469900</xdr:colOff>
      <xdr:row>19</xdr:row>
      <xdr:rowOff>138428</xdr:rowOff>
    </xdr:to>
    <xdr:cxnSp macro="">
      <xdr:nvCxnSpPr>
        <xdr:cNvPr id="54" name="直線コネクタ 53"/>
        <xdr:cNvCxnSpPr/>
      </xdr:nvCxnSpPr>
      <xdr:spPr bwMode="auto">
        <a:xfrm flipV="1">
          <a:off x="4305300" y="3436712"/>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138428</xdr:rowOff>
    </xdr:from>
    <xdr:to>
      <xdr:col>3</xdr:col>
      <xdr:colOff>904875</xdr:colOff>
      <xdr:row>19</xdr:row>
      <xdr:rowOff>143464</xdr:rowOff>
    </xdr:to>
    <xdr:cxnSp macro="">
      <xdr:nvCxnSpPr>
        <xdr:cNvPr id="57" name="直線コネクタ 56"/>
        <xdr:cNvCxnSpPr/>
      </xdr:nvCxnSpPr>
      <xdr:spPr bwMode="auto">
        <a:xfrm flipV="1">
          <a:off x="3606800" y="3443603"/>
          <a:ext cx="698500" cy="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143464</xdr:rowOff>
    </xdr:from>
    <xdr:to>
      <xdr:col>3</xdr:col>
      <xdr:colOff>206375</xdr:colOff>
      <xdr:row>19</xdr:row>
      <xdr:rowOff>161766</xdr:rowOff>
    </xdr:to>
    <xdr:cxnSp macro="">
      <xdr:nvCxnSpPr>
        <xdr:cNvPr id="60" name="直線コネクタ 59"/>
        <xdr:cNvCxnSpPr/>
      </xdr:nvCxnSpPr>
      <xdr:spPr bwMode="auto">
        <a:xfrm flipV="1">
          <a:off x="2908300" y="3448639"/>
          <a:ext cx="698500" cy="18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78309</xdr:rowOff>
    </xdr:from>
    <xdr:to>
      <xdr:col>5</xdr:col>
      <xdr:colOff>34925</xdr:colOff>
      <xdr:row>20</xdr:row>
      <xdr:rowOff>8459</xdr:rowOff>
    </xdr:to>
    <xdr:sp macro="" textlink="">
      <xdr:nvSpPr>
        <xdr:cNvPr id="70" name="円/楕円 69"/>
        <xdr:cNvSpPr/>
      </xdr:nvSpPr>
      <xdr:spPr bwMode="auto">
        <a:xfrm>
          <a:off x="5600700" y="338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158336</xdr:rowOff>
    </xdr:from>
    <xdr:ext cx="762000" cy="259045"/>
    <xdr:sp macro="" textlink="">
      <xdr:nvSpPr>
        <xdr:cNvPr id="71" name="人口1人当たり決算額の推移該当値テキスト130"/>
        <xdr:cNvSpPr txBox="1"/>
      </xdr:nvSpPr>
      <xdr:spPr>
        <a:xfrm>
          <a:off x="5740400" y="32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107,875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80737</xdr:rowOff>
    </xdr:from>
    <xdr:to>
      <xdr:col>4</xdr:col>
      <xdr:colOff>520700</xdr:colOff>
      <xdr:row>20</xdr:row>
      <xdr:rowOff>10887</xdr:rowOff>
    </xdr:to>
    <xdr:sp macro="" textlink="">
      <xdr:nvSpPr>
        <xdr:cNvPr id="72" name="円/楕円 71"/>
        <xdr:cNvSpPr/>
      </xdr:nvSpPr>
      <xdr:spPr bwMode="auto">
        <a:xfrm>
          <a:off x="4953000" y="338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167114</xdr:rowOff>
    </xdr:from>
    <xdr:ext cx="736600" cy="259045"/>
    <xdr:sp macro="" textlink="">
      <xdr:nvSpPr>
        <xdr:cNvPr id="73" name="テキスト ボックス 72"/>
        <xdr:cNvSpPr txBox="1"/>
      </xdr:nvSpPr>
      <xdr:spPr>
        <a:xfrm>
          <a:off x="4622800" y="347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106,388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87628</xdr:rowOff>
    </xdr:from>
    <xdr:to>
      <xdr:col>3</xdr:col>
      <xdr:colOff>955675</xdr:colOff>
      <xdr:row>20</xdr:row>
      <xdr:rowOff>17778</xdr:rowOff>
    </xdr:to>
    <xdr:sp macro="" textlink="">
      <xdr:nvSpPr>
        <xdr:cNvPr id="74" name="円/楕円 73"/>
        <xdr:cNvSpPr/>
      </xdr:nvSpPr>
      <xdr:spPr bwMode="auto">
        <a:xfrm>
          <a:off x="4254500" y="339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2555</xdr:rowOff>
    </xdr:from>
    <xdr:ext cx="762000" cy="259045"/>
    <xdr:sp macro="" textlink="">
      <xdr:nvSpPr>
        <xdr:cNvPr id="75" name="テキスト ボックス 74"/>
        <xdr:cNvSpPr txBox="1"/>
      </xdr:nvSpPr>
      <xdr:spPr>
        <a:xfrm>
          <a:off x="3924300" y="347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92664</xdr:rowOff>
    </xdr:from>
    <xdr:to>
      <xdr:col>3</xdr:col>
      <xdr:colOff>257175</xdr:colOff>
      <xdr:row>20</xdr:row>
      <xdr:rowOff>22814</xdr:rowOff>
    </xdr:to>
    <xdr:sp macro="" textlink="">
      <xdr:nvSpPr>
        <xdr:cNvPr id="76" name="円/楕円 75"/>
        <xdr:cNvSpPr/>
      </xdr:nvSpPr>
      <xdr:spPr bwMode="auto">
        <a:xfrm>
          <a:off x="3556000" y="339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7591</xdr:rowOff>
    </xdr:from>
    <xdr:ext cx="762000" cy="259045"/>
    <xdr:sp macro="" textlink="">
      <xdr:nvSpPr>
        <xdr:cNvPr id="77" name="テキスト ボックス 76"/>
        <xdr:cNvSpPr txBox="1"/>
      </xdr:nvSpPr>
      <xdr:spPr>
        <a:xfrm>
          <a:off x="3225800" y="34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99,084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110966</xdr:rowOff>
    </xdr:from>
    <xdr:to>
      <xdr:col>2</xdr:col>
      <xdr:colOff>692150</xdr:colOff>
      <xdr:row>20</xdr:row>
      <xdr:rowOff>41116</xdr:rowOff>
    </xdr:to>
    <xdr:sp macro="" textlink="">
      <xdr:nvSpPr>
        <xdr:cNvPr id="78" name="円/楕円 77"/>
        <xdr:cNvSpPr/>
      </xdr:nvSpPr>
      <xdr:spPr bwMode="auto">
        <a:xfrm>
          <a:off x="2857500" y="341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25893</xdr:rowOff>
    </xdr:from>
    <xdr:ext cx="762000" cy="259045"/>
    <xdr:sp macro="" textlink="">
      <xdr:nvSpPr>
        <xdr:cNvPr id="79" name="テキスト ボックス 78"/>
        <xdr:cNvSpPr txBox="1"/>
      </xdr:nvSpPr>
      <xdr:spPr>
        <a:xfrm>
          <a:off x="2527300" y="350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214750</xdr:rowOff>
    </xdr:from>
    <xdr:to>
      <xdr:col>4</xdr:col>
      <xdr:colOff>1117600</xdr:colOff>
      <xdr:row>35</xdr:row>
      <xdr:rowOff>284775</xdr:rowOff>
    </xdr:to>
    <xdr:cxnSp macro="">
      <xdr:nvCxnSpPr>
        <xdr:cNvPr id="110" name="直線コネクタ 109"/>
        <xdr:cNvCxnSpPr/>
      </xdr:nvCxnSpPr>
      <xdr:spPr bwMode="auto">
        <a:xfrm>
          <a:off x="5003800" y="6825100"/>
          <a:ext cx="647700" cy="7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214750</xdr:rowOff>
    </xdr:from>
    <xdr:to>
      <xdr:col>4</xdr:col>
      <xdr:colOff>469900</xdr:colOff>
      <xdr:row>35</xdr:row>
      <xdr:rowOff>220818</xdr:rowOff>
    </xdr:to>
    <xdr:cxnSp macro="">
      <xdr:nvCxnSpPr>
        <xdr:cNvPr id="113" name="直線コネクタ 112"/>
        <xdr:cNvCxnSpPr/>
      </xdr:nvCxnSpPr>
      <xdr:spPr bwMode="auto">
        <a:xfrm flipV="1">
          <a:off x="4305300" y="6825100"/>
          <a:ext cx="698500" cy="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220818</xdr:rowOff>
    </xdr:from>
    <xdr:to>
      <xdr:col>3</xdr:col>
      <xdr:colOff>904875</xdr:colOff>
      <xdr:row>35</xdr:row>
      <xdr:rowOff>228421</xdr:rowOff>
    </xdr:to>
    <xdr:cxnSp macro="">
      <xdr:nvCxnSpPr>
        <xdr:cNvPr id="116" name="直線コネクタ 115"/>
        <xdr:cNvCxnSpPr/>
      </xdr:nvCxnSpPr>
      <xdr:spPr bwMode="auto">
        <a:xfrm flipV="1">
          <a:off x="3606800" y="6831168"/>
          <a:ext cx="698500" cy="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228421</xdr:rowOff>
    </xdr:from>
    <xdr:to>
      <xdr:col>3</xdr:col>
      <xdr:colOff>206375</xdr:colOff>
      <xdr:row>35</xdr:row>
      <xdr:rowOff>234355</xdr:rowOff>
    </xdr:to>
    <xdr:cxnSp macro="">
      <xdr:nvCxnSpPr>
        <xdr:cNvPr id="119" name="直線コネクタ 118"/>
        <xdr:cNvCxnSpPr/>
      </xdr:nvCxnSpPr>
      <xdr:spPr bwMode="auto">
        <a:xfrm flipV="1">
          <a:off x="2908300" y="6838771"/>
          <a:ext cx="698500" cy="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233975</xdr:rowOff>
    </xdr:from>
    <xdr:to>
      <xdr:col>5</xdr:col>
      <xdr:colOff>34925</xdr:colOff>
      <xdr:row>35</xdr:row>
      <xdr:rowOff>335575</xdr:rowOff>
    </xdr:to>
    <xdr:sp macro="" textlink="">
      <xdr:nvSpPr>
        <xdr:cNvPr id="129" name="円/楕円 128"/>
        <xdr:cNvSpPr/>
      </xdr:nvSpPr>
      <xdr:spPr bwMode="auto">
        <a:xfrm>
          <a:off x="5600700" y="684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206052</xdr:rowOff>
    </xdr:from>
    <xdr:ext cx="762000" cy="259045"/>
    <xdr:sp macro="" textlink="">
      <xdr:nvSpPr>
        <xdr:cNvPr id="130" name="人口1人当たり決算額の推移該当値テキスト445"/>
        <xdr:cNvSpPr txBox="1"/>
      </xdr:nvSpPr>
      <xdr:spPr>
        <a:xfrm>
          <a:off x="5740400" y="681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163950</xdr:rowOff>
    </xdr:from>
    <xdr:to>
      <xdr:col>4</xdr:col>
      <xdr:colOff>520700</xdr:colOff>
      <xdr:row>35</xdr:row>
      <xdr:rowOff>265550</xdr:rowOff>
    </xdr:to>
    <xdr:sp macro="" textlink="">
      <xdr:nvSpPr>
        <xdr:cNvPr id="131" name="円/楕円 130"/>
        <xdr:cNvSpPr/>
      </xdr:nvSpPr>
      <xdr:spPr bwMode="auto">
        <a:xfrm>
          <a:off x="4953000" y="67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250327</xdr:rowOff>
    </xdr:from>
    <xdr:ext cx="736600" cy="259045"/>
    <xdr:sp macro="" textlink="">
      <xdr:nvSpPr>
        <xdr:cNvPr id="132" name="テキスト ボックス 131"/>
        <xdr:cNvSpPr txBox="1"/>
      </xdr:nvSpPr>
      <xdr:spPr>
        <a:xfrm>
          <a:off x="4622800" y="68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170018</xdr:rowOff>
    </xdr:from>
    <xdr:to>
      <xdr:col>3</xdr:col>
      <xdr:colOff>955675</xdr:colOff>
      <xdr:row>35</xdr:row>
      <xdr:rowOff>271618</xdr:rowOff>
    </xdr:to>
    <xdr:sp macro="" textlink="">
      <xdr:nvSpPr>
        <xdr:cNvPr id="133" name="円/楕円 132"/>
        <xdr:cNvSpPr/>
      </xdr:nvSpPr>
      <xdr:spPr bwMode="auto">
        <a:xfrm>
          <a:off x="4254500" y="678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256395</xdr:rowOff>
    </xdr:from>
    <xdr:ext cx="762000" cy="259045"/>
    <xdr:sp macro="" textlink="">
      <xdr:nvSpPr>
        <xdr:cNvPr id="134" name="テキスト ボックス 133"/>
        <xdr:cNvSpPr txBox="1"/>
      </xdr:nvSpPr>
      <xdr:spPr>
        <a:xfrm>
          <a:off x="3924300" y="68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177621</xdr:rowOff>
    </xdr:from>
    <xdr:to>
      <xdr:col>3</xdr:col>
      <xdr:colOff>257175</xdr:colOff>
      <xdr:row>35</xdr:row>
      <xdr:rowOff>279221</xdr:rowOff>
    </xdr:to>
    <xdr:sp macro="" textlink="">
      <xdr:nvSpPr>
        <xdr:cNvPr id="135" name="円/楕円 134"/>
        <xdr:cNvSpPr/>
      </xdr:nvSpPr>
      <xdr:spPr bwMode="auto">
        <a:xfrm>
          <a:off x="3556000" y="678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263998</xdr:rowOff>
    </xdr:from>
    <xdr:ext cx="762000" cy="259045"/>
    <xdr:sp macro="" textlink="">
      <xdr:nvSpPr>
        <xdr:cNvPr id="136" name="テキスト ボックス 135"/>
        <xdr:cNvSpPr txBox="1"/>
      </xdr:nvSpPr>
      <xdr:spPr>
        <a:xfrm>
          <a:off x="3225800" y="687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183555</xdr:rowOff>
    </xdr:from>
    <xdr:to>
      <xdr:col>2</xdr:col>
      <xdr:colOff>692150</xdr:colOff>
      <xdr:row>35</xdr:row>
      <xdr:rowOff>285155</xdr:rowOff>
    </xdr:to>
    <xdr:sp macro="" textlink="">
      <xdr:nvSpPr>
        <xdr:cNvPr id="137" name="円/楕円 136"/>
        <xdr:cNvSpPr/>
      </xdr:nvSpPr>
      <xdr:spPr bwMode="auto">
        <a:xfrm>
          <a:off x="2857500" y="679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269932</xdr:rowOff>
    </xdr:from>
    <xdr:ext cx="762000" cy="259045"/>
    <xdr:sp macro="" textlink="">
      <xdr:nvSpPr>
        <xdr:cNvPr id="138" name="テキスト ボックス 137"/>
        <xdr:cNvSpPr txBox="1"/>
      </xdr:nvSpPr>
      <xdr:spPr>
        <a:xfrm>
          <a:off x="2527300" y="688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百万円の積み立てを行い（残高</a:t>
          </a:r>
          <a:r>
            <a:rPr kumimoji="1" lang="en-US" altLang="ja-JP" sz="1400">
              <a:latin typeface="ＭＳ ゴシック" pitchFamily="49" charset="-128"/>
              <a:ea typeface="ＭＳ ゴシック" pitchFamily="49" charset="-128"/>
            </a:rPr>
            <a:t>980</a:t>
          </a:r>
          <a:r>
            <a:rPr kumimoji="1" lang="ja-JP" altLang="en-US" sz="1400">
              <a:latin typeface="ＭＳ ゴシック" pitchFamily="49" charset="-128"/>
              <a:ea typeface="ＭＳ ゴシック" pitchFamily="49" charset="-128"/>
            </a:rPr>
            <a:t>百万円）年々積立額が増加している状況である。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国民健康保険事業特別会計においては、黒字額が減少、一般会計においては、普通建設事業の減等により、黒字額が微増となった。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H5</a:t>
          </a:r>
          <a:r>
            <a:rPr kumimoji="1" lang="ja-JP" altLang="ja-JP" sz="1100">
              <a:solidFill>
                <a:schemeClr val="dk1"/>
              </a:solidFill>
              <a:effectLst/>
              <a:latin typeface="+mn-lt"/>
              <a:ea typeface="+mn-ea"/>
              <a:cs typeface="+mn-cs"/>
            </a:rPr>
            <a:t>地域総合整備事業に係る起債の償還が終了したた</a:t>
          </a:r>
          <a:r>
            <a:rPr kumimoji="1" lang="ja-JP" altLang="en-US" sz="1100">
              <a:solidFill>
                <a:schemeClr val="dk1"/>
              </a:solidFill>
              <a:effectLst/>
              <a:latin typeface="+mn-lt"/>
              <a:ea typeface="+mn-ea"/>
              <a:cs typeface="+mn-cs"/>
            </a:rPr>
            <a:t>め、元利償還金が</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将来負担額では、一般会計等地方債残高が増加した一方、社会福祉施設建設等に係る債務負担額が減少した。財政調整基金の増により充当可能財源が増加した。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61</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63</v>
      </c>
      <c r="C3" s="359"/>
      <c r="D3" s="359"/>
      <c r="E3" s="360"/>
      <c r="F3" s="360"/>
      <c r="G3" s="360"/>
      <c r="H3" s="360"/>
      <c r="I3" s="360"/>
      <c r="J3" s="360"/>
      <c r="K3" s="360"/>
      <c r="L3" s="360" t="s">
        <v>64</v>
      </c>
      <c r="M3" s="360"/>
      <c r="N3" s="360"/>
      <c r="O3" s="360"/>
      <c r="P3" s="360"/>
      <c r="Q3" s="360"/>
      <c r="R3" s="367"/>
      <c r="S3" s="367"/>
      <c r="T3" s="367"/>
      <c r="U3" s="367"/>
      <c r="V3" s="368"/>
      <c r="W3" s="342" t="s">
        <v>65</v>
      </c>
      <c r="X3" s="343"/>
      <c r="Y3" s="343"/>
      <c r="Z3" s="343"/>
      <c r="AA3" s="343"/>
      <c r="AB3" s="359"/>
      <c r="AC3" s="367" t="s">
        <v>66</v>
      </c>
      <c r="AD3" s="343"/>
      <c r="AE3" s="343"/>
      <c r="AF3" s="343"/>
      <c r="AG3" s="343"/>
      <c r="AH3" s="343"/>
      <c r="AI3" s="343"/>
      <c r="AJ3" s="343"/>
      <c r="AK3" s="343"/>
      <c r="AL3" s="344"/>
      <c r="AM3" s="342" t="s">
        <v>67</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68</v>
      </c>
      <c r="BO3" s="343"/>
      <c r="BP3" s="343"/>
      <c r="BQ3" s="343"/>
      <c r="BR3" s="343"/>
      <c r="BS3" s="343"/>
      <c r="BT3" s="343"/>
      <c r="BU3" s="344"/>
      <c r="BV3" s="342" t="s">
        <v>69</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70</v>
      </c>
      <c r="CU3" s="343"/>
      <c r="CV3" s="343"/>
      <c r="CW3" s="343"/>
      <c r="CX3" s="343"/>
      <c r="CY3" s="343"/>
      <c r="CZ3" s="343"/>
      <c r="DA3" s="344"/>
      <c r="DB3" s="342" t="s">
        <v>71</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72</v>
      </c>
      <c r="AZ4" s="346"/>
      <c r="BA4" s="346"/>
      <c r="BB4" s="346"/>
      <c r="BC4" s="346"/>
      <c r="BD4" s="346"/>
      <c r="BE4" s="346"/>
      <c r="BF4" s="346"/>
      <c r="BG4" s="346"/>
      <c r="BH4" s="346"/>
      <c r="BI4" s="346"/>
      <c r="BJ4" s="346"/>
      <c r="BK4" s="346"/>
      <c r="BL4" s="346"/>
      <c r="BM4" s="347"/>
      <c r="BN4" s="348">
        <v>1620962</v>
      </c>
      <c r="BO4" s="349"/>
      <c r="BP4" s="349"/>
      <c r="BQ4" s="349"/>
      <c r="BR4" s="349"/>
      <c r="BS4" s="349"/>
      <c r="BT4" s="349"/>
      <c r="BU4" s="350"/>
      <c r="BV4" s="348">
        <v>1702212</v>
      </c>
      <c r="BW4" s="349"/>
      <c r="BX4" s="349"/>
      <c r="BY4" s="349"/>
      <c r="BZ4" s="349"/>
      <c r="CA4" s="349"/>
      <c r="CB4" s="349"/>
      <c r="CC4" s="350"/>
      <c r="CD4" s="351" t="s">
        <v>73</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74</v>
      </c>
      <c r="AN5" s="415"/>
      <c r="AO5" s="415"/>
      <c r="AP5" s="415"/>
      <c r="AQ5" s="415"/>
      <c r="AR5" s="415"/>
      <c r="AS5" s="415"/>
      <c r="AT5" s="416"/>
      <c r="AU5" s="417" t="s">
        <v>75</v>
      </c>
      <c r="AV5" s="418"/>
      <c r="AW5" s="418"/>
      <c r="AX5" s="418"/>
      <c r="AY5" s="419" t="s">
        <v>76</v>
      </c>
      <c r="AZ5" s="420"/>
      <c r="BA5" s="420"/>
      <c r="BB5" s="420"/>
      <c r="BC5" s="420"/>
      <c r="BD5" s="420"/>
      <c r="BE5" s="420"/>
      <c r="BF5" s="420"/>
      <c r="BG5" s="420"/>
      <c r="BH5" s="420"/>
      <c r="BI5" s="420"/>
      <c r="BJ5" s="420"/>
      <c r="BK5" s="420"/>
      <c r="BL5" s="420"/>
      <c r="BM5" s="421"/>
      <c r="BN5" s="385">
        <v>1552537</v>
      </c>
      <c r="BO5" s="386"/>
      <c r="BP5" s="386"/>
      <c r="BQ5" s="386"/>
      <c r="BR5" s="386"/>
      <c r="BS5" s="386"/>
      <c r="BT5" s="386"/>
      <c r="BU5" s="387"/>
      <c r="BV5" s="385">
        <v>1635039</v>
      </c>
      <c r="BW5" s="386"/>
      <c r="BX5" s="386"/>
      <c r="BY5" s="386"/>
      <c r="BZ5" s="386"/>
      <c r="CA5" s="386"/>
      <c r="CB5" s="386"/>
      <c r="CC5" s="387"/>
      <c r="CD5" s="388" t="s">
        <v>77</v>
      </c>
      <c r="CE5" s="389"/>
      <c r="CF5" s="389"/>
      <c r="CG5" s="389"/>
      <c r="CH5" s="389"/>
      <c r="CI5" s="389"/>
      <c r="CJ5" s="389"/>
      <c r="CK5" s="389"/>
      <c r="CL5" s="389"/>
      <c r="CM5" s="389"/>
      <c r="CN5" s="389"/>
      <c r="CO5" s="389"/>
      <c r="CP5" s="389"/>
      <c r="CQ5" s="389"/>
      <c r="CR5" s="389"/>
      <c r="CS5" s="390"/>
      <c r="CT5" s="382">
        <v>76</v>
      </c>
      <c r="CU5" s="383"/>
      <c r="CV5" s="383"/>
      <c r="CW5" s="383"/>
      <c r="CX5" s="383"/>
      <c r="CY5" s="383"/>
      <c r="CZ5" s="383"/>
      <c r="DA5" s="384"/>
      <c r="DB5" s="382">
        <v>76.8</v>
      </c>
      <c r="DC5" s="383"/>
      <c r="DD5" s="383"/>
      <c r="DE5" s="383"/>
      <c r="DF5" s="383"/>
      <c r="DG5" s="383"/>
      <c r="DH5" s="383"/>
      <c r="DI5" s="384"/>
      <c r="DJ5" s="137"/>
      <c r="DK5" s="137"/>
      <c r="DL5" s="137"/>
      <c r="DM5" s="137"/>
      <c r="DN5" s="137"/>
      <c r="DO5" s="137"/>
    </row>
    <row r="6" spans="1:119" ht="18.75" customHeight="1" x14ac:dyDescent="0.15">
      <c r="A6" s="138"/>
      <c r="B6" s="391" t="s">
        <v>78</v>
      </c>
      <c r="C6" s="392"/>
      <c r="D6" s="392"/>
      <c r="E6" s="393"/>
      <c r="F6" s="393"/>
      <c r="G6" s="393"/>
      <c r="H6" s="393"/>
      <c r="I6" s="393"/>
      <c r="J6" s="393"/>
      <c r="K6" s="393"/>
      <c r="L6" s="393" t="s">
        <v>79</v>
      </c>
      <c r="M6" s="393"/>
      <c r="N6" s="393"/>
      <c r="O6" s="393"/>
      <c r="P6" s="393"/>
      <c r="Q6" s="393"/>
      <c r="R6" s="397"/>
      <c r="S6" s="397"/>
      <c r="T6" s="397"/>
      <c r="U6" s="397"/>
      <c r="V6" s="398"/>
      <c r="W6" s="401" t="s">
        <v>80</v>
      </c>
      <c r="X6" s="402"/>
      <c r="Y6" s="402"/>
      <c r="Z6" s="402"/>
      <c r="AA6" s="402"/>
      <c r="AB6" s="392"/>
      <c r="AC6" s="405" t="s">
        <v>81</v>
      </c>
      <c r="AD6" s="406"/>
      <c r="AE6" s="406"/>
      <c r="AF6" s="406"/>
      <c r="AG6" s="406"/>
      <c r="AH6" s="406"/>
      <c r="AI6" s="406"/>
      <c r="AJ6" s="406"/>
      <c r="AK6" s="406"/>
      <c r="AL6" s="407"/>
      <c r="AM6" s="414" t="s">
        <v>82</v>
      </c>
      <c r="AN6" s="415"/>
      <c r="AO6" s="415"/>
      <c r="AP6" s="415"/>
      <c r="AQ6" s="415"/>
      <c r="AR6" s="415"/>
      <c r="AS6" s="415"/>
      <c r="AT6" s="416"/>
      <c r="AU6" s="417" t="s">
        <v>75</v>
      </c>
      <c r="AV6" s="418"/>
      <c r="AW6" s="418"/>
      <c r="AX6" s="418"/>
      <c r="AY6" s="419" t="s">
        <v>83</v>
      </c>
      <c r="AZ6" s="420"/>
      <c r="BA6" s="420"/>
      <c r="BB6" s="420"/>
      <c r="BC6" s="420"/>
      <c r="BD6" s="420"/>
      <c r="BE6" s="420"/>
      <c r="BF6" s="420"/>
      <c r="BG6" s="420"/>
      <c r="BH6" s="420"/>
      <c r="BI6" s="420"/>
      <c r="BJ6" s="420"/>
      <c r="BK6" s="420"/>
      <c r="BL6" s="420"/>
      <c r="BM6" s="421"/>
      <c r="BN6" s="385">
        <v>68425</v>
      </c>
      <c r="BO6" s="386"/>
      <c r="BP6" s="386"/>
      <c r="BQ6" s="386"/>
      <c r="BR6" s="386"/>
      <c r="BS6" s="386"/>
      <c r="BT6" s="386"/>
      <c r="BU6" s="387"/>
      <c r="BV6" s="385">
        <v>67173</v>
      </c>
      <c r="BW6" s="386"/>
      <c r="BX6" s="386"/>
      <c r="BY6" s="386"/>
      <c r="BZ6" s="386"/>
      <c r="CA6" s="386"/>
      <c r="CB6" s="386"/>
      <c r="CC6" s="387"/>
      <c r="CD6" s="388" t="s">
        <v>84</v>
      </c>
      <c r="CE6" s="389"/>
      <c r="CF6" s="389"/>
      <c r="CG6" s="389"/>
      <c r="CH6" s="389"/>
      <c r="CI6" s="389"/>
      <c r="CJ6" s="389"/>
      <c r="CK6" s="389"/>
      <c r="CL6" s="389"/>
      <c r="CM6" s="389"/>
      <c r="CN6" s="389"/>
      <c r="CO6" s="389"/>
      <c r="CP6" s="389"/>
      <c r="CQ6" s="389"/>
      <c r="CR6" s="389"/>
      <c r="CS6" s="390"/>
      <c r="CT6" s="422">
        <v>80.900000000000006</v>
      </c>
      <c r="CU6" s="423"/>
      <c r="CV6" s="423"/>
      <c r="CW6" s="423"/>
      <c r="CX6" s="423"/>
      <c r="CY6" s="423"/>
      <c r="CZ6" s="423"/>
      <c r="DA6" s="424"/>
      <c r="DB6" s="422">
        <v>82.2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85</v>
      </c>
      <c r="AN7" s="415"/>
      <c r="AO7" s="415"/>
      <c r="AP7" s="415"/>
      <c r="AQ7" s="415"/>
      <c r="AR7" s="415"/>
      <c r="AS7" s="415"/>
      <c r="AT7" s="416"/>
      <c r="AU7" s="417" t="s">
        <v>86</v>
      </c>
      <c r="AV7" s="418"/>
      <c r="AW7" s="418"/>
      <c r="AX7" s="418"/>
      <c r="AY7" s="419" t="s">
        <v>87</v>
      </c>
      <c r="AZ7" s="420"/>
      <c r="BA7" s="420"/>
      <c r="BB7" s="420"/>
      <c r="BC7" s="420"/>
      <c r="BD7" s="420"/>
      <c r="BE7" s="420"/>
      <c r="BF7" s="420"/>
      <c r="BG7" s="420"/>
      <c r="BH7" s="420"/>
      <c r="BI7" s="420"/>
      <c r="BJ7" s="420"/>
      <c r="BK7" s="420"/>
      <c r="BL7" s="420"/>
      <c r="BM7" s="421"/>
      <c r="BN7" s="385">
        <v>5198</v>
      </c>
      <c r="BO7" s="386"/>
      <c r="BP7" s="386"/>
      <c r="BQ7" s="386"/>
      <c r="BR7" s="386"/>
      <c r="BS7" s="386"/>
      <c r="BT7" s="386"/>
      <c r="BU7" s="387"/>
      <c r="BV7" s="385">
        <v>7603</v>
      </c>
      <c r="BW7" s="386"/>
      <c r="BX7" s="386"/>
      <c r="BY7" s="386"/>
      <c r="BZ7" s="386"/>
      <c r="CA7" s="386"/>
      <c r="CB7" s="386"/>
      <c r="CC7" s="387"/>
      <c r="CD7" s="388" t="s">
        <v>88</v>
      </c>
      <c r="CE7" s="389"/>
      <c r="CF7" s="389"/>
      <c r="CG7" s="389"/>
      <c r="CH7" s="389"/>
      <c r="CI7" s="389"/>
      <c r="CJ7" s="389"/>
      <c r="CK7" s="389"/>
      <c r="CL7" s="389"/>
      <c r="CM7" s="389"/>
      <c r="CN7" s="389"/>
      <c r="CO7" s="389"/>
      <c r="CP7" s="389"/>
      <c r="CQ7" s="389"/>
      <c r="CR7" s="389"/>
      <c r="CS7" s="390"/>
      <c r="CT7" s="385">
        <v>1101808</v>
      </c>
      <c r="CU7" s="386"/>
      <c r="CV7" s="386"/>
      <c r="CW7" s="386"/>
      <c r="CX7" s="386"/>
      <c r="CY7" s="386"/>
      <c r="CZ7" s="386"/>
      <c r="DA7" s="387"/>
      <c r="DB7" s="385">
        <v>1107765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89</v>
      </c>
      <c r="AN8" s="415"/>
      <c r="AO8" s="415"/>
      <c r="AP8" s="415"/>
      <c r="AQ8" s="415"/>
      <c r="AR8" s="415"/>
      <c r="AS8" s="415"/>
      <c r="AT8" s="416"/>
      <c r="AU8" s="417" t="s">
        <v>90</v>
      </c>
      <c r="AV8" s="418"/>
      <c r="AW8" s="418"/>
      <c r="AX8" s="418"/>
      <c r="AY8" s="419" t="s">
        <v>91</v>
      </c>
      <c r="AZ8" s="420"/>
      <c r="BA8" s="420"/>
      <c r="BB8" s="420"/>
      <c r="BC8" s="420"/>
      <c r="BD8" s="420"/>
      <c r="BE8" s="420"/>
      <c r="BF8" s="420"/>
      <c r="BG8" s="420"/>
      <c r="BH8" s="420"/>
      <c r="BI8" s="420"/>
      <c r="BJ8" s="420"/>
      <c r="BK8" s="420"/>
      <c r="BL8" s="420"/>
      <c r="BM8" s="421"/>
      <c r="BN8" s="385">
        <v>63227</v>
      </c>
      <c r="BO8" s="386"/>
      <c r="BP8" s="386"/>
      <c r="BQ8" s="386"/>
      <c r="BR8" s="386"/>
      <c r="BS8" s="386"/>
      <c r="BT8" s="386"/>
      <c r="BU8" s="387"/>
      <c r="BV8" s="385">
        <v>59570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2967</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3657</v>
      </c>
      <c r="BO9" s="386"/>
      <c r="BP9" s="386"/>
      <c r="BQ9" s="386"/>
      <c r="BR9" s="386"/>
      <c r="BS9" s="386"/>
      <c r="BT9" s="386"/>
      <c r="BU9" s="387"/>
      <c r="BV9" s="385">
        <v>-39369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10.3</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2673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30000</v>
      </c>
      <c r="BO10" s="386"/>
      <c r="BP10" s="386"/>
      <c r="BQ10" s="386"/>
      <c r="BR10" s="386"/>
      <c r="BS10" s="386"/>
      <c r="BT10" s="386"/>
      <c r="BU10" s="387"/>
      <c r="BV10" s="385">
        <v>120000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75</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3077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3066</v>
      </c>
      <c r="S13" s="467"/>
      <c r="T13" s="467"/>
      <c r="U13" s="467"/>
      <c r="V13" s="468"/>
      <c r="W13" s="401" t="s">
        <v>121</v>
      </c>
      <c r="X13" s="402"/>
      <c r="Y13" s="402"/>
      <c r="Z13" s="402"/>
      <c r="AA13" s="402"/>
      <c r="AB13" s="392"/>
      <c r="AC13" s="436">
        <v>76</v>
      </c>
      <c r="AD13" s="437"/>
      <c r="AE13" s="437"/>
      <c r="AF13" s="437"/>
      <c r="AG13" s="476"/>
      <c r="AH13" s="436">
        <v>113</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33657</v>
      </c>
      <c r="BO13" s="386"/>
      <c r="BP13" s="386"/>
      <c r="BQ13" s="386"/>
      <c r="BR13" s="386"/>
      <c r="BS13" s="386"/>
      <c r="BT13" s="386"/>
      <c r="BU13" s="387"/>
      <c r="BV13" s="385">
        <v>80631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3079</v>
      </c>
      <c r="S14" s="467"/>
      <c r="T14" s="467"/>
      <c r="U14" s="467"/>
      <c r="V14" s="468"/>
      <c r="W14" s="375"/>
      <c r="X14" s="376"/>
      <c r="Y14" s="376"/>
      <c r="Z14" s="376"/>
      <c r="AA14" s="376"/>
      <c r="AB14" s="365"/>
      <c r="AC14" s="469">
        <v>5</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73.599999999999994</v>
      </c>
      <c r="CU14" s="481"/>
      <c r="CV14" s="481"/>
      <c r="CW14" s="481"/>
      <c r="CX14" s="481"/>
      <c r="CY14" s="481"/>
      <c r="CZ14" s="481"/>
      <c r="DA14" s="482"/>
      <c r="DB14" s="480">
        <v>79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3070</v>
      </c>
      <c r="S15" s="467"/>
      <c r="T15" s="467"/>
      <c r="U15" s="467"/>
      <c r="V15" s="468"/>
      <c r="W15" s="401" t="s">
        <v>128</v>
      </c>
      <c r="X15" s="402"/>
      <c r="Y15" s="402"/>
      <c r="Z15" s="402"/>
      <c r="AA15" s="402"/>
      <c r="AB15" s="392"/>
      <c r="AC15" s="436">
        <v>468</v>
      </c>
      <c r="AD15" s="437"/>
      <c r="AE15" s="437"/>
      <c r="AF15" s="437"/>
      <c r="AG15" s="476"/>
      <c r="AH15" s="436">
        <v>440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313195</v>
      </c>
      <c r="BO15" s="349"/>
      <c r="BP15" s="349"/>
      <c r="BQ15" s="349"/>
      <c r="BR15" s="349"/>
      <c r="BS15" s="349"/>
      <c r="BT15" s="349"/>
      <c r="BU15" s="350"/>
      <c r="BV15" s="348">
        <v>304262</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31.1</v>
      </c>
      <c r="AD16" s="470"/>
      <c r="AE16" s="470"/>
      <c r="AF16" s="470"/>
      <c r="AG16" s="471"/>
      <c r="AH16" s="469">
        <v>31.5</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945446</v>
      </c>
      <c r="BO16" s="386"/>
      <c r="BP16" s="386"/>
      <c r="BQ16" s="386"/>
      <c r="BR16" s="386"/>
      <c r="BS16" s="386"/>
      <c r="BT16" s="386"/>
      <c r="BU16" s="387"/>
      <c r="BV16" s="385">
        <v>940339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961</v>
      </c>
      <c r="AD17" s="437"/>
      <c r="AE17" s="437"/>
      <c r="AF17" s="437"/>
      <c r="AG17" s="476"/>
      <c r="AH17" s="436">
        <v>842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400947</v>
      </c>
      <c r="BO17" s="386"/>
      <c r="BP17" s="386"/>
      <c r="BQ17" s="386"/>
      <c r="BR17" s="386"/>
      <c r="BS17" s="386"/>
      <c r="BT17" s="386"/>
      <c r="BU17" s="387"/>
      <c r="BV17" s="385">
        <v>396689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3.47</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60.2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872590</v>
      </c>
      <c r="BO18" s="386"/>
      <c r="BP18" s="386"/>
      <c r="BQ18" s="386"/>
      <c r="BR18" s="386"/>
      <c r="BS18" s="386"/>
      <c r="BT18" s="386"/>
      <c r="BU18" s="387"/>
      <c r="BV18" s="385">
        <v>881807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855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1278564</v>
      </c>
      <c r="BO19" s="386"/>
      <c r="BP19" s="386"/>
      <c r="BQ19" s="386"/>
      <c r="BR19" s="386"/>
      <c r="BS19" s="386"/>
      <c r="BT19" s="386"/>
      <c r="BU19" s="387"/>
      <c r="BV19" s="385">
        <v>1389242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889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1744308</v>
      </c>
      <c r="BO23" s="386"/>
      <c r="BP23" s="386"/>
      <c r="BQ23" s="386"/>
      <c r="BR23" s="386"/>
      <c r="BS23" s="386"/>
      <c r="BT23" s="386"/>
      <c r="BU23" s="387"/>
      <c r="BV23" s="385">
        <v>1714594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6840</v>
      </c>
      <c r="R24" s="437"/>
      <c r="S24" s="437"/>
      <c r="T24" s="437"/>
      <c r="U24" s="437"/>
      <c r="V24" s="476"/>
      <c r="W24" s="531"/>
      <c r="X24" s="519"/>
      <c r="Y24" s="520"/>
      <c r="Z24" s="435" t="s">
        <v>151</v>
      </c>
      <c r="AA24" s="415"/>
      <c r="AB24" s="415"/>
      <c r="AC24" s="415"/>
      <c r="AD24" s="415"/>
      <c r="AE24" s="415"/>
      <c r="AF24" s="415"/>
      <c r="AG24" s="416"/>
      <c r="AH24" s="436">
        <v>29</v>
      </c>
      <c r="AI24" s="437"/>
      <c r="AJ24" s="437"/>
      <c r="AK24" s="437"/>
      <c r="AL24" s="476"/>
      <c r="AM24" s="436">
        <v>70847</v>
      </c>
      <c r="AN24" s="437"/>
      <c r="AO24" s="437"/>
      <c r="AP24" s="437"/>
      <c r="AQ24" s="437"/>
      <c r="AR24" s="476"/>
      <c r="AS24" s="436">
        <v>2443</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1465521</v>
      </c>
      <c r="BO24" s="386"/>
      <c r="BP24" s="386"/>
      <c r="BQ24" s="386"/>
      <c r="BR24" s="386"/>
      <c r="BS24" s="386"/>
      <c r="BT24" s="386"/>
      <c r="BU24" s="387"/>
      <c r="BV24" s="385">
        <v>1437784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5460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84707</v>
      </c>
      <c r="BO25" s="349"/>
      <c r="BP25" s="349"/>
      <c r="BQ25" s="349"/>
      <c r="BR25" s="349"/>
      <c r="BS25" s="349"/>
      <c r="BT25" s="349"/>
      <c r="BU25" s="350"/>
      <c r="BV25" s="348">
        <v>103615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4100</v>
      </c>
      <c r="R26" s="437"/>
      <c r="S26" s="437"/>
      <c r="T26" s="437"/>
      <c r="U26" s="437"/>
      <c r="V26" s="476"/>
      <c r="W26" s="531"/>
      <c r="X26" s="519"/>
      <c r="Y26" s="520"/>
      <c r="Z26" s="435" t="s">
        <v>157</v>
      </c>
      <c r="AA26" s="541"/>
      <c r="AB26" s="541"/>
      <c r="AC26" s="541"/>
      <c r="AD26" s="541"/>
      <c r="AE26" s="541"/>
      <c r="AF26" s="541"/>
      <c r="AG26" s="542"/>
      <c r="AH26" s="436">
        <v>2</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2000</v>
      </c>
      <c r="R27" s="437"/>
      <c r="S27" s="437"/>
      <c r="T27" s="437"/>
      <c r="U27" s="437"/>
      <c r="V27" s="476"/>
      <c r="W27" s="531"/>
      <c r="X27" s="519"/>
      <c r="Y27" s="520"/>
      <c r="Z27" s="435" t="s">
        <v>161</v>
      </c>
      <c r="AA27" s="415"/>
      <c r="AB27" s="415"/>
      <c r="AC27" s="415"/>
      <c r="AD27" s="415"/>
      <c r="AE27" s="415"/>
      <c r="AF27" s="415"/>
      <c r="AG27" s="416"/>
      <c r="AH27" s="436" t="s">
        <v>118</v>
      </c>
      <c r="AI27" s="437"/>
      <c r="AJ27" s="437"/>
      <c r="AK27" s="437"/>
      <c r="AL27" s="476"/>
      <c r="AM27" s="436" t="s">
        <v>118</v>
      </c>
      <c r="AN27" s="437"/>
      <c r="AO27" s="437"/>
      <c r="AP27" s="437"/>
      <c r="AQ27" s="437"/>
      <c r="AR27" s="476"/>
      <c r="AS27" s="436" t="s">
        <v>118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33200</v>
      </c>
      <c r="BO27" s="555"/>
      <c r="BP27" s="555"/>
      <c r="BQ27" s="555"/>
      <c r="BR27" s="555"/>
      <c r="BS27" s="555"/>
      <c r="BT27" s="555"/>
      <c r="BU27" s="556"/>
      <c r="BV27" s="554">
        <v>33200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1700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980000</v>
      </c>
      <c r="BO28" s="349"/>
      <c r="BP28" s="349"/>
      <c r="BQ28" s="349"/>
      <c r="BR28" s="349"/>
      <c r="BS28" s="349"/>
      <c r="BT28" s="349"/>
      <c r="BU28" s="350"/>
      <c r="BV28" s="348">
        <v>950000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6</v>
      </c>
      <c r="M29" s="437"/>
      <c r="N29" s="437"/>
      <c r="O29" s="437"/>
      <c r="P29" s="476"/>
      <c r="Q29" s="436">
        <v>1500</v>
      </c>
      <c r="R29" s="437"/>
      <c r="S29" s="437"/>
      <c r="T29" s="437"/>
      <c r="U29" s="437"/>
      <c r="V29" s="476"/>
      <c r="W29" s="532"/>
      <c r="X29" s="533"/>
      <c r="Y29" s="534"/>
      <c r="Z29" s="435" t="s">
        <v>168</v>
      </c>
      <c r="AA29" s="415"/>
      <c r="AB29" s="415"/>
      <c r="AC29" s="415"/>
      <c r="AD29" s="415"/>
      <c r="AE29" s="415"/>
      <c r="AF29" s="415"/>
      <c r="AG29" s="416"/>
      <c r="AH29" s="436">
        <v>29</v>
      </c>
      <c r="AI29" s="437"/>
      <c r="AJ29" s="437"/>
      <c r="AK29" s="437"/>
      <c r="AL29" s="476"/>
      <c r="AM29" s="436">
        <v>70847</v>
      </c>
      <c r="AN29" s="437"/>
      <c r="AO29" s="437"/>
      <c r="AP29" s="437"/>
      <c r="AQ29" s="437"/>
      <c r="AR29" s="476"/>
      <c r="AS29" s="436">
        <v>2443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5350</v>
      </c>
      <c r="BO29" s="386"/>
      <c r="BP29" s="386"/>
      <c r="BQ29" s="386"/>
      <c r="BR29" s="386"/>
      <c r="BS29" s="386"/>
      <c r="BT29" s="386"/>
      <c r="BU29" s="387"/>
      <c r="BV29" s="385">
        <v>5349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88.3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41483</v>
      </c>
      <c r="BO30" s="555"/>
      <c r="BP30" s="555"/>
      <c r="BQ30" s="555"/>
      <c r="BR30" s="555"/>
      <c r="BS30" s="555"/>
      <c r="BT30" s="555"/>
      <c r="BU30" s="556"/>
      <c r="BV30" s="554">
        <v>41480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IF('各会計、関係団体の財政状況及び健全化判断比率'!B30="","",'各会計、関係団体の財政状況及び健全化判断比率'!B30)</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富山地区広域圏事務組合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IF('各会計、関係団体の財政状況及び健全化判断比率'!B31="","",'各会計、関係団体の財政状況及び健全化判断比率'!B31)</f>
        <v>宅地造成事業特別会計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富山県市町村会館管理組合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e">
        <f t="shared" si="2"/>
        <v>#REF!</v>
      </c>
      <c r="BX36" s="566"/>
      <c r="BY36" s="567" t="e">
        <f>IF('各会計、関係団体の財政状況及び健全化判断比率'!#REF!="","",'各会計、関係団体の財政状況及び健全化判断比率'!#REF!)</f>
        <v>#REF!</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e">
        <f t="shared" si="2"/>
        <v>#REF!</v>
      </c>
      <c r="BX37" s="566"/>
      <c r="BY37" s="567" t="str">
        <f>IF('各会計、関係団体の財政状況及び健全化判断比率'!B70="","",'各会計、関係団体の財政状況及び健全化判断比率'!B70)</f>
        <v>富山県市町村総合事務組合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e">
        <f t="shared" si="2"/>
        <v>#REF!</v>
      </c>
      <c r="BX38" s="566"/>
      <c r="BY38" s="567" t="str">
        <f>IF('各会計、関係団体の財政状況及び健全化判断比率'!B72="","",'各会計、関係団体の財政状況及び健全化判断比率'!B72)</f>
        <v>［一般会計］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e">
        <f t="shared" si="2"/>
        <v>#REF!</v>
      </c>
      <c r="BX39" s="566"/>
      <c r="BY39" s="567" t="e">
        <f>IF('各会計、関係団体の財政状況及び健全化判断比率'!#REF!="","",'各会計、関係団体の財政状況及び健全化判断比率'!#REF!)</f>
        <v>#REF!</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e">
        <f t="shared" si="2"/>
        <v>#REF!</v>
      </c>
      <c r="BX40" s="566"/>
      <c r="BY40" s="567" t="str">
        <f>IF('各会計、関係団体の財政状況及び健全化判断比率'!B73="","",'各会計、関係団体の財政状況及び健全化判断比率'!B73)</f>
        <v>［後期高齢者医療事業特別会計］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e">
        <f t="shared" si="2"/>
        <v>#REF!</v>
      </c>
      <c r="BX41" s="566"/>
      <c r="BY41" s="567" t="str">
        <f>IF('各会計、関係団体の財政状況及び健全化判断比率'!B75="","",'各会計、関係団体の財政状況及び健全化判断比率'!B75)</f>
        <v>中新川広域行政事務組合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e">
        <f t="shared" si="2"/>
        <v>#REF!</v>
      </c>
      <c r="BX42" s="566"/>
      <c r="BY42" s="567" t="str">
        <f>IF('各会計、関係団体の財政状況及び健全化判断比率'!B76="","",'各会計、関係団体の財政状況及び健全化判断比率'!B76)</f>
        <v>［一般会計］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e">
        <f t="shared" si="2"/>
        <v>#REF!</v>
      </c>
      <c r="BX43" s="566"/>
      <c r="BY43" s="567" t="str">
        <f>IF('各会計、関係団体の財政状況及び健全化判断比率'!B77="","",'各会計、関係団体の財政状況及び健全化判断比率'!B77)</f>
        <v>［介護保険事業特別会計］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9" t="s">
        <v>24</v>
      </c>
      <c r="C41" s="1170"/>
      <c r="D41" s="81"/>
      <c r="E41" s="1175" t="s">
        <v>25</v>
      </c>
      <c r="F41" s="1175"/>
      <c r="G41" s="1175"/>
      <c r="H41" s="1176"/>
      <c r="I41" s="82">
        <v>1678</v>
      </c>
      <c r="J41" s="83">
        <v>1859</v>
      </c>
      <c r="K41" s="83">
        <v>1829</v>
      </c>
      <c r="L41" s="83">
        <v>1796</v>
      </c>
      <c r="M41" s="84">
        <v>1812</v>
      </c>
    </row>
    <row r="42" spans="2:13" ht="27.75" customHeight="1" x14ac:dyDescent="0.15">
      <c r="B42" s="1171"/>
      <c r="C42" s="1172"/>
      <c r="D42" s="85"/>
      <c r="E42" s="1177" t="s">
        <v>26</v>
      </c>
      <c r="F42" s="1177"/>
      <c r="G42" s="1177"/>
      <c r="H42" s="1178"/>
      <c r="I42" s="86">
        <v>153</v>
      </c>
      <c r="J42" s="87">
        <v>134</v>
      </c>
      <c r="K42" s="87">
        <v>116</v>
      </c>
      <c r="L42" s="87">
        <v>99</v>
      </c>
      <c r="M42" s="88">
        <v>81</v>
      </c>
    </row>
    <row r="43" spans="2:13" ht="27.75" customHeight="1" x14ac:dyDescent="0.15">
      <c r="B43" s="1171"/>
      <c r="C43" s="1172"/>
      <c r="D43" s="85"/>
      <c r="E43" s="1177" t="s">
        <v>27</v>
      </c>
      <c r="F43" s="1177"/>
      <c r="G43" s="1177"/>
      <c r="H43" s="1178"/>
      <c r="I43" s="86" t="s">
        <v>472</v>
      </c>
      <c r="J43" s="87" t="s">
        <v>472</v>
      </c>
      <c r="K43" s="87" t="s">
        <v>472</v>
      </c>
      <c r="L43" s="87" t="s">
        <v>472</v>
      </c>
      <c r="M43" s="88" t="s">
        <v>472</v>
      </c>
    </row>
    <row r="44" spans="2:13" ht="27.75" customHeight="1" x14ac:dyDescent="0.15">
      <c r="B44" s="1171"/>
      <c r="C44" s="1172"/>
      <c r="D44" s="85"/>
      <c r="E44" s="1177" t="s">
        <v>28</v>
      </c>
      <c r="F44" s="1177"/>
      <c r="G44" s="1177"/>
      <c r="H44" s="1178"/>
      <c r="I44" s="86">
        <v>1703</v>
      </c>
      <c r="J44" s="87">
        <v>1622</v>
      </c>
      <c r="K44" s="87">
        <v>1548</v>
      </c>
      <c r="L44" s="87">
        <v>1568</v>
      </c>
      <c r="M44" s="88">
        <v>1511</v>
      </c>
    </row>
    <row r="45" spans="2:13" ht="27.75" customHeight="1" x14ac:dyDescent="0.15">
      <c r="B45" s="1171"/>
      <c r="C45" s="1172"/>
      <c r="D45" s="85"/>
      <c r="E45" s="1177" t="s">
        <v>29</v>
      </c>
      <c r="F45" s="1177"/>
      <c r="G45" s="1177"/>
      <c r="H45" s="1178"/>
      <c r="I45" s="86">
        <v>135</v>
      </c>
      <c r="J45" s="87">
        <v>142</v>
      </c>
      <c r="K45" s="87">
        <v>132</v>
      </c>
      <c r="L45" s="87">
        <v>142</v>
      </c>
      <c r="M45" s="88">
        <v>114</v>
      </c>
    </row>
    <row r="46" spans="2:13" ht="27.75" customHeight="1" x14ac:dyDescent="0.15">
      <c r="B46" s="1171"/>
      <c r="C46" s="1172"/>
      <c r="D46" s="85"/>
      <c r="E46" s="1177" t="s">
        <v>30</v>
      </c>
      <c r="F46" s="1177"/>
      <c r="G46" s="1177"/>
      <c r="H46" s="1178"/>
      <c r="I46" s="86" t="s">
        <v>472</v>
      </c>
      <c r="J46" s="87" t="s">
        <v>472</v>
      </c>
      <c r="K46" s="87" t="s">
        <v>472</v>
      </c>
      <c r="L46" s="87" t="s">
        <v>472</v>
      </c>
      <c r="M46" s="88" t="s">
        <v>472</v>
      </c>
    </row>
    <row r="47" spans="2:13" ht="27.75" customHeight="1" x14ac:dyDescent="0.15">
      <c r="B47" s="1171"/>
      <c r="C47" s="1172"/>
      <c r="D47" s="85"/>
      <c r="E47" s="1177" t="s">
        <v>31</v>
      </c>
      <c r="F47" s="1177"/>
      <c r="G47" s="1177"/>
      <c r="H47" s="1178"/>
      <c r="I47" s="86" t="s">
        <v>472</v>
      </c>
      <c r="J47" s="87" t="s">
        <v>472</v>
      </c>
      <c r="K47" s="87" t="s">
        <v>472</v>
      </c>
      <c r="L47" s="87" t="s">
        <v>472</v>
      </c>
      <c r="M47" s="88" t="s">
        <v>472</v>
      </c>
    </row>
    <row r="48" spans="2:13" ht="27.75" customHeight="1" x14ac:dyDescent="0.15">
      <c r="B48" s="1173"/>
      <c r="C48" s="1174"/>
      <c r="D48" s="85"/>
      <c r="E48" s="1177" t="s">
        <v>32</v>
      </c>
      <c r="F48" s="1177"/>
      <c r="G48" s="1177"/>
      <c r="H48" s="1178"/>
      <c r="I48" s="86" t="s">
        <v>472</v>
      </c>
      <c r="J48" s="87" t="s">
        <v>472</v>
      </c>
      <c r="K48" s="87" t="s">
        <v>472</v>
      </c>
      <c r="L48" s="87" t="s">
        <v>472</v>
      </c>
      <c r="M48" s="88" t="s">
        <v>472</v>
      </c>
    </row>
    <row r="49" spans="2:13" ht="27.75" customHeight="1" x14ac:dyDescent="0.15">
      <c r="B49" s="1179" t="s">
        <v>33</v>
      </c>
      <c r="C49" s="1180"/>
      <c r="D49" s="89"/>
      <c r="E49" s="1177" t="s">
        <v>34</v>
      </c>
      <c r="F49" s="1177"/>
      <c r="G49" s="1177"/>
      <c r="H49" s="1178"/>
      <c r="I49" s="86">
        <v>716</v>
      </c>
      <c r="J49" s="87">
        <v>828</v>
      </c>
      <c r="K49" s="87">
        <v>878</v>
      </c>
      <c r="L49" s="87">
        <v>998</v>
      </c>
      <c r="M49" s="88">
        <v>1028</v>
      </c>
    </row>
    <row r="50" spans="2:13" ht="27.75" customHeight="1" x14ac:dyDescent="0.15">
      <c r="B50" s="1171"/>
      <c r="C50" s="1172"/>
      <c r="D50" s="85"/>
      <c r="E50" s="1177" t="s">
        <v>35</v>
      </c>
      <c r="F50" s="1177"/>
      <c r="G50" s="1177"/>
      <c r="H50" s="1178"/>
      <c r="I50" s="86" t="s">
        <v>472</v>
      </c>
      <c r="J50" s="87" t="s">
        <v>472</v>
      </c>
      <c r="K50" s="87" t="s">
        <v>472</v>
      </c>
      <c r="L50" s="87" t="s">
        <v>472</v>
      </c>
      <c r="M50" s="88" t="s">
        <v>472</v>
      </c>
    </row>
    <row r="51" spans="2:13" ht="27.75" customHeight="1" x14ac:dyDescent="0.15">
      <c r="B51" s="1173"/>
      <c r="C51" s="1174"/>
      <c r="D51" s="85"/>
      <c r="E51" s="1177" t="s">
        <v>36</v>
      </c>
      <c r="F51" s="1177"/>
      <c r="G51" s="1177"/>
      <c r="H51" s="1178"/>
      <c r="I51" s="86">
        <v>1854</v>
      </c>
      <c r="J51" s="87">
        <v>1865</v>
      </c>
      <c r="K51" s="87">
        <v>1846</v>
      </c>
      <c r="L51" s="87">
        <v>1850</v>
      </c>
      <c r="M51" s="88">
        <v>1795</v>
      </c>
    </row>
    <row r="52" spans="2:13" ht="27.75" customHeight="1" thickBot="1" x14ac:dyDescent="0.2">
      <c r="B52" s="1181" t="s">
        <v>21</v>
      </c>
      <c r="C52" s="1182"/>
      <c r="D52" s="90"/>
      <c r="E52" s="1183" t="s">
        <v>37</v>
      </c>
      <c r="F52" s="1183"/>
      <c r="G52" s="1183"/>
      <c r="H52" s="1184"/>
      <c r="I52" s="91">
        <v>1099</v>
      </c>
      <c r="J52" s="92">
        <v>1063</v>
      </c>
      <c r="K52" s="92">
        <v>900</v>
      </c>
      <c r="L52" s="92">
        <v>757</v>
      </c>
      <c r="M52" s="93">
        <v>695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99496</v>
      </c>
      <c r="E3" s="116"/>
      <c r="F3" s="117">
        <v>325581</v>
      </c>
      <c r="G3" s="118"/>
      <c r="H3" s="119"/>
    </row>
    <row r="4" spans="1:8" x14ac:dyDescent="0.15">
      <c r="A4" s="120"/>
      <c r="B4" s="121"/>
      <c r="C4" s="122"/>
      <c r="D4" s="123">
        <v>88035</v>
      </c>
      <c r="E4" s="124"/>
      <c r="F4" s="125">
        <v>165116</v>
      </c>
      <c r="G4" s="126"/>
      <c r="H4" s="127"/>
    </row>
    <row r="5" spans="1:8" x14ac:dyDescent="0.15">
      <c r="A5" s="108" t="s">
        <v>505</v>
      </c>
      <c r="B5" s="113"/>
      <c r="C5" s="114"/>
      <c r="D5" s="115">
        <v>177547</v>
      </c>
      <c r="E5" s="116"/>
      <c r="F5" s="117">
        <v>203567</v>
      </c>
      <c r="G5" s="118"/>
      <c r="H5" s="119"/>
    </row>
    <row r="6" spans="1:8" x14ac:dyDescent="0.15">
      <c r="A6" s="120"/>
      <c r="B6" s="121"/>
      <c r="C6" s="122"/>
      <c r="D6" s="123">
        <v>55806</v>
      </c>
      <c r="E6" s="124"/>
      <c r="F6" s="125">
        <v>121137</v>
      </c>
      <c r="G6" s="126"/>
      <c r="H6" s="127"/>
    </row>
    <row r="7" spans="1:8" x14ac:dyDescent="0.15">
      <c r="A7" s="108" t="s">
        <v>506</v>
      </c>
      <c r="B7" s="113"/>
      <c r="C7" s="114"/>
      <c r="D7" s="115">
        <v>58640</v>
      </c>
      <c r="E7" s="116"/>
      <c r="F7" s="117">
        <v>185018</v>
      </c>
      <c r="G7" s="118"/>
      <c r="H7" s="119"/>
    </row>
    <row r="8" spans="1:8" x14ac:dyDescent="0.15">
      <c r="A8" s="120"/>
      <c r="B8" s="121"/>
      <c r="C8" s="122"/>
      <c r="D8" s="123">
        <v>29028</v>
      </c>
      <c r="E8" s="124"/>
      <c r="F8" s="125">
        <v>95064</v>
      </c>
      <c r="G8" s="126"/>
      <c r="H8" s="127"/>
    </row>
    <row r="9" spans="1:8" x14ac:dyDescent="0.15">
      <c r="A9" s="108" t="s">
        <v>507</v>
      </c>
      <c r="B9" s="113"/>
      <c r="C9" s="114"/>
      <c r="D9" s="115">
        <v>81353</v>
      </c>
      <c r="E9" s="116"/>
      <c r="F9" s="117">
        <v>238802</v>
      </c>
      <c r="G9" s="118"/>
      <c r="H9" s="119"/>
    </row>
    <row r="10" spans="1:8" x14ac:dyDescent="0.15">
      <c r="A10" s="120"/>
      <c r="B10" s="121"/>
      <c r="C10" s="122"/>
      <c r="D10" s="123">
        <v>29814</v>
      </c>
      <c r="E10" s="124"/>
      <c r="F10" s="125">
        <v>128562</v>
      </c>
      <c r="G10" s="126"/>
      <c r="H10" s="127"/>
    </row>
    <row r="11" spans="1:8" x14ac:dyDescent="0.15">
      <c r="A11" s="108" t="s">
        <v>508</v>
      </c>
      <c r="B11" s="113"/>
      <c r="C11" s="114"/>
      <c r="D11" s="115">
        <v>69622</v>
      </c>
      <c r="E11" s="116"/>
      <c r="F11" s="117">
        <v>288550</v>
      </c>
      <c r="G11" s="118"/>
      <c r="H11" s="119"/>
    </row>
    <row r="12" spans="1:8" x14ac:dyDescent="0.15">
      <c r="A12" s="120"/>
      <c r="B12" s="121"/>
      <c r="C12" s="128"/>
      <c r="D12" s="123">
        <v>39775</v>
      </c>
      <c r="E12" s="124"/>
      <c r="F12" s="125">
        <v>141525</v>
      </c>
      <c r="G12" s="126"/>
      <c r="H12" s="127"/>
    </row>
    <row r="13" spans="1:8" x14ac:dyDescent="0.15">
      <c r="A13" s="108"/>
      <c r="B13" s="113"/>
      <c r="C13" s="129"/>
      <c r="D13" s="130">
        <v>97332</v>
      </c>
      <c r="E13" s="131"/>
      <c r="F13" s="132">
        <v>248304</v>
      </c>
      <c r="G13" s="133"/>
      <c r="H13" s="119"/>
    </row>
    <row r="14" spans="1:8" x14ac:dyDescent="0.15">
      <c r="A14" s="120"/>
      <c r="B14" s="121"/>
      <c r="C14" s="122"/>
      <c r="D14" s="123">
        <v>48492</v>
      </c>
      <c r="E14" s="124"/>
      <c r="F14" s="125">
        <v>130281</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7.34</v>
      </c>
      <c r="C19" s="134">
        <f>ROUND(VALUE(SUBSTITUTE(実質収支比率等に係る経年分析!G$48,"▲","-")),2)</f>
        <v>8.14</v>
      </c>
      <c r="D19" s="134">
        <f>ROUND(VALUE(SUBSTITUTE(実質収支比率等に係る経年分析!H$48,"▲","-")),2)</f>
        <v>9.0500000000000007</v>
      </c>
      <c r="E19" s="134">
        <f>ROUND(VALUE(SUBSTITUTE(実質収支比率等に係る経年分析!I$48,"▲","-")),2)</f>
        <v>5.38</v>
      </c>
      <c r="F19" s="134">
        <f>ROUND(VALUE(SUBSTITUTE(実質収支比率等に係る経年分析!J$48,"▲","-")),2)</f>
        <v>5.74</v>
      </c>
    </row>
    <row r="20" spans="1:11" x14ac:dyDescent="0.15">
      <c r="A20" s="134" t="s">
        <v>42</v>
      </c>
      <c r="B20" s="134">
        <f>ROUND(VALUE(SUBSTITUTE(実質収支比率等に係る経年分析!F$47,"▲","-")),2)</f>
        <v>61.85</v>
      </c>
      <c r="C20" s="134">
        <f>ROUND(VALUE(SUBSTITUTE(実質収支比率等に係る経年分析!G$47,"▲","-")),2)</f>
        <v>71</v>
      </c>
      <c r="D20" s="134">
        <f>ROUND(VALUE(SUBSTITUTE(実質収支比率等に係る経年分析!H$47,"▲","-")),2)</f>
        <v>75.89</v>
      </c>
      <c r="E20" s="134">
        <f>ROUND(VALUE(SUBSTITUTE(実質収支比率等に係る経年分析!I$47,"▲","-")),2)</f>
        <v>85.76</v>
      </c>
      <c r="F20" s="134">
        <f>ROUND(VALUE(SUBSTITUTE(実質収支比率等に係る経年分析!J$47,"▲","-")),2)</f>
        <v>88.94</v>
      </c>
    </row>
    <row r="21" spans="1:11" x14ac:dyDescent="0.15">
      <c r="A21" s="134" t="s">
        <v>43</v>
      </c>
      <c r="B21" s="134">
        <f>IF(ISNUMBER(VALUE(SUBSTITUTE(実質収支比率等に係る経年分析!F$49,"▲","-"))),ROUND(VALUE(SUBSTITUTE(実質収支比率等に係る経年分析!F$49,"▲","-")),2),NA())</f>
        <v>15.28</v>
      </c>
      <c r="C21" s="134">
        <f>IF(ISNUMBER(VALUE(SUBSTITUTE(実質収支比率等に係る経年分析!G$49,"▲","-"))),ROUND(VALUE(SUBSTITUTE(実質収支比率等に係る経年分析!G$49,"▲","-")),2),NA())</f>
        <v>10.91</v>
      </c>
      <c r="D21" s="134">
        <f>IF(ISNUMBER(VALUE(SUBSTITUTE(実質収支比率等に係る経年分析!H$49,"▲","-"))),ROUND(VALUE(SUBSTITUTE(実質収支比率等に係る経年分析!H$49,"▲","-")),2),NA())</f>
        <v>5.44</v>
      </c>
      <c r="E21" s="134">
        <f>IF(ISNUMBER(VALUE(SUBSTITUTE(実質収支比率等に係る経年分析!I$49,"▲","-"))),ROUND(VALUE(SUBSTITUTE(実質収支比率等に係る経年分析!I$49,"▲","-")),2),NA())</f>
        <v>7.28</v>
      </c>
      <c r="F21" s="134">
        <f>IF(ISNUMBER(VALUE(SUBSTITUTE(実質収支比率等に係る経年分析!J$49,"▲","-"))),ROUND(VALUE(SUBSTITUTE(実質収支比率等に係る経年分析!J$49,"▲","-")),2),NA())</f>
        <v>3.05</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土地取得事業特別会計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後期高齢者医療事業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x14ac:dyDescent="0.15">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159</v>
      </c>
      <c r="E42" s="136"/>
      <c r="F42" s="136"/>
      <c r="G42" s="136">
        <f>'実質公債費比率（分子）の構造'!L$52</f>
        <v>157</v>
      </c>
      <c r="H42" s="136"/>
      <c r="I42" s="136"/>
      <c r="J42" s="136">
        <f>'実質公債費比率（分子）の構造'!M$52</f>
        <v>161</v>
      </c>
      <c r="K42" s="136"/>
      <c r="L42" s="136"/>
      <c r="M42" s="136">
        <f>'実質公債費比率（分子）の構造'!N$52</f>
        <v>165</v>
      </c>
      <c r="N42" s="136"/>
      <c r="O42" s="136"/>
      <c r="P42" s="136">
        <f>'実質公債費比率（分子）の構造'!O$52</f>
        <v>173</v>
      </c>
    </row>
    <row r="43" spans="1:16" x14ac:dyDescent="0.15">
      <c r="A43" s="136" t="s">
        <v>18</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51</v>
      </c>
      <c r="B44" s="136">
        <f>'実質公債費比率（分子）の構造'!K$50</f>
        <v>22</v>
      </c>
      <c r="C44" s="136"/>
      <c r="D44" s="136"/>
      <c r="E44" s="136">
        <f>'実質公債費比率（分子）の構造'!L$50</f>
        <v>21</v>
      </c>
      <c r="F44" s="136"/>
      <c r="G44" s="136"/>
      <c r="H44" s="136">
        <f>'実質公債費比率（分子）の構造'!M$50</f>
        <v>19</v>
      </c>
      <c r="I44" s="136"/>
      <c r="J44" s="136"/>
      <c r="K44" s="136">
        <f>'実質公債費比率（分子）の構造'!N$50</f>
        <v>19</v>
      </c>
      <c r="L44" s="136"/>
      <c r="M44" s="136"/>
      <c r="N44" s="136">
        <f>'実質公債費比率（分子）の構造'!O$50</f>
        <v>16</v>
      </c>
      <c r="O44" s="136"/>
      <c r="P44" s="136"/>
    </row>
    <row r="45" spans="1:16" x14ac:dyDescent="0.15">
      <c r="A45" s="136" t="s">
        <v>52</v>
      </c>
      <c r="B45" s="136">
        <f>'実質公債費比率（分子）の構造'!K$49</f>
        <v>103</v>
      </c>
      <c r="C45" s="136"/>
      <c r="D45" s="136"/>
      <c r="E45" s="136">
        <f>'実質公債費比率（分子）の構造'!L$49</f>
        <v>96</v>
      </c>
      <c r="F45" s="136"/>
      <c r="G45" s="136"/>
      <c r="H45" s="136">
        <f>'実質公債費比率（分子）の構造'!M$49</f>
        <v>98</v>
      </c>
      <c r="I45" s="136"/>
      <c r="J45" s="136"/>
      <c r="K45" s="136">
        <f>'実質公債費比率（分子）の構造'!N$49</f>
        <v>97</v>
      </c>
      <c r="L45" s="136"/>
      <c r="M45" s="136"/>
      <c r="N45" s="136">
        <f>'実質公債費比率（分子）の構造'!O$49</f>
        <v>94</v>
      </c>
      <c r="O45" s="136"/>
      <c r="P45" s="136"/>
    </row>
    <row r="46" spans="1:16" x14ac:dyDescent="0.15">
      <c r="A46" s="136" t="s">
        <v>53</v>
      </c>
      <c r="B46" s="136" t="str">
        <f>'実質公債費比率（分子）の構造'!K$48</f>
        <v>-</v>
      </c>
      <c r="C46" s="136"/>
      <c r="D46" s="136"/>
      <c r="E46" s="136">
        <f>'実質公債費比率（分子）の構造'!L$48</f>
        <v>11</v>
      </c>
      <c r="F46" s="136"/>
      <c r="G46" s="136"/>
      <c r="H46" s="136">
        <f>'実質公債費比率（分子）の構造'!M$48</f>
        <v>5</v>
      </c>
      <c r="I46" s="136"/>
      <c r="J46" s="136"/>
      <c r="K46" s="136">
        <f>'実質公債費比率（分子）の構造'!N$48</f>
        <v>7</v>
      </c>
      <c r="L46" s="136"/>
      <c r="M46" s="136"/>
      <c r="N46" s="136">
        <f>'実質公債費比率（分子）の構造'!O$48</f>
        <v>2</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153</v>
      </c>
      <c r="C49" s="136"/>
      <c r="D49" s="136"/>
      <c r="E49" s="136">
        <f>'実質公債費比率（分子）の構造'!L$45</f>
        <v>150</v>
      </c>
      <c r="F49" s="136"/>
      <c r="G49" s="136"/>
      <c r="H49" s="136">
        <f>'実質公債費比率（分子）の構造'!M$45</f>
        <v>167</v>
      </c>
      <c r="I49" s="136"/>
      <c r="J49" s="136"/>
      <c r="K49" s="136">
        <f>'実質公債費比率（分子）の構造'!N$45</f>
        <v>176</v>
      </c>
      <c r="L49" s="136"/>
      <c r="M49" s="136"/>
      <c r="N49" s="136">
        <f>'実質公債費比率（分子）の構造'!O$45</f>
        <v>146</v>
      </c>
      <c r="O49" s="136"/>
      <c r="P49" s="136"/>
    </row>
    <row r="50" spans="1:16" x14ac:dyDescent="0.15">
      <c r="A50" s="136" t="s">
        <v>56</v>
      </c>
      <c r="B50" s="136" t="e">
        <f>NA()</f>
        <v>#N/A</v>
      </c>
      <c r="C50" s="136">
        <f>IF(ISNUMBER('実質公債費比率（分子）の構造'!K$53),'実質公債費比率（分子）の構造'!K$53,NA())</f>
        <v>119</v>
      </c>
      <c r="D50" s="136" t="e">
        <f>NA()</f>
        <v>#N/A</v>
      </c>
      <c r="E50" s="136" t="e">
        <f>NA()</f>
        <v>#N/A</v>
      </c>
      <c r="F50" s="136">
        <f>IF(ISNUMBER('実質公債費比率（分子）の構造'!L$53),'実質公債費比率（分子）の構造'!L$53,NA())</f>
        <v>121</v>
      </c>
      <c r="G50" s="136" t="e">
        <f>NA()</f>
        <v>#N/A</v>
      </c>
      <c r="H50" s="136" t="e">
        <f>NA()</f>
        <v>#N/A</v>
      </c>
      <c r="I50" s="136">
        <f>IF(ISNUMBER('実質公債費比率（分子）の構造'!M$53),'実質公債費比率（分子）の構造'!M$53,NA())</f>
        <v>128</v>
      </c>
      <c r="J50" s="136" t="e">
        <f>NA()</f>
        <v>#N/A</v>
      </c>
      <c r="K50" s="136" t="e">
        <f>NA()</f>
        <v>#N/A</v>
      </c>
      <c r="L50" s="136">
        <f>IF(ISNUMBER('実質公債費比率（分子）の構造'!N$53),'実質公債費比率（分子）の構造'!N$53,NA())</f>
        <v>134</v>
      </c>
      <c r="M50" s="136" t="e">
        <f>NA()</f>
        <v>#N/A</v>
      </c>
      <c r="N50" s="136" t="e">
        <f>NA()</f>
        <v>#N/A</v>
      </c>
      <c r="O50" s="136">
        <f>IF(ISNUMBER('実質公債費比率（分子）の構造'!O$53),'実質公債費比率（分子）の構造'!O$53,NA())</f>
        <v>85</v>
      </c>
      <c r="P50" s="136" t="e">
        <f>NA()</f>
        <v>#N/A</v>
      </c>
    </row>
    <row r="53" spans="1:16" x14ac:dyDescent="0.15">
      <c r="A53" s="104" t="s">
        <v>57</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36</v>
      </c>
      <c r="B56" s="135"/>
      <c r="C56" s="135"/>
      <c r="D56" s="135">
        <f>'将来負担比率（分子）の構造'!I$51</f>
        <v>1854</v>
      </c>
      <c r="E56" s="135"/>
      <c r="F56" s="135"/>
      <c r="G56" s="135">
        <f>'将来負担比率（分子）の構造'!J$51</f>
        <v>1865</v>
      </c>
      <c r="H56" s="135"/>
      <c r="I56" s="135"/>
      <c r="J56" s="135">
        <f>'将来負担比率（分子）の構造'!K$51</f>
        <v>1846</v>
      </c>
      <c r="K56" s="135"/>
      <c r="L56" s="135"/>
      <c r="M56" s="135">
        <f>'将来負担比率（分子）の構造'!L$51</f>
        <v>1850</v>
      </c>
      <c r="N56" s="135"/>
      <c r="O56" s="135"/>
      <c r="P56" s="135">
        <f>'将来負担比率（分子）の構造'!M$51</f>
        <v>1795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716</v>
      </c>
      <c r="E58" s="135"/>
      <c r="F58" s="135"/>
      <c r="G58" s="135">
        <f>'将来負担比率（分子）の構造'!J$49</f>
        <v>828</v>
      </c>
      <c r="H58" s="135"/>
      <c r="I58" s="135"/>
      <c r="J58" s="135">
        <f>'将来負担比率（分子）の構造'!K$49</f>
        <v>878</v>
      </c>
      <c r="K58" s="135"/>
      <c r="L58" s="135"/>
      <c r="M58" s="135">
        <f>'将来負担比率（分子）の構造'!L$49</f>
        <v>998</v>
      </c>
      <c r="N58" s="135"/>
      <c r="O58" s="135"/>
      <c r="P58" s="135">
        <f>'将来負担比率（分子）の構造'!M$49</f>
        <v>1028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135</v>
      </c>
      <c r="C62" s="135"/>
      <c r="D62" s="135"/>
      <c r="E62" s="135">
        <f>'将来負担比率（分子）の構造'!J$45</f>
        <v>142</v>
      </c>
      <c r="F62" s="135"/>
      <c r="G62" s="135"/>
      <c r="H62" s="135">
        <f>'将来負担比率（分子）の構造'!K$45</f>
        <v>132</v>
      </c>
      <c r="I62" s="135"/>
      <c r="J62" s="135"/>
      <c r="K62" s="135">
        <f>'将来負担比率（分子）の構造'!L$45</f>
        <v>142</v>
      </c>
      <c r="L62" s="135"/>
      <c r="M62" s="135"/>
      <c r="N62" s="135">
        <f>'将来負担比率（分子）の構造'!M$45</f>
        <v>114</v>
      </c>
      <c r="O62" s="135"/>
      <c r="P62" s="135"/>
    </row>
    <row r="63" spans="1:16" x14ac:dyDescent="0.15">
      <c r="A63" s="135" t="s">
        <v>28</v>
      </c>
      <c r="B63" s="135">
        <f>'将来負担比率（分子）の構造'!I$44</f>
        <v>1703</v>
      </c>
      <c r="C63" s="135"/>
      <c r="D63" s="135"/>
      <c r="E63" s="135">
        <f>'将来負担比率（分子）の構造'!J$44</f>
        <v>1622</v>
      </c>
      <c r="F63" s="135"/>
      <c r="G63" s="135"/>
      <c r="H63" s="135">
        <f>'将来負担比率（分子）の構造'!K$44</f>
        <v>1548</v>
      </c>
      <c r="I63" s="135"/>
      <c r="J63" s="135"/>
      <c r="K63" s="135">
        <f>'将来負担比率（分子）の構造'!L$44</f>
        <v>1568</v>
      </c>
      <c r="L63" s="135"/>
      <c r="M63" s="135"/>
      <c r="N63" s="135">
        <f>'将来負担比率（分子）の構造'!M$44</f>
        <v>1511</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153</v>
      </c>
      <c r="C65" s="135"/>
      <c r="D65" s="135"/>
      <c r="E65" s="135">
        <f>'将来負担比率（分子）の構造'!J$42</f>
        <v>134</v>
      </c>
      <c r="F65" s="135"/>
      <c r="G65" s="135"/>
      <c r="H65" s="135">
        <f>'将来負担比率（分子）の構造'!K$42</f>
        <v>116</v>
      </c>
      <c r="I65" s="135"/>
      <c r="J65" s="135"/>
      <c r="K65" s="135">
        <f>'将来負担比率（分子）の構造'!L$42</f>
        <v>99</v>
      </c>
      <c r="L65" s="135"/>
      <c r="M65" s="135"/>
      <c r="N65" s="135">
        <f>'将来負担比率（分子）の構造'!M$42</f>
        <v>81</v>
      </c>
      <c r="O65" s="135"/>
      <c r="P65" s="135"/>
    </row>
    <row r="66" spans="1:16" x14ac:dyDescent="0.15">
      <c r="A66" s="135" t="s">
        <v>25</v>
      </c>
      <c r="B66" s="135">
        <f>'将来負担比率（分子）の構造'!I$41</f>
        <v>1678</v>
      </c>
      <c r="C66" s="135"/>
      <c r="D66" s="135"/>
      <c r="E66" s="135">
        <f>'将来負担比率（分子）の構造'!J$41</f>
        <v>1859</v>
      </c>
      <c r="F66" s="135"/>
      <c r="G66" s="135"/>
      <c r="H66" s="135">
        <f>'将来負担比率（分子）の構造'!K$41</f>
        <v>1829</v>
      </c>
      <c r="I66" s="135"/>
      <c r="J66" s="135"/>
      <c r="K66" s="135">
        <f>'将来負担比率（分子）の構造'!L$41</f>
        <v>1796</v>
      </c>
      <c r="L66" s="135"/>
      <c r="M66" s="135"/>
      <c r="N66" s="135">
        <f>'将来負担比率（分子）の構造'!M$41</f>
        <v>1812</v>
      </c>
      <c r="O66" s="135"/>
      <c r="P66" s="135"/>
    </row>
    <row r="67" spans="1:16" x14ac:dyDescent="0.15">
      <c r="A67" s="135" t="s">
        <v>60</v>
      </c>
      <c r="B67" s="135" t="e">
        <f>NA()</f>
        <v>#N/A</v>
      </c>
      <c r="C67" s="135">
        <f>IF(ISNUMBER('将来負担比率（分子）の構造'!I$52), IF('将来負担比率（分子）の構造'!I$52 &lt; 0, 0, '将来負担比率（分子）の構造'!I$52), NA())</f>
        <v>1099</v>
      </c>
      <c r="D67" s="135" t="e">
        <f>NA()</f>
        <v>#N/A</v>
      </c>
      <c r="E67" s="135" t="e">
        <f>NA()</f>
        <v>#N/A</v>
      </c>
      <c r="F67" s="135">
        <f>IF(ISNUMBER('将来負担比率（分子）の構造'!J$52), IF('将来負担比率（分子）の構造'!J$52 &lt; 0, 0, '将来負担比率（分子）の構造'!J$52), NA())</f>
        <v>1063</v>
      </c>
      <c r="G67" s="135" t="e">
        <f>NA()</f>
        <v>#N/A</v>
      </c>
      <c r="H67" s="135" t="e">
        <f>NA()</f>
        <v>#N/A</v>
      </c>
      <c r="I67" s="135">
        <f>IF(ISNUMBER('将来負担比率（分子）の構造'!K$52), IF('将来負担比率（分子）の構造'!K$52 &lt; 0, 0, '将来負担比率（分子）の構造'!K$52), NA())</f>
        <v>900</v>
      </c>
      <c r="J67" s="135" t="e">
        <f>NA()</f>
        <v>#N/A</v>
      </c>
      <c r="K67" s="135" t="e">
        <f>NA()</f>
        <v>#N/A</v>
      </c>
      <c r="L67" s="135">
        <f>IF(ISNUMBER('将来負担比率（分子）の構造'!L$52), IF('将来負担比率（分子）の構造'!L$52 &lt; 0, 0, '将来負担比率（分子）の構造'!L$52), NA())</f>
        <v>757</v>
      </c>
      <c r="M67" s="135" t="e">
        <f>NA()</f>
        <v>#N/A</v>
      </c>
      <c r="N67" s="135" t="e">
        <f>NA()</f>
        <v>#N/A</v>
      </c>
      <c r="O67" s="135">
        <f>IF(ISNUMBER('将来負担比率（分子）の構造'!M$52), IF('将来負担比率（分子）の構造'!M$52 &lt; 0, 0, '将来負担比率（分子）の構造'!M$52), NA())</f>
        <v>695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392939</v>
      </c>
      <c r="S5" s="583"/>
      <c r="T5" s="583"/>
      <c r="U5" s="583"/>
      <c r="V5" s="583"/>
      <c r="W5" s="583"/>
      <c r="X5" s="583"/>
      <c r="Y5" s="584"/>
      <c r="Z5" s="585">
        <v>24.2</v>
      </c>
      <c r="AA5" s="585"/>
      <c r="AB5" s="585"/>
      <c r="AC5" s="585"/>
      <c r="AD5" s="586">
        <v>392939</v>
      </c>
      <c r="AE5" s="586"/>
      <c r="AF5" s="586"/>
      <c r="AG5" s="586"/>
      <c r="AH5" s="586"/>
      <c r="AI5" s="586"/>
      <c r="AJ5" s="586"/>
      <c r="AK5" s="586"/>
      <c r="AL5" s="587">
        <v>36.4</v>
      </c>
      <c r="AM5" s="588"/>
      <c r="AN5" s="588"/>
      <c r="AO5" s="589"/>
      <c r="AP5" s="579" t="s">
        <v>206</v>
      </c>
      <c r="AQ5" s="580"/>
      <c r="AR5" s="580"/>
      <c r="AS5" s="580"/>
      <c r="AT5" s="580"/>
      <c r="AU5" s="580"/>
      <c r="AV5" s="580"/>
      <c r="AW5" s="580"/>
      <c r="AX5" s="580"/>
      <c r="AY5" s="580"/>
      <c r="AZ5" s="580"/>
      <c r="BA5" s="580"/>
      <c r="BB5" s="580"/>
      <c r="BC5" s="580"/>
      <c r="BD5" s="580"/>
      <c r="BE5" s="580"/>
      <c r="BF5" s="581"/>
      <c r="BG5" s="593">
        <v>392939</v>
      </c>
      <c r="BH5" s="594"/>
      <c r="BI5" s="594"/>
      <c r="BJ5" s="594"/>
      <c r="BK5" s="594"/>
      <c r="BL5" s="594"/>
      <c r="BM5" s="594"/>
      <c r="BN5" s="595"/>
      <c r="BO5" s="596">
        <v>100</v>
      </c>
      <c r="BP5" s="596"/>
      <c r="BQ5" s="596"/>
      <c r="BR5" s="596"/>
      <c r="BS5" s="597">
        <v>15316</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9191</v>
      </c>
      <c r="S6" s="594"/>
      <c r="T6" s="594"/>
      <c r="U6" s="594"/>
      <c r="V6" s="594"/>
      <c r="W6" s="594"/>
      <c r="X6" s="594"/>
      <c r="Y6" s="595"/>
      <c r="Z6" s="596">
        <v>0.6</v>
      </c>
      <c r="AA6" s="596"/>
      <c r="AB6" s="596"/>
      <c r="AC6" s="596"/>
      <c r="AD6" s="597">
        <v>9191</v>
      </c>
      <c r="AE6" s="597"/>
      <c r="AF6" s="597"/>
      <c r="AG6" s="597"/>
      <c r="AH6" s="597"/>
      <c r="AI6" s="597"/>
      <c r="AJ6" s="597"/>
      <c r="AK6" s="597"/>
      <c r="AL6" s="598">
        <v>0.9</v>
      </c>
      <c r="AM6" s="599"/>
      <c r="AN6" s="599"/>
      <c r="AO6" s="600"/>
      <c r="AP6" s="590" t="s">
        <v>211</v>
      </c>
      <c r="AQ6" s="591"/>
      <c r="AR6" s="591"/>
      <c r="AS6" s="591"/>
      <c r="AT6" s="591"/>
      <c r="AU6" s="591"/>
      <c r="AV6" s="591"/>
      <c r="AW6" s="591"/>
      <c r="AX6" s="591"/>
      <c r="AY6" s="591"/>
      <c r="AZ6" s="591"/>
      <c r="BA6" s="591"/>
      <c r="BB6" s="591"/>
      <c r="BC6" s="591"/>
      <c r="BD6" s="591"/>
      <c r="BE6" s="591"/>
      <c r="BF6" s="592"/>
      <c r="BG6" s="593">
        <v>392939</v>
      </c>
      <c r="BH6" s="594"/>
      <c r="BI6" s="594"/>
      <c r="BJ6" s="594"/>
      <c r="BK6" s="594"/>
      <c r="BL6" s="594"/>
      <c r="BM6" s="594"/>
      <c r="BN6" s="595"/>
      <c r="BO6" s="596">
        <v>100</v>
      </c>
      <c r="BP6" s="596"/>
      <c r="BQ6" s="596"/>
      <c r="BR6" s="596"/>
      <c r="BS6" s="597">
        <v>15316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30823</v>
      </c>
      <c r="CS6" s="594"/>
      <c r="CT6" s="594"/>
      <c r="CU6" s="594"/>
      <c r="CV6" s="594"/>
      <c r="CW6" s="594"/>
      <c r="CX6" s="594"/>
      <c r="CY6" s="595"/>
      <c r="CZ6" s="596">
        <v>2</v>
      </c>
      <c r="DA6" s="596"/>
      <c r="DB6" s="596"/>
      <c r="DC6" s="596"/>
      <c r="DD6" s="602">
        <v>216</v>
      </c>
      <c r="DE6" s="594"/>
      <c r="DF6" s="594"/>
      <c r="DG6" s="594"/>
      <c r="DH6" s="594"/>
      <c r="DI6" s="594"/>
      <c r="DJ6" s="594"/>
      <c r="DK6" s="594"/>
      <c r="DL6" s="594"/>
      <c r="DM6" s="594"/>
      <c r="DN6" s="594"/>
      <c r="DO6" s="594"/>
      <c r="DP6" s="595"/>
      <c r="DQ6" s="602">
        <v>30823</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1143</v>
      </c>
      <c r="S7" s="594"/>
      <c r="T7" s="594"/>
      <c r="U7" s="594"/>
      <c r="V7" s="594"/>
      <c r="W7" s="594"/>
      <c r="X7" s="594"/>
      <c r="Y7" s="595"/>
      <c r="Z7" s="596">
        <v>0.1</v>
      </c>
      <c r="AA7" s="596"/>
      <c r="AB7" s="596"/>
      <c r="AC7" s="596"/>
      <c r="AD7" s="597">
        <v>1143</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196340</v>
      </c>
      <c r="BH7" s="594"/>
      <c r="BI7" s="594"/>
      <c r="BJ7" s="594"/>
      <c r="BK7" s="594"/>
      <c r="BL7" s="594"/>
      <c r="BM7" s="594"/>
      <c r="BN7" s="595"/>
      <c r="BO7" s="596">
        <v>50</v>
      </c>
      <c r="BP7" s="596"/>
      <c r="BQ7" s="596"/>
      <c r="BR7" s="596"/>
      <c r="BS7" s="597">
        <v>3860</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342650</v>
      </c>
      <c r="CS7" s="594"/>
      <c r="CT7" s="594"/>
      <c r="CU7" s="594"/>
      <c r="CV7" s="594"/>
      <c r="CW7" s="594"/>
      <c r="CX7" s="594"/>
      <c r="CY7" s="595"/>
      <c r="CZ7" s="596">
        <v>22.1</v>
      </c>
      <c r="DA7" s="596"/>
      <c r="DB7" s="596"/>
      <c r="DC7" s="596"/>
      <c r="DD7" s="602">
        <v>30417</v>
      </c>
      <c r="DE7" s="594"/>
      <c r="DF7" s="594"/>
      <c r="DG7" s="594"/>
      <c r="DH7" s="594"/>
      <c r="DI7" s="594"/>
      <c r="DJ7" s="594"/>
      <c r="DK7" s="594"/>
      <c r="DL7" s="594"/>
      <c r="DM7" s="594"/>
      <c r="DN7" s="594"/>
      <c r="DO7" s="594"/>
      <c r="DP7" s="595"/>
      <c r="DQ7" s="602">
        <v>307021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3990</v>
      </c>
      <c r="S8" s="594"/>
      <c r="T8" s="594"/>
      <c r="U8" s="594"/>
      <c r="V8" s="594"/>
      <c r="W8" s="594"/>
      <c r="X8" s="594"/>
      <c r="Y8" s="595"/>
      <c r="Z8" s="596">
        <v>0.2</v>
      </c>
      <c r="AA8" s="596"/>
      <c r="AB8" s="596"/>
      <c r="AC8" s="596"/>
      <c r="AD8" s="597">
        <v>3990</v>
      </c>
      <c r="AE8" s="597"/>
      <c r="AF8" s="597"/>
      <c r="AG8" s="597"/>
      <c r="AH8" s="597"/>
      <c r="AI8" s="597"/>
      <c r="AJ8" s="597"/>
      <c r="AK8" s="597"/>
      <c r="AL8" s="598">
        <v>0.4</v>
      </c>
      <c r="AM8" s="599"/>
      <c r="AN8" s="599"/>
      <c r="AO8" s="600"/>
      <c r="AP8" s="590" t="s">
        <v>217</v>
      </c>
      <c r="AQ8" s="591"/>
      <c r="AR8" s="591"/>
      <c r="AS8" s="591"/>
      <c r="AT8" s="591"/>
      <c r="AU8" s="591"/>
      <c r="AV8" s="591"/>
      <c r="AW8" s="591"/>
      <c r="AX8" s="591"/>
      <c r="AY8" s="591"/>
      <c r="AZ8" s="591"/>
      <c r="BA8" s="591"/>
      <c r="BB8" s="591"/>
      <c r="BC8" s="591"/>
      <c r="BD8" s="591"/>
      <c r="BE8" s="591"/>
      <c r="BF8" s="592"/>
      <c r="BG8" s="593">
        <v>5321</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435845</v>
      </c>
      <c r="CS8" s="594"/>
      <c r="CT8" s="594"/>
      <c r="CU8" s="594"/>
      <c r="CV8" s="594"/>
      <c r="CW8" s="594"/>
      <c r="CX8" s="594"/>
      <c r="CY8" s="595"/>
      <c r="CZ8" s="596">
        <v>28.1</v>
      </c>
      <c r="DA8" s="596"/>
      <c r="DB8" s="596"/>
      <c r="DC8" s="596"/>
      <c r="DD8" s="602">
        <v>4894</v>
      </c>
      <c r="DE8" s="594"/>
      <c r="DF8" s="594"/>
      <c r="DG8" s="594"/>
      <c r="DH8" s="594"/>
      <c r="DI8" s="594"/>
      <c r="DJ8" s="594"/>
      <c r="DK8" s="594"/>
      <c r="DL8" s="594"/>
      <c r="DM8" s="594"/>
      <c r="DN8" s="594"/>
      <c r="DO8" s="594"/>
      <c r="DP8" s="595"/>
      <c r="DQ8" s="602">
        <v>258341</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1982</v>
      </c>
      <c r="S9" s="594"/>
      <c r="T9" s="594"/>
      <c r="U9" s="594"/>
      <c r="V9" s="594"/>
      <c r="W9" s="594"/>
      <c r="X9" s="594"/>
      <c r="Y9" s="595"/>
      <c r="Z9" s="596">
        <v>0.1</v>
      </c>
      <c r="AA9" s="596"/>
      <c r="AB9" s="596"/>
      <c r="AC9" s="596"/>
      <c r="AD9" s="597">
        <v>1982</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167378</v>
      </c>
      <c r="BH9" s="594"/>
      <c r="BI9" s="594"/>
      <c r="BJ9" s="594"/>
      <c r="BK9" s="594"/>
      <c r="BL9" s="594"/>
      <c r="BM9" s="594"/>
      <c r="BN9" s="595"/>
      <c r="BO9" s="596">
        <v>42.6</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73929</v>
      </c>
      <c r="CS9" s="594"/>
      <c r="CT9" s="594"/>
      <c r="CU9" s="594"/>
      <c r="CV9" s="594"/>
      <c r="CW9" s="594"/>
      <c r="CX9" s="594"/>
      <c r="CY9" s="595"/>
      <c r="CZ9" s="596">
        <v>4.8</v>
      </c>
      <c r="DA9" s="596"/>
      <c r="DB9" s="596"/>
      <c r="DC9" s="596"/>
      <c r="DD9" s="602" t="s">
        <v>109</v>
      </c>
      <c r="DE9" s="594"/>
      <c r="DF9" s="594"/>
      <c r="DG9" s="594"/>
      <c r="DH9" s="594"/>
      <c r="DI9" s="594"/>
      <c r="DJ9" s="594"/>
      <c r="DK9" s="594"/>
      <c r="DL9" s="594"/>
      <c r="DM9" s="594"/>
      <c r="DN9" s="594"/>
      <c r="DO9" s="594"/>
      <c r="DP9" s="595"/>
      <c r="DQ9" s="602">
        <v>68573</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28228</v>
      </c>
      <c r="S10" s="594"/>
      <c r="T10" s="594"/>
      <c r="U10" s="594"/>
      <c r="V10" s="594"/>
      <c r="W10" s="594"/>
      <c r="X10" s="594"/>
      <c r="Y10" s="595"/>
      <c r="Z10" s="596">
        <v>1.7</v>
      </c>
      <c r="AA10" s="596"/>
      <c r="AB10" s="596"/>
      <c r="AC10" s="596"/>
      <c r="AD10" s="597">
        <v>28228</v>
      </c>
      <c r="AE10" s="597"/>
      <c r="AF10" s="597"/>
      <c r="AG10" s="597"/>
      <c r="AH10" s="597"/>
      <c r="AI10" s="597"/>
      <c r="AJ10" s="597"/>
      <c r="AK10" s="597"/>
      <c r="AL10" s="598">
        <v>2.6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5189</v>
      </c>
      <c r="BH10" s="594"/>
      <c r="BI10" s="594"/>
      <c r="BJ10" s="594"/>
      <c r="BK10" s="594"/>
      <c r="BL10" s="594"/>
      <c r="BM10" s="594"/>
      <c r="BN10" s="595"/>
      <c r="BO10" s="596">
        <v>1.3</v>
      </c>
      <c r="BP10" s="596"/>
      <c r="BQ10" s="596"/>
      <c r="BR10" s="596"/>
      <c r="BS10" s="602">
        <v>847</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18452</v>
      </c>
      <c r="BH11" s="594"/>
      <c r="BI11" s="594"/>
      <c r="BJ11" s="594"/>
      <c r="BK11" s="594"/>
      <c r="BL11" s="594"/>
      <c r="BM11" s="594"/>
      <c r="BN11" s="595"/>
      <c r="BO11" s="596">
        <v>4.7</v>
      </c>
      <c r="BP11" s="596"/>
      <c r="BQ11" s="596"/>
      <c r="BR11" s="596"/>
      <c r="BS11" s="602">
        <v>3013</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49615</v>
      </c>
      <c r="CS11" s="594"/>
      <c r="CT11" s="594"/>
      <c r="CU11" s="594"/>
      <c r="CV11" s="594"/>
      <c r="CW11" s="594"/>
      <c r="CX11" s="594"/>
      <c r="CY11" s="595"/>
      <c r="CZ11" s="596">
        <v>3.2</v>
      </c>
      <c r="DA11" s="596"/>
      <c r="DB11" s="596"/>
      <c r="DC11" s="596"/>
      <c r="DD11" s="602">
        <v>8546</v>
      </c>
      <c r="DE11" s="594"/>
      <c r="DF11" s="594"/>
      <c r="DG11" s="594"/>
      <c r="DH11" s="594"/>
      <c r="DI11" s="594"/>
      <c r="DJ11" s="594"/>
      <c r="DK11" s="594"/>
      <c r="DL11" s="594"/>
      <c r="DM11" s="594"/>
      <c r="DN11" s="594"/>
      <c r="DO11" s="594"/>
      <c r="DP11" s="595"/>
      <c r="DQ11" s="602">
        <v>37681</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169735</v>
      </c>
      <c r="BH12" s="594"/>
      <c r="BI12" s="594"/>
      <c r="BJ12" s="594"/>
      <c r="BK12" s="594"/>
      <c r="BL12" s="594"/>
      <c r="BM12" s="594"/>
      <c r="BN12" s="595"/>
      <c r="BO12" s="596">
        <v>43.2</v>
      </c>
      <c r="BP12" s="596"/>
      <c r="BQ12" s="596"/>
      <c r="BR12" s="596"/>
      <c r="BS12" s="602">
        <v>11456</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2881</v>
      </c>
      <c r="CS12" s="594"/>
      <c r="CT12" s="594"/>
      <c r="CU12" s="594"/>
      <c r="CV12" s="594"/>
      <c r="CW12" s="594"/>
      <c r="CX12" s="594"/>
      <c r="CY12" s="595"/>
      <c r="CZ12" s="596">
        <v>0.2</v>
      </c>
      <c r="DA12" s="596"/>
      <c r="DB12" s="596"/>
      <c r="DC12" s="596"/>
      <c r="DD12" s="602" t="s">
        <v>109</v>
      </c>
      <c r="DE12" s="594"/>
      <c r="DF12" s="594"/>
      <c r="DG12" s="594"/>
      <c r="DH12" s="594"/>
      <c r="DI12" s="594"/>
      <c r="DJ12" s="594"/>
      <c r="DK12" s="594"/>
      <c r="DL12" s="594"/>
      <c r="DM12" s="594"/>
      <c r="DN12" s="594"/>
      <c r="DO12" s="594"/>
      <c r="DP12" s="595"/>
      <c r="DQ12" s="602">
        <v>2881</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1161</v>
      </c>
      <c r="S13" s="594"/>
      <c r="T13" s="594"/>
      <c r="U13" s="594"/>
      <c r="V13" s="594"/>
      <c r="W13" s="594"/>
      <c r="X13" s="594"/>
      <c r="Y13" s="595"/>
      <c r="Z13" s="596">
        <v>0.1</v>
      </c>
      <c r="AA13" s="596"/>
      <c r="AB13" s="596"/>
      <c r="AC13" s="596"/>
      <c r="AD13" s="597">
        <v>1161</v>
      </c>
      <c r="AE13" s="597"/>
      <c r="AF13" s="597"/>
      <c r="AG13" s="597"/>
      <c r="AH13" s="597"/>
      <c r="AI13" s="597"/>
      <c r="AJ13" s="597"/>
      <c r="AK13" s="597"/>
      <c r="AL13" s="598">
        <v>0.1</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169546</v>
      </c>
      <c r="BH13" s="594"/>
      <c r="BI13" s="594"/>
      <c r="BJ13" s="594"/>
      <c r="BK13" s="594"/>
      <c r="BL13" s="594"/>
      <c r="BM13" s="594"/>
      <c r="BN13" s="595"/>
      <c r="BO13" s="596">
        <v>43.1</v>
      </c>
      <c r="BP13" s="596"/>
      <c r="BQ13" s="596"/>
      <c r="BR13" s="596"/>
      <c r="BS13" s="602">
        <v>11456</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246978</v>
      </c>
      <c r="CS13" s="594"/>
      <c r="CT13" s="594"/>
      <c r="CU13" s="594"/>
      <c r="CV13" s="594"/>
      <c r="CW13" s="594"/>
      <c r="CX13" s="594"/>
      <c r="CY13" s="595"/>
      <c r="CZ13" s="596">
        <v>15.9</v>
      </c>
      <c r="DA13" s="596"/>
      <c r="DB13" s="596"/>
      <c r="DC13" s="596"/>
      <c r="DD13" s="602">
        <v>130029</v>
      </c>
      <c r="DE13" s="594"/>
      <c r="DF13" s="594"/>
      <c r="DG13" s="594"/>
      <c r="DH13" s="594"/>
      <c r="DI13" s="594"/>
      <c r="DJ13" s="594"/>
      <c r="DK13" s="594"/>
      <c r="DL13" s="594"/>
      <c r="DM13" s="594"/>
      <c r="DN13" s="594"/>
      <c r="DO13" s="594"/>
      <c r="DP13" s="595"/>
      <c r="DQ13" s="602">
        <v>163305</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5676</v>
      </c>
      <c r="BH14" s="594"/>
      <c r="BI14" s="594"/>
      <c r="BJ14" s="594"/>
      <c r="BK14" s="594"/>
      <c r="BL14" s="594"/>
      <c r="BM14" s="594"/>
      <c r="BN14" s="595"/>
      <c r="BO14" s="596">
        <v>1.4</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30094</v>
      </c>
      <c r="CS14" s="594"/>
      <c r="CT14" s="594"/>
      <c r="CU14" s="594"/>
      <c r="CV14" s="594"/>
      <c r="CW14" s="594"/>
      <c r="CX14" s="594"/>
      <c r="CY14" s="595"/>
      <c r="CZ14" s="596">
        <v>1.9</v>
      </c>
      <c r="DA14" s="596"/>
      <c r="DB14" s="596"/>
      <c r="DC14" s="596"/>
      <c r="DD14" s="602">
        <v>317</v>
      </c>
      <c r="DE14" s="594"/>
      <c r="DF14" s="594"/>
      <c r="DG14" s="594"/>
      <c r="DH14" s="594"/>
      <c r="DI14" s="594"/>
      <c r="DJ14" s="594"/>
      <c r="DK14" s="594"/>
      <c r="DL14" s="594"/>
      <c r="DM14" s="594"/>
      <c r="DN14" s="594"/>
      <c r="DO14" s="594"/>
      <c r="DP14" s="595"/>
      <c r="DQ14" s="602">
        <v>29685</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2385</v>
      </c>
      <c r="S15" s="594"/>
      <c r="T15" s="594"/>
      <c r="U15" s="594"/>
      <c r="V15" s="594"/>
      <c r="W15" s="594"/>
      <c r="X15" s="594"/>
      <c r="Y15" s="595"/>
      <c r="Z15" s="596">
        <v>0.1</v>
      </c>
      <c r="AA15" s="596"/>
      <c r="AB15" s="596"/>
      <c r="AC15" s="596"/>
      <c r="AD15" s="597">
        <v>2385</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21188</v>
      </c>
      <c r="BH15" s="594"/>
      <c r="BI15" s="594"/>
      <c r="BJ15" s="594"/>
      <c r="BK15" s="594"/>
      <c r="BL15" s="594"/>
      <c r="BM15" s="594"/>
      <c r="BN15" s="595"/>
      <c r="BO15" s="596">
        <v>5.4</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208236</v>
      </c>
      <c r="CS15" s="594"/>
      <c r="CT15" s="594"/>
      <c r="CU15" s="594"/>
      <c r="CV15" s="594"/>
      <c r="CW15" s="594"/>
      <c r="CX15" s="594"/>
      <c r="CY15" s="595"/>
      <c r="CZ15" s="596">
        <v>13.4</v>
      </c>
      <c r="DA15" s="596"/>
      <c r="DB15" s="596"/>
      <c r="DC15" s="596"/>
      <c r="DD15" s="602">
        <v>39807</v>
      </c>
      <c r="DE15" s="594"/>
      <c r="DF15" s="594"/>
      <c r="DG15" s="594"/>
      <c r="DH15" s="594"/>
      <c r="DI15" s="594"/>
      <c r="DJ15" s="594"/>
      <c r="DK15" s="594"/>
      <c r="DL15" s="594"/>
      <c r="DM15" s="594"/>
      <c r="DN15" s="594"/>
      <c r="DO15" s="594"/>
      <c r="DP15" s="595"/>
      <c r="DQ15" s="602">
        <v>180343</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689976</v>
      </c>
      <c r="S16" s="594"/>
      <c r="T16" s="594"/>
      <c r="U16" s="594"/>
      <c r="V16" s="594"/>
      <c r="W16" s="594"/>
      <c r="X16" s="594"/>
      <c r="Y16" s="595"/>
      <c r="Z16" s="596">
        <v>42.6</v>
      </c>
      <c r="AA16" s="596"/>
      <c r="AB16" s="596"/>
      <c r="AC16" s="596"/>
      <c r="AD16" s="597">
        <v>631572</v>
      </c>
      <c r="AE16" s="597"/>
      <c r="AF16" s="597"/>
      <c r="AG16" s="597"/>
      <c r="AH16" s="597"/>
      <c r="AI16" s="597"/>
      <c r="AJ16" s="597"/>
      <c r="AK16" s="597"/>
      <c r="AL16" s="598">
        <v>58.6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631572</v>
      </c>
      <c r="S17" s="594"/>
      <c r="T17" s="594"/>
      <c r="U17" s="594"/>
      <c r="V17" s="594"/>
      <c r="W17" s="594"/>
      <c r="X17" s="594"/>
      <c r="Y17" s="595"/>
      <c r="Z17" s="596">
        <v>39</v>
      </c>
      <c r="AA17" s="596"/>
      <c r="AB17" s="596"/>
      <c r="AC17" s="596"/>
      <c r="AD17" s="597">
        <v>631572</v>
      </c>
      <c r="AE17" s="597"/>
      <c r="AF17" s="597"/>
      <c r="AG17" s="597"/>
      <c r="AH17" s="597"/>
      <c r="AI17" s="597"/>
      <c r="AJ17" s="597"/>
      <c r="AK17" s="597"/>
      <c r="AL17" s="598">
        <v>58.6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131486</v>
      </c>
      <c r="CS17" s="594"/>
      <c r="CT17" s="594"/>
      <c r="CU17" s="594"/>
      <c r="CV17" s="594"/>
      <c r="CW17" s="594"/>
      <c r="CX17" s="594"/>
      <c r="CY17" s="595"/>
      <c r="CZ17" s="596">
        <v>8.5</v>
      </c>
      <c r="DA17" s="596"/>
      <c r="DB17" s="596"/>
      <c r="DC17" s="596"/>
      <c r="DD17" s="602" t="s">
        <v>109</v>
      </c>
      <c r="DE17" s="594"/>
      <c r="DF17" s="594"/>
      <c r="DG17" s="594"/>
      <c r="DH17" s="594"/>
      <c r="DI17" s="594"/>
      <c r="DJ17" s="594"/>
      <c r="DK17" s="594"/>
      <c r="DL17" s="594"/>
      <c r="DM17" s="594"/>
      <c r="DN17" s="594"/>
      <c r="DO17" s="594"/>
      <c r="DP17" s="595"/>
      <c r="DQ17" s="602">
        <v>131486</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58404</v>
      </c>
      <c r="S18" s="594"/>
      <c r="T18" s="594"/>
      <c r="U18" s="594"/>
      <c r="V18" s="594"/>
      <c r="W18" s="594"/>
      <c r="X18" s="594"/>
      <c r="Y18" s="595"/>
      <c r="Z18" s="596">
        <v>3.6</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1130995</v>
      </c>
      <c r="S20" s="594"/>
      <c r="T20" s="594"/>
      <c r="U20" s="594"/>
      <c r="V20" s="594"/>
      <c r="W20" s="594"/>
      <c r="X20" s="594"/>
      <c r="Y20" s="595"/>
      <c r="Z20" s="596">
        <v>69.8</v>
      </c>
      <c r="AA20" s="596"/>
      <c r="AB20" s="596"/>
      <c r="AC20" s="596"/>
      <c r="AD20" s="597">
        <v>1072591</v>
      </c>
      <c r="AE20" s="597"/>
      <c r="AF20" s="597"/>
      <c r="AG20" s="597"/>
      <c r="AH20" s="597"/>
      <c r="AI20" s="597"/>
      <c r="AJ20" s="597"/>
      <c r="AK20" s="597"/>
      <c r="AL20" s="598">
        <v>99.5</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1552537</v>
      </c>
      <c r="CS20" s="594"/>
      <c r="CT20" s="594"/>
      <c r="CU20" s="594"/>
      <c r="CV20" s="594"/>
      <c r="CW20" s="594"/>
      <c r="CX20" s="594"/>
      <c r="CY20" s="595"/>
      <c r="CZ20" s="596">
        <v>100</v>
      </c>
      <c r="DA20" s="596"/>
      <c r="DB20" s="596"/>
      <c r="DC20" s="596"/>
      <c r="DD20" s="602">
        <v>214226</v>
      </c>
      <c r="DE20" s="594"/>
      <c r="DF20" s="594"/>
      <c r="DG20" s="594"/>
      <c r="DH20" s="594"/>
      <c r="DI20" s="594"/>
      <c r="DJ20" s="594"/>
      <c r="DK20" s="594"/>
      <c r="DL20" s="594"/>
      <c r="DM20" s="594"/>
      <c r="DN20" s="594"/>
      <c r="DO20" s="594"/>
      <c r="DP20" s="595"/>
      <c r="DQ20" s="602">
        <v>1210139</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t="s">
        <v>109</v>
      </c>
      <c r="S21" s="594"/>
      <c r="T21" s="594"/>
      <c r="U21" s="594"/>
      <c r="V21" s="594"/>
      <c r="W21" s="594"/>
      <c r="X21" s="594"/>
      <c r="Y21" s="595"/>
      <c r="Z21" s="596" t="s">
        <v>109</v>
      </c>
      <c r="AA21" s="596"/>
      <c r="AB21" s="596"/>
      <c r="AC21" s="596"/>
      <c r="AD21" s="597" t="s">
        <v>109</v>
      </c>
      <c r="AE21" s="597"/>
      <c r="AF21" s="597"/>
      <c r="AG21" s="597"/>
      <c r="AH21" s="597"/>
      <c r="AI21" s="597"/>
      <c r="AJ21" s="597"/>
      <c r="AK21" s="597"/>
      <c r="AL21" s="598" t="s">
        <v>109</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185</v>
      </c>
      <c r="S22" s="594"/>
      <c r="T22" s="594"/>
      <c r="U22" s="594"/>
      <c r="V22" s="594"/>
      <c r="W22" s="594"/>
      <c r="X22" s="594"/>
      <c r="Y22" s="595"/>
      <c r="Z22" s="596">
        <v>0</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57107</v>
      </c>
      <c r="S23" s="594"/>
      <c r="T23" s="594"/>
      <c r="U23" s="594"/>
      <c r="V23" s="594"/>
      <c r="W23" s="594"/>
      <c r="X23" s="594"/>
      <c r="Y23" s="595"/>
      <c r="Z23" s="596">
        <v>3.5</v>
      </c>
      <c r="AA23" s="596"/>
      <c r="AB23" s="596"/>
      <c r="AC23" s="596"/>
      <c r="AD23" s="597">
        <v>286</v>
      </c>
      <c r="AE23" s="597"/>
      <c r="AF23" s="597"/>
      <c r="AG23" s="597"/>
      <c r="AH23" s="597"/>
      <c r="AI23" s="597"/>
      <c r="AJ23" s="597"/>
      <c r="AK23" s="597"/>
      <c r="AL23" s="598">
        <v>0</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1156</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492041</v>
      </c>
      <c r="CS24" s="583"/>
      <c r="CT24" s="583"/>
      <c r="CU24" s="583"/>
      <c r="CV24" s="583"/>
      <c r="CW24" s="583"/>
      <c r="CX24" s="583"/>
      <c r="CY24" s="584"/>
      <c r="CZ24" s="622">
        <v>31.7</v>
      </c>
      <c r="DA24" s="623"/>
      <c r="DB24" s="623"/>
      <c r="DC24" s="624"/>
      <c r="DD24" s="621">
        <v>366708</v>
      </c>
      <c r="DE24" s="583"/>
      <c r="DF24" s="583"/>
      <c r="DG24" s="583"/>
      <c r="DH24" s="583"/>
      <c r="DI24" s="583"/>
      <c r="DJ24" s="583"/>
      <c r="DK24" s="584"/>
      <c r="DL24" s="621">
        <v>363904</v>
      </c>
      <c r="DM24" s="583"/>
      <c r="DN24" s="583"/>
      <c r="DO24" s="583"/>
      <c r="DP24" s="583"/>
      <c r="DQ24" s="583"/>
      <c r="DR24" s="583"/>
      <c r="DS24" s="583"/>
      <c r="DT24" s="583"/>
      <c r="DU24" s="583"/>
      <c r="DV24" s="584"/>
      <c r="DW24" s="587">
        <v>31.7</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126280</v>
      </c>
      <c r="S25" s="594"/>
      <c r="T25" s="594"/>
      <c r="U25" s="594"/>
      <c r="V25" s="594"/>
      <c r="W25" s="594"/>
      <c r="X25" s="594"/>
      <c r="Y25" s="595"/>
      <c r="Z25" s="596">
        <v>7.8</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227099</v>
      </c>
      <c r="CS25" s="625"/>
      <c r="CT25" s="625"/>
      <c r="CU25" s="625"/>
      <c r="CV25" s="625"/>
      <c r="CW25" s="625"/>
      <c r="CX25" s="625"/>
      <c r="CY25" s="626"/>
      <c r="CZ25" s="627">
        <v>14.6</v>
      </c>
      <c r="DA25" s="628"/>
      <c r="DB25" s="628"/>
      <c r="DC25" s="629"/>
      <c r="DD25" s="602">
        <v>197675</v>
      </c>
      <c r="DE25" s="625"/>
      <c r="DF25" s="625"/>
      <c r="DG25" s="625"/>
      <c r="DH25" s="625"/>
      <c r="DI25" s="625"/>
      <c r="DJ25" s="625"/>
      <c r="DK25" s="626"/>
      <c r="DL25" s="602">
        <v>196678</v>
      </c>
      <c r="DM25" s="625"/>
      <c r="DN25" s="625"/>
      <c r="DO25" s="625"/>
      <c r="DP25" s="625"/>
      <c r="DQ25" s="625"/>
      <c r="DR25" s="625"/>
      <c r="DS25" s="625"/>
      <c r="DT25" s="625"/>
      <c r="DU25" s="625"/>
      <c r="DV25" s="626"/>
      <c r="DW25" s="598">
        <v>17.100000000000001</v>
      </c>
      <c r="DX25" s="619"/>
      <c r="DY25" s="619"/>
      <c r="DZ25" s="619"/>
      <c r="EA25" s="619"/>
      <c r="EB25" s="619"/>
      <c r="EC25" s="620"/>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112877</v>
      </c>
      <c r="CS26" s="594"/>
      <c r="CT26" s="594"/>
      <c r="CU26" s="594"/>
      <c r="CV26" s="594"/>
      <c r="CW26" s="594"/>
      <c r="CX26" s="594"/>
      <c r="CY26" s="595"/>
      <c r="CZ26" s="627">
        <v>7.3</v>
      </c>
      <c r="DA26" s="628"/>
      <c r="DB26" s="628"/>
      <c r="DC26" s="629"/>
      <c r="DD26" s="602">
        <v>88562</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19"/>
      <c r="DY26" s="619"/>
      <c r="DZ26" s="619"/>
      <c r="EA26" s="619"/>
      <c r="EB26" s="619"/>
      <c r="EC26" s="620"/>
    </row>
    <row r="27" spans="2:133" ht="11.25" customHeight="1" x14ac:dyDescent="0.15">
      <c r="B27" s="590" t="s">
        <v>277</v>
      </c>
      <c r="C27" s="591"/>
      <c r="D27" s="591"/>
      <c r="E27" s="591"/>
      <c r="F27" s="591"/>
      <c r="G27" s="591"/>
      <c r="H27" s="591"/>
      <c r="I27" s="591"/>
      <c r="J27" s="591"/>
      <c r="K27" s="591"/>
      <c r="L27" s="591"/>
      <c r="M27" s="591"/>
      <c r="N27" s="591"/>
      <c r="O27" s="591"/>
      <c r="P27" s="591"/>
      <c r="Q27" s="592"/>
      <c r="R27" s="593">
        <v>72924</v>
      </c>
      <c r="S27" s="594"/>
      <c r="T27" s="594"/>
      <c r="U27" s="594"/>
      <c r="V27" s="594"/>
      <c r="W27" s="594"/>
      <c r="X27" s="594"/>
      <c r="Y27" s="595"/>
      <c r="Z27" s="596">
        <v>4.5</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392939</v>
      </c>
      <c r="BH27" s="594"/>
      <c r="BI27" s="594"/>
      <c r="BJ27" s="594"/>
      <c r="BK27" s="594"/>
      <c r="BL27" s="594"/>
      <c r="BM27" s="594"/>
      <c r="BN27" s="595"/>
      <c r="BO27" s="596">
        <v>100</v>
      </c>
      <c r="BP27" s="596"/>
      <c r="BQ27" s="596"/>
      <c r="BR27" s="596"/>
      <c r="BS27" s="602">
        <v>15316</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133456</v>
      </c>
      <c r="CS27" s="625"/>
      <c r="CT27" s="625"/>
      <c r="CU27" s="625"/>
      <c r="CV27" s="625"/>
      <c r="CW27" s="625"/>
      <c r="CX27" s="625"/>
      <c r="CY27" s="626"/>
      <c r="CZ27" s="627">
        <v>8.6</v>
      </c>
      <c r="DA27" s="628"/>
      <c r="DB27" s="628"/>
      <c r="DC27" s="629"/>
      <c r="DD27" s="602">
        <v>37547</v>
      </c>
      <c r="DE27" s="625"/>
      <c r="DF27" s="625"/>
      <c r="DG27" s="625"/>
      <c r="DH27" s="625"/>
      <c r="DI27" s="625"/>
      <c r="DJ27" s="625"/>
      <c r="DK27" s="626"/>
      <c r="DL27" s="602">
        <v>35740</v>
      </c>
      <c r="DM27" s="625"/>
      <c r="DN27" s="625"/>
      <c r="DO27" s="625"/>
      <c r="DP27" s="625"/>
      <c r="DQ27" s="625"/>
      <c r="DR27" s="625"/>
      <c r="DS27" s="625"/>
      <c r="DT27" s="625"/>
      <c r="DU27" s="625"/>
      <c r="DV27" s="626"/>
      <c r="DW27" s="598">
        <v>3.1</v>
      </c>
      <c r="DX27" s="619"/>
      <c r="DY27" s="619"/>
      <c r="DZ27" s="619"/>
      <c r="EA27" s="619"/>
      <c r="EB27" s="619"/>
      <c r="EC27" s="620"/>
    </row>
    <row r="28" spans="2:133" ht="11.25" customHeight="1" x14ac:dyDescent="0.15">
      <c r="B28" s="590" t="s">
        <v>280</v>
      </c>
      <c r="C28" s="591"/>
      <c r="D28" s="591"/>
      <c r="E28" s="591"/>
      <c r="F28" s="591"/>
      <c r="G28" s="591"/>
      <c r="H28" s="591"/>
      <c r="I28" s="591"/>
      <c r="J28" s="591"/>
      <c r="K28" s="591"/>
      <c r="L28" s="591"/>
      <c r="M28" s="591"/>
      <c r="N28" s="591"/>
      <c r="O28" s="591"/>
      <c r="P28" s="591"/>
      <c r="Q28" s="592"/>
      <c r="R28" s="593">
        <v>5867</v>
      </c>
      <c r="S28" s="594"/>
      <c r="T28" s="594"/>
      <c r="U28" s="594"/>
      <c r="V28" s="594"/>
      <c r="W28" s="594"/>
      <c r="X28" s="594"/>
      <c r="Y28" s="595"/>
      <c r="Z28" s="596">
        <v>0.4</v>
      </c>
      <c r="AA28" s="596"/>
      <c r="AB28" s="596"/>
      <c r="AC28" s="596"/>
      <c r="AD28" s="597">
        <v>4315</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131486</v>
      </c>
      <c r="CS28" s="594"/>
      <c r="CT28" s="594"/>
      <c r="CU28" s="594"/>
      <c r="CV28" s="594"/>
      <c r="CW28" s="594"/>
      <c r="CX28" s="594"/>
      <c r="CY28" s="595"/>
      <c r="CZ28" s="627">
        <v>8.5</v>
      </c>
      <c r="DA28" s="628"/>
      <c r="DB28" s="628"/>
      <c r="DC28" s="629"/>
      <c r="DD28" s="602">
        <v>131486</v>
      </c>
      <c r="DE28" s="594"/>
      <c r="DF28" s="594"/>
      <c r="DG28" s="594"/>
      <c r="DH28" s="594"/>
      <c r="DI28" s="594"/>
      <c r="DJ28" s="594"/>
      <c r="DK28" s="595"/>
      <c r="DL28" s="602">
        <v>131486</v>
      </c>
      <c r="DM28" s="594"/>
      <c r="DN28" s="594"/>
      <c r="DO28" s="594"/>
      <c r="DP28" s="594"/>
      <c r="DQ28" s="594"/>
      <c r="DR28" s="594"/>
      <c r="DS28" s="594"/>
      <c r="DT28" s="594"/>
      <c r="DU28" s="594"/>
      <c r="DV28" s="595"/>
      <c r="DW28" s="598">
        <v>11.5</v>
      </c>
      <c r="DX28" s="619"/>
      <c r="DY28" s="619"/>
      <c r="DZ28" s="619"/>
      <c r="EA28" s="619"/>
      <c r="EB28" s="619"/>
      <c r="EC28" s="620"/>
    </row>
    <row r="29" spans="2:133" ht="11.25" customHeight="1" x14ac:dyDescent="0.15">
      <c r="B29" s="590" t="s">
        <v>282</v>
      </c>
      <c r="C29" s="591"/>
      <c r="D29" s="591"/>
      <c r="E29" s="591"/>
      <c r="F29" s="591"/>
      <c r="G29" s="591"/>
      <c r="H29" s="591"/>
      <c r="I29" s="591"/>
      <c r="J29" s="591"/>
      <c r="K29" s="591"/>
      <c r="L29" s="591"/>
      <c r="M29" s="591"/>
      <c r="N29" s="591"/>
      <c r="O29" s="591"/>
      <c r="P29" s="591"/>
      <c r="Q29" s="592"/>
      <c r="R29" s="593">
        <v>100</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55</v>
      </c>
      <c r="CG29" s="608"/>
      <c r="CH29" s="608"/>
      <c r="CI29" s="608"/>
      <c r="CJ29" s="608"/>
      <c r="CK29" s="608"/>
      <c r="CL29" s="608"/>
      <c r="CM29" s="608"/>
      <c r="CN29" s="608"/>
      <c r="CO29" s="608"/>
      <c r="CP29" s="608"/>
      <c r="CQ29" s="609"/>
      <c r="CR29" s="593">
        <v>131451</v>
      </c>
      <c r="CS29" s="625"/>
      <c r="CT29" s="625"/>
      <c r="CU29" s="625"/>
      <c r="CV29" s="625"/>
      <c r="CW29" s="625"/>
      <c r="CX29" s="625"/>
      <c r="CY29" s="626"/>
      <c r="CZ29" s="627">
        <v>8.5</v>
      </c>
      <c r="DA29" s="628"/>
      <c r="DB29" s="628"/>
      <c r="DC29" s="629"/>
      <c r="DD29" s="602">
        <v>131451</v>
      </c>
      <c r="DE29" s="625"/>
      <c r="DF29" s="625"/>
      <c r="DG29" s="625"/>
      <c r="DH29" s="625"/>
      <c r="DI29" s="625"/>
      <c r="DJ29" s="625"/>
      <c r="DK29" s="626"/>
      <c r="DL29" s="602">
        <v>131451</v>
      </c>
      <c r="DM29" s="625"/>
      <c r="DN29" s="625"/>
      <c r="DO29" s="625"/>
      <c r="DP29" s="625"/>
      <c r="DQ29" s="625"/>
      <c r="DR29" s="625"/>
      <c r="DS29" s="625"/>
      <c r="DT29" s="625"/>
      <c r="DU29" s="625"/>
      <c r="DV29" s="626"/>
      <c r="DW29" s="598">
        <v>11.5</v>
      </c>
      <c r="DX29" s="619"/>
      <c r="DY29" s="619"/>
      <c r="DZ29" s="619"/>
      <c r="EA29" s="619"/>
      <c r="EB29" s="619"/>
      <c r="EC29" s="620"/>
    </row>
    <row r="30" spans="2:133" ht="11.25" customHeight="1" x14ac:dyDescent="0.15">
      <c r="B30" s="590" t="s">
        <v>286</v>
      </c>
      <c r="C30" s="591"/>
      <c r="D30" s="591"/>
      <c r="E30" s="591"/>
      <c r="F30" s="591"/>
      <c r="G30" s="591"/>
      <c r="H30" s="591"/>
      <c r="I30" s="591"/>
      <c r="J30" s="591"/>
      <c r="K30" s="591"/>
      <c r="L30" s="591"/>
      <c r="M30" s="591"/>
      <c r="N30" s="591"/>
      <c r="O30" s="591"/>
      <c r="P30" s="591"/>
      <c r="Q30" s="592"/>
      <c r="R30" s="593" t="s">
        <v>109</v>
      </c>
      <c r="S30" s="594"/>
      <c r="T30" s="594"/>
      <c r="U30" s="594"/>
      <c r="V30" s="594"/>
      <c r="W30" s="594"/>
      <c r="X30" s="594"/>
      <c r="Y30" s="595"/>
      <c r="Z30" s="596" t="s">
        <v>109</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99.9</v>
      </c>
      <c r="BH30" s="652"/>
      <c r="BI30" s="652"/>
      <c r="BJ30" s="652"/>
      <c r="BK30" s="652"/>
      <c r="BL30" s="652"/>
      <c r="BM30" s="588">
        <v>98.9</v>
      </c>
      <c r="BN30" s="652"/>
      <c r="BO30" s="652"/>
      <c r="BP30" s="652"/>
      <c r="BQ30" s="653"/>
      <c r="BR30" s="651">
        <v>99.8</v>
      </c>
      <c r="BS30" s="652"/>
      <c r="BT30" s="652"/>
      <c r="BU30" s="652"/>
      <c r="BV30" s="652"/>
      <c r="BW30" s="652"/>
      <c r="BX30" s="588">
        <v>98.6</v>
      </c>
      <c r="BY30" s="652"/>
      <c r="BZ30" s="652"/>
      <c r="CA30" s="652"/>
      <c r="CB30" s="653"/>
      <c r="CD30" s="656"/>
      <c r="CE30" s="657"/>
      <c r="CF30" s="607" t="s">
        <v>289</v>
      </c>
      <c r="CG30" s="608"/>
      <c r="CH30" s="608"/>
      <c r="CI30" s="608"/>
      <c r="CJ30" s="608"/>
      <c r="CK30" s="608"/>
      <c r="CL30" s="608"/>
      <c r="CM30" s="608"/>
      <c r="CN30" s="608"/>
      <c r="CO30" s="608"/>
      <c r="CP30" s="608"/>
      <c r="CQ30" s="609"/>
      <c r="CR30" s="593">
        <v>109475</v>
      </c>
      <c r="CS30" s="594"/>
      <c r="CT30" s="594"/>
      <c r="CU30" s="594"/>
      <c r="CV30" s="594"/>
      <c r="CW30" s="594"/>
      <c r="CX30" s="594"/>
      <c r="CY30" s="595"/>
      <c r="CZ30" s="627">
        <v>7.1</v>
      </c>
      <c r="DA30" s="628"/>
      <c r="DB30" s="628"/>
      <c r="DC30" s="629"/>
      <c r="DD30" s="602">
        <v>109475</v>
      </c>
      <c r="DE30" s="594"/>
      <c r="DF30" s="594"/>
      <c r="DG30" s="594"/>
      <c r="DH30" s="594"/>
      <c r="DI30" s="594"/>
      <c r="DJ30" s="594"/>
      <c r="DK30" s="595"/>
      <c r="DL30" s="602">
        <v>109475</v>
      </c>
      <c r="DM30" s="594"/>
      <c r="DN30" s="594"/>
      <c r="DO30" s="594"/>
      <c r="DP30" s="594"/>
      <c r="DQ30" s="594"/>
      <c r="DR30" s="594"/>
      <c r="DS30" s="594"/>
      <c r="DT30" s="594"/>
      <c r="DU30" s="594"/>
      <c r="DV30" s="595"/>
      <c r="DW30" s="598">
        <v>9.5</v>
      </c>
      <c r="DX30" s="619"/>
      <c r="DY30" s="619"/>
      <c r="DZ30" s="619"/>
      <c r="EA30" s="619"/>
      <c r="EB30" s="619"/>
      <c r="EC30" s="620"/>
    </row>
    <row r="31" spans="2:133" ht="11.25" customHeight="1" x14ac:dyDescent="0.15">
      <c r="B31" s="590" t="s">
        <v>290</v>
      </c>
      <c r="C31" s="591"/>
      <c r="D31" s="591"/>
      <c r="E31" s="591"/>
      <c r="F31" s="591"/>
      <c r="G31" s="591"/>
      <c r="H31" s="591"/>
      <c r="I31" s="591"/>
      <c r="J31" s="591"/>
      <c r="K31" s="591"/>
      <c r="L31" s="591"/>
      <c r="M31" s="591"/>
      <c r="N31" s="591"/>
      <c r="O31" s="591"/>
      <c r="P31" s="591"/>
      <c r="Q31" s="592"/>
      <c r="R31" s="593">
        <v>67173</v>
      </c>
      <c r="S31" s="594"/>
      <c r="T31" s="594"/>
      <c r="U31" s="594"/>
      <c r="V31" s="594"/>
      <c r="W31" s="594"/>
      <c r="X31" s="594"/>
      <c r="Y31" s="595"/>
      <c r="Z31" s="596">
        <v>4.0999999999999996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99.9</v>
      </c>
      <c r="BH31" s="625"/>
      <c r="BI31" s="625"/>
      <c r="BJ31" s="625"/>
      <c r="BK31" s="625"/>
      <c r="BL31" s="625"/>
      <c r="BM31" s="599">
        <v>99.1</v>
      </c>
      <c r="BN31" s="649"/>
      <c r="BO31" s="649"/>
      <c r="BP31" s="649"/>
      <c r="BQ31" s="650"/>
      <c r="BR31" s="648">
        <v>100</v>
      </c>
      <c r="BS31" s="625"/>
      <c r="BT31" s="625"/>
      <c r="BU31" s="625"/>
      <c r="BV31" s="625"/>
      <c r="BW31" s="625"/>
      <c r="BX31" s="599">
        <v>98.9</v>
      </c>
      <c r="BY31" s="649"/>
      <c r="BZ31" s="649"/>
      <c r="CA31" s="649"/>
      <c r="CB31" s="650"/>
      <c r="CD31" s="656"/>
      <c r="CE31" s="657"/>
      <c r="CF31" s="607" t="s">
        <v>293</v>
      </c>
      <c r="CG31" s="608"/>
      <c r="CH31" s="608"/>
      <c r="CI31" s="608"/>
      <c r="CJ31" s="608"/>
      <c r="CK31" s="608"/>
      <c r="CL31" s="608"/>
      <c r="CM31" s="608"/>
      <c r="CN31" s="608"/>
      <c r="CO31" s="608"/>
      <c r="CP31" s="608"/>
      <c r="CQ31" s="609"/>
      <c r="CR31" s="593">
        <v>21976</v>
      </c>
      <c r="CS31" s="625"/>
      <c r="CT31" s="625"/>
      <c r="CU31" s="625"/>
      <c r="CV31" s="625"/>
      <c r="CW31" s="625"/>
      <c r="CX31" s="625"/>
      <c r="CY31" s="626"/>
      <c r="CZ31" s="627">
        <v>1.4</v>
      </c>
      <c r="DA31" s="628"/>
      <c r="DB31" s="628"/>
      <c r="DC31" s="629"/>
      <c r="DD31" s="602">
        <v>21976</v>
      </c>
      <c r="DE31" s="625"/>
      <c r="DF31" s="625"/>
      <c r="DG31" s="625"/>
      <c r="DH31" s="625"/>
      <c r="DI31" s="625"/>
      <c r="DJ31" s="625"/>
      <c r="DK31" s="626"/>
      <c r="DL31" s="602">
        <v>21976</v>
      </c>
      <c r="DM31" s="625"/>
      <c r="DN31" s="625"/>
      <c r="DO31" s="625"/>
      <c r="DP31" s="625"/>
      <c r="DQ31" s="625"/>
      <c r="DR31" s="625"/>
      <c r="DS31" s="625"/>
      <c r="DT31" s="625"/>
      <c r="DU31" s="625"/>
      <c r="DV31" s="626"/>
      <c r="DW31" s="598">
        <v>1.9</v>
      </c>
      <c r="DX31" s="619"/>
      <c r="DY31" s="619"/>
      <c r="DZ31" s="619"/>
      <c r="EA31" s="619"/>
      <c r="EB31" s="619"/>
      <c r="EC31" s="620"/>
    </row>
    <row r="32" spans="2:133" ht="11.25" customHeight="1" x14ac:dyDescent="0.15">
      <c r="B32" s="590" t="s">
        <v>294</v>
      </c>
      <c r="C32" s="591"/>
      <c r="D32" s="591"/>
      <c r="E32" s="591"/>
      <c r="F32" s="591"/>
      <c r="G32" s="591"/>
      <c r="H32" s="591"/>
      <c r="I32" s="591"/>
      <c r="J32" s="591"/>
      <c r="K32" s="591"/>
      <c r="L32" s="591"/>
      <c r="M32" s="591"/>
      <c r="N32" s="591"/>
      <c r="O32" s="591"/>
      <c r="P32" s="591"/>
      <c r="Q32" s="592"/>
      <c r="R32" s="593">
        <v>19986</v>
      </c>
      <c r="S32" s="594"/>
      <c r="T32" s="594"/>
      <c r="U32" s="594"/>
      <c r="V32" s="594"/>
      <c r="W32" s="594"/>
      <c r="X32" s="594"/>
      <c r="Y32" s="595"/>
      <c r="Z32" s="596">
        <v>1.2</v>
      </c>
      <c r="AA32" s="596"/>
      <c r="AB32" s="596"/>
      <c r="AC32" s="596"/>
      <c r="AD32" s="597">
        <v>1032</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99.9</v>
      </c>
      <c r="BH32" s="661"/>
      <c r="BI32" s="661"/>
      <c r="BJ32" s="661"/>
      <c r="BK32" s="661"/>
      <c r="BL32" s="661"/>
      <c r="BM32" s="662">
        <v>98.5</v>
      </c>
      <c r="BN32" s="661"/>
      <c r="BO32" s="661"/>
      <c r="BP32" s="661"/>
      <c r="BQ32" s="663"/>
      <c r="BR32" s="660">
        <v>99.7</v>
      </c>
      <c r="BS32" s="661"/>
      <c r="BT32" s="661"/>
      <c r="BU32" s="661"/>
      <c r="BV32" s="661"/>
      <c r="BW32" s="661"/>
      <c r="BX32" s="662">
        <v>98</v>
      </c>
      <c r="BY32" s="661"/>
      <c r="BZ32" s="661"/>
      <c r="CA32" s="661"/>
      <c r="CB32" s="663"/>
      <c r="CD32" s="658"/>
      <c r="CE32" s="659"/>
      <c r="CF32" s="607" t="s">
        <v>296</v>
      </c>
      <c r="CG32" s="608"/>
      <c r="CH32" s="608"/>
      <c r="CI32" s="608"/>
      <c r="CJ32" s="608"/>
      <c r="CK32" s="608"/>
      <c r="CL32" s="608"/>
      <c r="CM32" s="608"/>
      <c r="CN32" s="608"/>
      <c r="CO32" s="608"/>
      <c r="CP32" s="608"/>
      <c r="CQ32" s="609"/>
      <c r="CR32" s="593">
        <v>35</v>
      </c>
      <c r="CS32" s="594"/>
      <c r="CT32" s="594"/>
      <c r="CU32" s="594"/>
      <c r="CV32" s="594"/>
      <c r="CW32" s="594"/>
      <c r="CX32" s="594"/>
      <c r="CY32" s="595"/>
      <c r="CZ32" s="627">
        <v>0</v>
      </c>
      <c r="DA32" s="628"/>
      <c r="DB32" s="628"/>
      <c r="DC32" s="629"/>
      <c r="DD32" s="602">
        <v>35</v>
      </c>
      <c r="DE32" s="594"/>
      <c r="DF32" s="594"/>
      <c r="DG32" s="594"/>
      <c r="DH32" s="594"/>
      <c r="DI32" s="594"/>
      <c r="DJ32" s="594"/>
      <c r="DK32" s="595"/>
      <c r="DL32" s="602">
        <v>35</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297</v>
      </c>
      <c r="C33" s="591"/>
      <c r="D33" s="591"/>
      <c r="E33" s="591"/>
      <c r="F33" s="591"/>
      <c r="G33" s="591"/>
      <c r="H33" s="591"/>
      <c r="I33" s="591"/>
      <c r="J33" s="591"/>
      <c r="K33" s="591"/>
      <c r="L33" s="591"/>
      <c r="M33" s="591"/>
      <c r="N33" s="591"/>
      <c r="O33" s="591"/>
      <c r="P33" s="591"/>
      <c r="Q33" s="592"/>
      <c r="R33" s="593">
        <v>139189</v>
      </c>
      <c r="S33" s="594"/>
      <c r="T33" s="594"/>
      <c r="U33" s="594"/>
      <c r="V33" s="594"/>
      <c r="W33" s="594"/>
      <c r="X33" s="594"/>
      <c r="Y33" s="595"/>
      <c r="Z33" s="596">
        <v>8.6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846270</v>
      </c>
      <c r="CS33" s="625"/>
      <c r="CT33" s="625"/>
      <c r="CU33" s="625"/>
      <c r="CV33" s="625"/>
      <c r="CW33" s="625"/>
      <c r="CX33" s="625"/>
      <c r="CY33" s="626"/>
      <c r="CZ33" s="627">
        <v>54.5</v>
      </c>
      <c r="DA33" s="628"/>
      <c r="DB33" s="628"/>
      <c r="DC33" s="629"/>
      <c r="DD33" s="602">
        <v>741408</v>
      </c>
      <c r="DE33" s="625"/>
      <c r="DF33" s="625"/>
      <c r="DG33" s="625"/>
      <c r="DH33" s="625"/>
      <c r="DI33" s="625"/>
      <c r="DJ33" s="625"/>
      <c r="DK33" s="626"/>
      <c r="DL33" s="602">
        <v>508686</v>
      </c>
      <c r="DM33" s="625"/>
      <c r="DN33" s="625"/>
      <c r="DO33" s="625"/>
      <c r="DP33" s="625"/>
      <c r="DQ33" s="625"/>
      <c r="DR33" s="625"/>
      <c r="DS33" s="625"/>
      <c r="DT33" s="625"/>
      <c r="DU33" s="625"/>
      <c r="DV33" s="626"/>
      <c r="DW33" s="598">
        <v>44.3</v>
      </c>
      <c r="DX33" s="619"/>
      <c r="DY33" s="619"/>
      <c r="DZ33" s="619"/>
      <c r="EA33" s="619"/>
      <c r="EB33" s="619"/>
      <c r="EC33" s="620"/>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448686</v>
      </c>
      <c r="CS34" s="594"/>
      <c r="CT34" s="594"/>
      <c r="CU34" s="594"/>
      <c r="CV34" s="594"/>
      <c r="CW34" s="594"/>
      <c r="CX34" s="594"/>
      <c r="CY34" s="595"/>
      <c r="CZ34" s="627">
        <v>28.9</v>
      </c>
      <c r="DA34" s="628"/>
      <c r="DB34" s="628"/>
      <c r="DC34" s="629"/>
      <c r="DD34" s="602">
        <v>361732</v>
      </c>
      <c r="DE34" s="594"/>
      <c r="DF34" s="594"/>
      <c r="DG34" s="594"/>
      <c r="DH34" s="594"/>
      <c r="DI34" s="594"/>
      <c r="DJ34" s="594"/>
      <c r="DK34" s="595"/>
      <c r="DL34" s="602">
        <v>222399</v>
      </c>
      <c r="DM34" s="594"/>
      <c r="DN34" s="594"/>
      <c r="DO34" s="594"/>
      <c r="DP34" s="594"/>
      <c r="DQ34" s="594"/>
      <c r="DR34" s="594"/>
      <c r="DS34" s="594"/>
      <c r="DT34" s="594"/>
      <c r="DU34" s="594"/>
      <c r="DV34" s="595"/>
      <c r="DW34" s="598">
        <v>19.399999999999999</v>
      </c>
      <c r="DX34" s="619"/>
      <c r="DY34" s="619"/>
      <c r="DZ34" s="619"/>
      <c r="EA34" s="619"/>
      <c r="EB34" s="619"/>
      <c r="EC34" s="620"/>
    </row>
    <row r="35" spans="2:133" ht="11.25" customHeight="1" x14ac:dyDescent="0.15">
      <c r="B35" s="590" t="s">
        <v>303</v>
      </c>
      <c r="C35" s="591"/>
      <c r="D35" s="591"/>
      <c r="E35" s="591"/>
      <c r="F35" s="591"/>
      <c r="G35" s="591"/>
      <c r="H35" s="591"/>
      <c r="I35" s="591"/>
      <c r="J35" s="591"/>
      <c r="K35" s="591"/>
      <c r="L35" s="591"/>
      <c r="M35" s="591"/>
      <c r="N35" s="591"/>
      <c r="O35" s="591"/>
      <c r="P35" s="591"/>
      <c r="Q35" s="592"/>
      <c r="R35" s="593">
        <v>69289</v>
      </c>
      <c r="S35" s="594"/>
      <c r="T35" s="594"/>
      <c r="U35" s="594"/>
      <c r="V35" s="594"/>
      <c r="W35" s="594"/>
      <c r="X35" s="594"/>
      <c r="Y35" s="595"/>
      <c r="Z35" s="596">
        <v>4.3</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194920</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7675</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20208</v>
      </c>
      <c r="CS35" s="625"/>
      <c r="CT35" s="625"/>
      <c r="CU35" s="625"/>
      <c r="CV35" s="625"/>
      <c r="CW35" s="625"/>
      <c r="CX35" s="625"/>
      <c r="CY35" s="626"/>
      <c r="CZ35" s="627">
        <v>1.3</v>
      </c>
      <c r="DA35" s="628"/>
      <c r="DB35" s="628"/>
      <c r="DC35" s="629"/>
      <c r="DD35" s="602">
        <v>20208</v>
      </c>
      <c r="DE35" s="625"/>
      <c r="DF35" s="625"/>
      <c r="DG35" s="625"/>
      <c r="DH35" s="625"/>
      <c r="DI35" s="625"/>
      <c r="DJ35" s="625"/>
      <c r="DK35" s="626"/>
      <c r="DL35" s="602">
        <v>16737</v>
      </c>
      <c r="DM35" s="625"/>
      <c r="DN35" s="625"/>
      <c r="DO35" s="625"/>
      <c r="DP35" s="625"/>
      <c r="DQ35" s="625"/>
      <c r="DR35" s="625"/>
      <c r="DS35" s="625"/>
      <c r="DT35" s="625"/>
      <c r="DU35" s="625"/>
      <c r="DV35" s="626"/>
      <c r="DW35" s="598">
        <v>1.5</v>
      </c>
      <c r="DX35" s="619"/>
      <c r="DY35" s="619"/>
      <c r="DZ35" s="619"/>
      <c r="EA35" s="619"/>
      <c r="EB35" s="619"/>
      <c r="EC35" s="620"/>
    </row>
    <row r="36" spans="2:133" ht="11.25" customHeight="1" x14ac:dyDescent="0.15">
      <c r="B36" s="636" t="s">
        <v>307</v>
      </c>
      <c r="C36" s="637"/>
      <c r="D36" s="637"/>
      <c r="E36" s="637"/>
      <c r="F36" s="637"/>
      <c r="G36" s="637"/>
      <c r="H36" s="637"/>
      <c r="I36" s="637"/>
      <c r="J36" s="637"/>
      <c r="K36" s="637"/>
      <c r="L36" s="637"/>
      <c r="M36" s="637"/>
      <c r="N36" s="637"/>
      <c r="O36" s="637"/>
      <c r="P36" s="637"/>
      <c r="Q36" s="638"/>
      <c r="R36" s="665">
        <v>1620962</v>
      </c>
      <c r="S36" s="666"/>
      <c r="T36" s="666"/>
      <c r="U36" s="666"/>
      <c r="V36" s="666"/>
      <c r="W36" s="666"/>
      <c r="X36" s="666"/>
      <c r="Y36" s="667"/>
      <c r="Z36" s="668">
        <v>100</v>
      </c>
      <c r="AA36" s="668"/>
      <c r="AB36" s="668"/>
      <c r="AC36" s="668"/>
      <c r="AD36" s="669">
        <v>1078224</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84875</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-6133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152302</v>
      </c>
      <c r="CS36" s="594"/>
      <c r="CT36" s="594"/>
      <c r="CU36" s="594"/>
      <c r="CV36" s="594"/>
      <c r="CW36" s="594"/>
      <c r="CX36" s="594"/>
      <c r="CY36" s="595"/>
      <c r="CZ36" s="627">
        <v>9.8000000000000007</v>
      </c>
      <c r="DA36" s="628"/>
      <c r="DB36" s="628"/>
      <c r="DC36" s="629"/>
      <c r="DD36" s="602">
        <v>144321</v>
      </c>
      <c r="DE36" s="594"/>
      <c r="DF36" s="594"/>
      <c r="DG36" s="594"/>
      <c r="DH36" s="594"/>
      <c r="DI36" s="594"/>
      <c r="DJ36" s="594"/>
      <c r="DK36" s="595"/>
      <c r="DL36" s="602">
        <v>138717</v>
      </c>
      <c r="DM36" s="594"/>
      <c r="DN36" s="594"/>
      <c r="DO36" s="594"/>
      <c r="DP36" s="594"/>
      <c r="DQ36" s="594"/>
      <c r="DR36" s="594"/>
      <c r="DS36" s="594"/>
      <c r="DT36" s="594"/>
      <c r="DU36" s="594"/>
      <c r="DV36" s="595"/>
      <c r="DW36" s="598">
        <v>12.1</v>
      </c>
      <c r="DX36" s="619"/>
      <c r="DY36" s="619"/>
      <c r="DZ36" s="619"/>
      <c r="EA36" s="619"/>
      <c r="EB36" s="619"/>
      <c r="EC36" s="620"/>
    </row>
    <row r="37" spans="2:133" ht="11.25" customHeight="1" x14ac:dyDescent="0.15">
      <c r="AQ37" s="672" t="s">
        <v>311</v>
      </c>
      <c r="AR37" s="673"/>
      <c r="AS37" s="673"/>
      <c r="AT37" s="673"/>
      <c r="AU37" s="673"/>
      <c r="AV37" s="673"/>
      <c r="AW37" s="673"/>
      <c r="AX37" s="673"/>
      <c r="AY37" s="674"/>
      <c r="AZ37" s="593">
        <v>27590</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251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48114</v>
      </c>
      <c r="CS37" s="625"/>
      <c r="CT37" s="625"/>
      <c r="CU37" s="625"/>
      <c r="CV37" s="625"/>
      <c r="CW37" s="625"/>
      <c r="CX37" s="625"/>
      <c r="CY37" s="626"/>
      <c r="CZ37" s="627">
        <v>3.1</v>
      </c>
      <c r="DA37" s="628"/>
      <c r="DB37" s="628"/>
      <c r="DC37" s="629"/>
      <c r="DD37" s="602">
        <v>48108</v>
      </c>
      <c r="DE37" s="625"/>
      <c r="DF37" s="625"/>
      <c r="DG37" s="625"/>
      <c r="DH37" s="625"/>
      <c r="DI37" s="625"/>
      <c r="DJ37" s="625"/>
      <c r="DK37" s="626"/>
      <c r="DL37" s="602">
        <v>48108</v>
      </c>
      <c r="DM37" s="625"/>
      <c r="DN37" s="625"/>
      <c r="DO37" s="625"/>
      <c r="DP37" s="625"/>
      <c r="DQ37" s="625"/>
      <c r="DR37" s="625"/>
      <c r="DS37" s="625"/>
      <c r="DT37" s="625"/>
      <c r="DU37" s="625"/>
      <c r="DV37" s="626"/>
      <c r="DW37" s="598">
        <v>4.2</v>
      </c>
      <c r="DX37" s="619"/>
      <c r="DY37" s="619"/>
      <c r="DZ37" s="619"/>
      <c r="EA37" s="619"/>
      <c r="EB37" s="619"/>
      <c r="EC37" s="620"/>
    </row>
    <row r="38" spans="2:133" ht="11.25" customHeight="1" x14ac:dyDescent="0.15">
      <c r="AQ38" s="672" t="s">
        <v>314</v>
      </c>
      <c r="AR38" s="673"/>
      <c r="AS38" s="673"/>
      <c r="AT38" s="673"/>
      <c r="AU38" s="673"/>
      <c r="AV38" s="673"/>
      <c r="AW38" s="673"/>
      <c r="AX38" s="673"/>
      <c r="AY38" s="674"/>
      <c r="AZ38" s="593">
        <v>2277</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420</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194920</v>
      </c>
      <c r="CS38" s="594"/>
      <c r="CT38" s="594"/>
      <c r="CU38" s="594"/>
      <c r="CV38" s="594"/>
      <c r="CW38" s="594"/>
      <c r="CX38" s="594"/>
      <c r="CY38" s="595"/>
      <c r="CZ38" s="627">
        <v>12.6</v>
      </c>
      <c r="DA38" s="628"/>
      <c r="DB38" s="628"/>
      <c r="DC38" s="629"/>
      <c r="DD38" s="602">
        <v>185147</v>
      </c>
      <c r="DE38" s="594"/>
      <c r="DF38" s="594"/>
      <c r="DG38" s="594"/>
      <c r="DH38" s="594"/>
      <c r="DI38" s="594"/>
      <c r="DJ38" s="594"/>
      <c r="DK38" s="595"/>
      <c r="DL38" s="602">
        <v>130833</v>
      </c>
      <c r="DM38" s="594"/>
      <c r="DN38" s="594"/>
      <c r="DO38" s="594"/>
      <c r="DP38" s="594"/>
      <c r="DQ38" s="594"/>
      <c r="DR38" s="594"/>
      <c r="DS38" s="594"/>
      <c r="DT38" s="594"/>
      <c r="DU38" s="594"/>
      <c r="DV38" s="595"/>
      <c r="DW38" s="598">
        <v>11.4</v>
      </c>
      <c r="DX38" s="619"/>
      <c r="DY38" s="619"/>
      <c r="DZ38" s="619"/>
      <c r="EA38" s="619"/>
      <c r="EB38" s="619"/>
      <c r="EC38" s="620"/>
    </row>
    <row r="39" spans="2:133" ht="11.25" customHeight="1" x14ac:dyDescent="0.15">
      <c r="AQ39" s="672" t="s">
        <v>317</v>
      </c>
      <c r="AR39" s="673"/>
      <c r="AS39" s="673"/>
      <c r="AT39" s="673"/>
      <c r="AU39" s="673"/>
      <c r="AV39" s="673"/>
      <c r="AW39" s="673"/>
      <c r="AX39" s="673"/>
      <c r="AY39" s="674"/>
      <c r="AZ39" s="593" t="s">
        <v>109</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88</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30004</v>
      </c>
      <c r="CS39" s="625"/>
      <c r="CT39" s="625"/>
      <c r="CU39" s="625"/>
      <c r="CV39" s="625"/>
      <c r="CW39" s="625"/>
      <c r="CX39" s="625"/>
      <c r="CY39" s="626"/>
      <c r="CZ39" s="627">
        <v>1.9</v>
      </c>
      <c r="DA39" s="628"/>
      <c r="DB39" s="628"/>
      <c r="DC39" s="629"/>
      <c r="DD39" s="602">
        <v>30000</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21195</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96</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150</v>
      </c>
      <c r="CS40" s="594"/>
      <c r="CT40" s="594"/>
      <c r="CU40" s="594"/>
      <c r="CV40" s="594"/>
      <c r="CW40" s="594"/>
      <c r="CX40" s="594"/>
      <c r="CY40" s="595"/>
      <c r="CZ40" s="627">
        <v>0</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58983</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306</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276</v>
      </c>
      <c r="CS41" s="625"/>
      <c r="CT41" s="625"/>
      <c r="CU41" s="625"/>
      <c r="CV41" s="625"/>
      <c r="CW41" s="625"/>
      <c r="CX41" s="625"/>
      <c r="CY41" s="626"/>
      <c r="CZ41" s="627" t="s">
        <v>276</v>
      </c>
      <c r="DA41" s="628"/>
      <c r="DB41" s="628"/>
      <c r="DC41" s="629"/>
      <c r="DD41" s="602" t="s">
        <v>276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214226</v>
      </c>
      <c r="CS42" s="594"/>
      <c r="CT42" s="594"/>
      <c r="CU42" s="594"/>
      <c r="CV42" s="594"/>
      <c r="CW42" s="594"/>
      <c r="CX42" s="594"/>
      <c r="CY42" s="595"/>
      <c r="CZ42" s="627">
        <v>13.8</v>
      </c>
      <c r="DA42" s="676"/>
      <c r="DB42" s="676"/>
      <c r="DC42" s="677"/>
      <c r="DD42" s="602">
        <v>102023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6060</v>
      </c>
      <c r="CS43" s="625"/>
      <c r="CT43" s="625"/>
      <c r="CU43" s="625"/>
      <c r="CV43" s="625"/>
      <c r="CW43" s="625"/>
      <c r="CX43" s="625"/>
      <c r="CY43" s="626"/>
      <c r="CZ43" s="627">
        <v>0.4</v>
      </c>
      <c r="DA43" s="628"/>
      <c r="DB43" s="628"/>
      <c r="DC43" s="629"/>
      <c r="DD43" s="602" t="s">
        <v>109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285</v>
      </c>
      <c r="CE44" s="700"/>
      <c r="CF44" s="590" t="s">
        <v>332</v>
      </c>
      <c r="CG44" s="591"/>
      <c r="CH44" s="591"/>
      <c r="CI44" s="591"/>
      <c r="CJ44" s="591"/>
      <c r="CK44" s="591"/>
      <c r="CL44" s="591"/>
      <c r="CM44" s="591"/>
      <c r="CN44" s="591"/>
      <c r="CO44" s="591"/>
      <c r="CP44" s="591"/>
      <c r="CQ44" s="592"/>
      <c r="CR44" s="593">
        <v>214226</v>
      </c>
      <c r="CS44" s="594"/>
      <c r="CT44" s="594"/>
      <c r="CU44" s="594"/>
      <c r="CV44" s="594"/>
      <c r="CW44" s="594"/>
      <c r="CX44" s="594"/>
      <c r="CY44" s="595"/>
      <c r="CZ44" s="627">
        <v>13.8</v>
      </c>
      <c r="DA44" s="676"/>
      <c r="DB44" s="676"/>
      <c r="DC44" s="677"/>
      <c r="DD44" s="602">
        <v>102023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91839</v>
      </c>
      <c r="CS45" s="625"/>
      <c r="CT45" s="625"/>
      <c r="CU45" s="625"/>
      <c r="CV45" s="625"/>
      <c r="CW45" s="625"/>
      <c r="CX45" s="625"/>
      <c r="CY45" s="626"/>
      <c r="CZ45" s="627">
        <v>5.9</v>
      </c>
      <c r="DA45" s="628"/>
      <c r="DB45" s="628"/>
      <c r="DC45" s="629"/>
      <c r="DD45" s="602">
        <v>16936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122387</v>
      </c>
      <c r="CS46" s="594"/>
      <c r="CT46" s="594"/>
      <c r="CU46" s="594"/>
      <c r="CV46" s="594"/>
      <c r="CW46" s="594"/>
      <c r="CX46" s="594"/>
      <c r="CY46" s="595"/>
      <c r="CZ46" s="627">
        <v>7.9</v>
      </c>
      <c r="DA46" s="676"/>
      <c r="DB46" s="676"/>
      <c r="DC46" s="677"/>
      <c r="DD46" s="602">
        <v>85087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t="s">
        <v>109</v>
      </c>
      <c r="CS47" s="625"/>
      <c r="CT47" s="625"/>
      <c r="CU47" s="625"/>
      <c r="CV47" s="625"/>
      <c r="CW47" s="625"/>
      <c r="CX47" s="625"/>
      <c r="CY47" s="626"/>
      <c r="CZ47" s="627" t="s">
        <v>109</v>
      </c>
      <c r="DA47" s="628"/>
      <c r="DB47" s="628"/>
      <c r="DC47" s="629"/>
      <c r="DD47" s="602" t="s">
        <v>109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109</v>
      </c>
      <c r="CS48" s="594"/>
      <c r="CT48" s="594"/>
      <c r="CU48" s="594"/>
      <c r="CV48" s="594"/>
      <c r="CW48" s="594"/>
      <c r="CX48" s="594"/>
      <c r="CY48" s="595"/>
      <c r="CZ48" s="627" t="s">
        <v>109</v>
      </c>
      <c r="DA48" s="676"/>
      <c r="DB48" s="676"/>
      <c r="DC48" s="677"/>
      <c r="DD48" s="602" t="s">
        <v>109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1552537</v>
      </c>
      <c r="CS49" s="661"/>
      <c r="CT49" s="661"/>
      <c r="CU49" s="661"/>
      <c r="CV49" s="661"/>
      <c r="CW49" s="661"/>
      <c r="CX49" s="661"/>
      <c r="CY49" s="688"/>
      <c r="CZ49" s="689">
        <v>100</v>
      </c>
      <c r="DA49" s="690"/>
      <c r="DB49" s="690"/>
      <c r="DC49" s="691"/>
      <c r="DD49" s="692">
        <v>1210139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1685</v>
      </c>
      <c r="R7" s="723"/>
      <c r="S7" s="723"/>
      <c r="T7" s="723"/>
      <c r="U7" s="723"/>
      <c r="V7" s="723">
        <v>1616</v>
      </c>
      <c r="W7" s="723"/>
      <c r="X7" s="723"/>
      <c r="Y7" s="723"/>
      <c r="Z7" s="723"/>
      <c r="AA7" s="723">
        <f>+Q7-V7</f>
        <v>69</v>
      </c>
      <c r="AB7" s="723"/>
      <c r="AC7" s="723"/>
      <c r="AD7" s="723"/>
      <c r="AE7" s="724"/>
      <c r="AF7" s="725">
        <v>63</v>
      </c>
      <c r="AG7" s="726"/>
      <c r="AH7" s="726"/>
      <c r="AI7" s="726"/>
      <c r="AJ7" s="727"/>
      <c r="AK7" s="762"/>
      <c r="AL7" s="763"/>
      <c r="AM7" s="763"/>
      <c r="AN7" s="763"/>
      <c r="AO7" s="763"/>
      <c r="AP7" s="763">
        <v>1812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v>0</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1621</v>
      </c>
      <c r="R23" s="782"/>
      <c r="S23" s="782"/>
      <c r="T23" s="782"/>
      <c r="U23" s="782"/>
      <c r="V23" s="782">
        <v>1553</v>
      </c>
      <c r="W23" s="782"/>
      <c r="X23" s="782"/>
      <c r="Y23" s="782"/>
      <c r="Z23" s="782"/>
      <c r="AA23" s="782">
        <f>+Q23-V23</f>
        <v>68</v>
      </c>
      <c r="AB23" s="782"/>
      <c r="AC23" s="782"/>
      <c r="AD23" s="782"/>
      <c r="AE23" s="783"/>
      <c r="AF23" s="784">
        <v>68</v>
      </c>
      <c r="AG23" s="782"/>
      <c r="AH23" s="782"/>
      <c r="AI23" s="782"/>
      <c r="AJ23" s="785"/>
      <c r="AK23" s="786"/>
      <c r="AL23" s="787"/>
      <c r="AM23" s="787"/>
      <c r="AN23" s="787"/>
      <c r="AO23" s="787"/>
      <c r="AP23" s="782">
        <v>1744</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200</v>
      </c>
      <c r="R28" s="811"/>
      <c r="S28" s="811"/>
      <c r="T28" s="811"/>
      <c r="U28" s="811"/>
      <c r="V28" s="811">
        <v>192</v>
      </c>
      <c r="W28" s="811"/>
      <c r="X28" s="811"/>
      <c r="Y28" s="811"/>
      <c r="Z28" s="811"/>
      <c r="AA28" s="811">
        <f>+Q28-V28</f>
        <v>8</v>
      </c>
      <c r="AB28" s="811"/>
      <c r="AC28" s="811"/>
      <c r="AD28" s="811"/>
      <c r="AE28" s="812"/>
      <c r="AF28" s="813">
        <v>8</v>
      </c>
      <c r="AG28" s="811"/>
      <c r="AH28" s="811"/>
      <c r="AI28" s="811"/>
      <c r="AJ28" s="814"/>
      <c r="AK28" s="815">
        <v>12</v>
      </c>
      <c r="AL28" s="806"/>
      <c r="AM28" s="806"/>
      <c r="AN28" s="806"/>
      <c r="AO28" s="806"/>
      <c r="AP28" s="806"/>
      <c r="AQ28" s="806"/>
      <c r="AR28" s="806"/>
      <c r="AS28" s="806"/>
      <c r="AT28" s="806"/>
      <c r="AU28" s="806">
        <v>12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49</v>
      </c>
      <c r="R29" s="747"/>
      <c r="S29" s="747"/>
      <c r="T29" s="747"/>
      <c r="U29" s="747"/>
      <c r="V29" s="747">
        <v>49</v>
      </c>
      <c r="W29" s="747"/>
      <c r="X29" s="747"/>
      <c r="Y29" s="747"/>
      <c r="Z29" s="747"/>
      <c r="AA29" s="747">
        <f>+Q29-V29</f>
        <v>0</v>
      </c>
      <c r="AB29" s="747"/>
      <c r="AC29" s="747"/>
      <c r="AD29" s="747"/>
      <c r="AE29" s="748"/>
      <c r="AF29" s="749">
        <v>0</v>
      </c>
      <c r="AG29" s="750"/>
      <c r="AH29" s="750"/>
      <c r="AI29" s="750"/>
      <c r="AJ29" s="751"/>
      <c r="AK29" s="818">
        <v>28</v>
      </c>
      <c r="AL29" s="819"/>
      <c r="AM29" s="819"/>
      <c r="AN29" s="819"/>
      <c r="AO29" s="819"/>
      <c r="AP29" s="819"/>
      <c r="AQ29" s="819"/>
      <c r="AR29" s="819"/>
      <c r="AS29" s="819"/>
      <c r="AT29" s="819"/>
      <c r="AU29" s="819">
        <v>28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67</v>
      </c>
      <c r="R30" s="747"/>
      <c r="S30" s="747"/>
      <c r="T30" s="747"/>
      <c r="U30" s="747"/>
      <c r="V30" s="747">
        <v>53</v>
      </c>
      <c r="W30" s="747"/>
      <c r="X30" s="747"/>
      <c r="Y30" s="747"/>
      <c r="Z30" s="747"/>
      <c r="AA30" s="747">
        <f>+Q30-V30</f>
        <v>14</v>
      </c>
      <c r="AB30" s="747"/>
      <c r="AC30" s="747"/>
      <c r="AD30" s="747"/>
      <c r="AE30" s="748"/>
      <c r="AF30" s="749" t="s">
        <v>109</v>
      </c>
      <c r="AG30" s="750"/>
      <c r="AH30" s="750"/>
      <c r="AI30" s="750"/>
      <c r="AJ30" s="751"/>
      <c r="AK30" s="818">
        <v>2</v>
      </c>
      <c r="AL30" s="819"/>
      <c r="AM30" s="819"/>
      <c r="AN30" s="819"/>
      <c r="AO30" s="819"/>
      <c r="AP30" s="819">
        <v>361</v>
      </c>
      <c r="AQ30" s="819"/>
      <c r="AR30" s="819"/>
      <c r="AS30" s="819"/>
      <c r="AT30" s="819"/>
      <c r="AU30" s="819">
        <v>2</v>
      </c>
      <c r="AV30" s="819"/>
      <c r="AW30" s="819"/>
      <c r="AX30" s="819"/>
      <c r="AY30" s="819"/>
      <c r="AZ30" s="820"/>
      <c r="BA30" s="820"/>
      <c r="BB30" s="820"/>
      <c r="BC30" s="820"/>
      <c r="BD30" s="820"/>
      <c r="BE30" s="816" t="s">
        <v>378</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0</v>
      </c>
      <c r="R31" s="747"/>
      <c r="S31" s="747"/>
      <c r="T31" s="747"/>
      <c r="U31" s="747"/>
      <c r="V31" s="747">
        <v>0</v>
      </c>
      <c r="W31" s="747"/>
      <c r="X31" s="747"/>
      <c r="Y31" s="747"/>
      <c r="Z31" s="747"/>
      <c r="AA31" s="747">
        <f>+Q31-V31</f>
        <v>0</v>
      </c>
      <c r="AB31" s="747"/>
      <c r="AC31" s="747"/>
      <c r="AD31" s="747"/>
      <c r="AE31" s="748"/>
      <c r="AF31" s="749" t="s">
        <v>109</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t="s">
        <v>378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v>
      </c>
      <c r="AG63" s="830"/>
      <c r="AH63" s="830"/>
      <c r="AI63" s="830"/>
      <c r="AJ63" s="831"/>
      <c r="AK63" s="832"/>
      <c r="AL63" s="827"/>
      <c r="AM63" s="827"/>
      <c r="AN63" s="827"/>
      <c r="AO63" s="827"/>
      <c r="AP63" s="830">
        <v>361</v>
      </c>
      <c r="AQ63" s="830"/>
      <c r="AR63" s="830"/>
      <c r="AS63" s="830"/>
      <c r="AT63" s="830"/>
      <c r="AU63" s="830">
        <f>+AU28+AU29+AU30</f>
        <v>42</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383</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384</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63" t="s">
        <v>524</v>
      </c>
      <c r="C68" s="864"/>
      <c r="D68" s="864"/>
      <c r="E68" s="864"/>
      <c r="F68" s="864"/>
      <c r="G68" s="864"/>
      <c r="H68" s="864"/>
      <c r="I68" s="864"/>
      <c r="J68" s="864"/>
      <c r="K68" s="864"/>
      <c r="L68" s="864"/>
      <c r="M68" s="864"/>
      <c r="N68" s="864"/>
      <c r="O68" s="864"/>
      <c r="P68" s="865"/>
      <c r="Q68" s="866">
        <v>6999</v>
      </c>
      <c r="R68" s="860"/>
      <c r="S68" s="860"/>
      <c r="T68" s="860"/>
      <c r="U68" s="860"/>
      <c r="V68" s="860">
        <v>6510</v>
      </c>
      <c r="W68" s="860"/>
      <c r="X68" s="860"/>
      <c r="Y68" s="860"/>
      <c r="Z68" s="860"/>
      <c r="AA68" s="860">
        <v>489</v>
      </c>
      <c r="AB68" s="860"/>
      <c r="AC68" s="860"/>
      <c r="AD68" s="860"/>
      <c r="AE68" s="860"/>
      <c r="AF68" s="860">
        <v>489</v>
      </c>
      <c r="AG68" s="860"/>
      <c r="AH68" s="860"/>
      <c r="AI68" s="860"/>
      <c r="AJ68" s="860"/>
      <c r="AK68" s="860">
        <v>350</v>
      </c>
      <c r="AL68" s="860"/>
      <c r="AM68" s="860"/>
      <c r="AN68" s="860"/>
      <c r="AO68" s="860"/>
      <c r="AP68" s="860">
        <v>6163</v>
      </c>
      <c r="AQ68" s="860"/>
      <c r="AR68" s="860"/>
      <c r="AS68" s="860"/>
      <c r="AT68" s="860"/>
      <c r="AU68" s="860">
        <v>18</v>
      </c>
      <c r="AV68" s="860"/>
      <c r="AW68" s="860"/>
      <c r="AX68" s="860"/>
      <c r="AY68" s="860"/>
      <c r="AZ68" s="861"/>
      <c r="BA68" s="861"/>
      <c r="BB68" s="861"/>
      <c r="BC68" s="861"/>
      <c r="BD68" s="862"/>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54" t="s">
        <v>525</v>
      </c>
      <c r="C69" s="855"/>
      <c r="D69" s="855"/>
      <c r="E69" s="855"/>
      <c r="F69" s="855"/>
      <c r="G69" s="855"/>
      <c r="H69" s="855"/>
      <c r="I69" s="855"/>
      <c r="J69" s="855"/>
      <c r="K69" s="855"/>
      <c r="L69" s="855"/>
      <c r="M69" s="855"/>
      <c r="N69" s="855"/>
      <c r="O69" s="855"/>
      <c r="P69" s="856"/>
      <c r="Q69" s="857">
        <v>280</v>
      </c>
      <c r="R69" s="819"/>
      <c r="S69" s="819"/>
      <c r="T69" s="819"/>
      <c r="U69" s="819"/>
      <c r="V69" s="819">
        <v>247</v>
      </c>
      <c r="W69" s="819"/>
      <c r="X69" s="819"/>
      <c r="Y69" s="819"/>
      <c r="Z69" s="819"/>
      <c r="AA69" s="819">
        <v>33</v>
      </c>
      <c r="AB69" s="819"/>
      <c r="AC69" s="819"/>
      <c r="AD69" s="819"/>
      <c r="AE69" s="819"/>
      <c r="AF69" s="819">
        <v>33</v>
      </c>
      <c r="AG69" s="819"/>
      <c r="AH69" s="819"/>
      <c r="AI69" s="819"/>
      <c r="AJ69" s="819"/>
      <c r="AK69" s="819" t="s">
        <v>539</v>
      </c>
      <c r="AL69" s="819"/>
      <c r="AM69" s="819"/>
      <c r="AN69" s="819"/>
      <c r="AO69" s="819"/>
      <c r="AP69" s="819">
        <v>60</v>
      </c>
      <c r="AQ69" s="819"/>
      <c r="AR69" s="819"/>
      <c r="AS69" s="819"/>
      <c r="AT69" s="819"/>
      <c r="AU69" s="819" t="s">
        <v>537</v>
      </c>
      <c r="AV69" s="819"/>
      <c r="AW69" s="819"/>
      <c r="AX69" s="819"/>
      <c r="AY69" s="819"/>
      <c r="AZ69" s="858"/>
      <c r="BA69" s="858"/>
      <c r="BB69" s="858"/>
      <c r="BC69" s="858"/>
      <c r="BD69" s="85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54" t="s">
        <v>526</v>
      </c>
      <c r="C70" s="855"/>
      <c r="D70" s="855"/>
      <c r="E70" s="855"/>
      <c r="F70" s="855"/>
      <c r="G70" s="855"/>
      <c r="H70" s="855"/>
      <c r="I70" s="855"/>
      <c r="J70" s="855"/>
      <c r="K70" s="855"/>
      <c r="L70" s="855"/>
      <c r="M70" s="855"/>
      <c r="N70" s="855"/>
      <c r="O70" s="855"/>
      <c r="P70" s="856"/>
      <c r="Q70" s="857">
        <v>9341</v>
      </c>
      <c r="R70" s="819"/>
      <c r="S70" s="819"/>
      <c r="T70" s="819"/>
      <c r="U70" s="819"/>
      <c r="V70" s="819">
        <v>9085</v>
      </c>
      <c r="W70" s="819"/>
      <c r="X70" s="819"/>
      <c r="Y70" s="819"/>
      <c r="Z70" s="819"/>
      <c r="AA70" s="819">
        <v>256</v>
      </c>
      <c r="AB70" s="819"/>
      <c r="AC70" s="819"/>
      <c r="AD70" s="819"/>
      <c r="AE70" s="819"/>
      <c r="AF70" s="819">
        <v>256</v>
      </c>
      <c r="AG70" s="819"/>
      <c r="AH70" s="819"/>
      <c r="AI70" s="819"/>
      <c r="AJ70" s="819"/>
      <c r="AK70" s="819">
        <v>25</v>
      </c>
      <c r="AL70" s="819"/>
      <c r="AM70" s="819"/>
      <c r="AN70" s="819"/>
      <c r="AO70" s="819"/>
      <c r="AP70" s="819" t="s">
        <v>540</v>
      </c>
      <c r="AQ70" s="819"/>
      <c r="AR70" s="819"/>
      <c r="AS70" s="819"/>
      <c r="AT70" s="819"/>
      <c r="AU70" s="819" t="s">
        <v>537</v>
      </c>
      <c r="AV70" s="819"/>
      <c r="AW70" s="819"/>
      <c r="AX70" s="819"/>
      <c r="AY70" s="819"/>
      <c r="AZ70" s="858"/>
      <c r="BA70" s="858"/>
      <c r="BB70" s="858"/>
      <c r="BC70" s="858"/>
      <c r="BD70" s="85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54" t="s">
        <v>527</v>
      </c>
      <c r="C71" s="855"/>
      <c r="D71" s="855"/>
      <c r="E71" s="855"/>
      <c r="F71" s="855"/>
      <c r="G71" s="855"/>
      <c r="H71" s="855"/>
      <c r="I71" s="855"/>
      <c r="J71" s="855"/>
      <c r="K71" s="855"/>
      <c r="L71" s="855"/>
      <c r="M71" s="855"/>
      <c r="N71" s="855"/>
      <c r="O71" s="855"/>
      <c r="P71" s="856"/>
      <c r="Q71" s="857"/>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58"/>
      <c r="BA71" s="858"/>
      <c r="BB71" s="858"/>
      <c r="BC71" s="858"/>
      <c r="BD71" s="85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c r="B72" s="854" t="s">
        <v>528</v>
      </c>
      <c r="C72" s="855"/>
      <c r="D72" s="855"/>
      <c r="E72" s="855"/>
      <c r="F72" s="855"/>
      <c r="G72" s="855"/>
      <c r="H72" s="855"/>
      <c r="I72" s="855"/>
      <c r="J72" s="855"/>
      <c r="K72" s="855"/>
      <c r="L72" s="855"/>
      <c r="M72" s="855"/>
      <c r="N72" s="855"/>
      <c r="O72" s="855"/>
      <c r="P72" s="856"/>
      <c r="Q72" s="857">
        <v>141</v>
      </c>
      <c r="R72" s="819"/>
      <c r="S72" s="819"/>
      <c r="T72" s="819"/>
      <c r="U72" s="819"/>
      <c r="V72" s="819">
        <v>139</v>
      </c>
      <c r="W72" s="819"/>
      <c r="X72" s="819"/>
      <c r="Y72" s="819"/>
      <c r="Z72" s="819"/>
      <c r="AA72" s="819">
        <v>3</v>
      </c>
      <c r="AB72" s="819"/>
      <c r="AC72" s="819"/>
      <c r="AD72" s="819"/>
      <c r="AE72" s="819"/>
      <c r="AF72" s="819">
        <v>3</v>
      </c>
      <c r="AG72" s="819"/>
      <c r="AH72" s="819"/>
      <c r="AI72" s="819"/>
      <c r="AJ72" s="819"/>
      <c r="AK72" s="819" t="s">
        <v>537</v>
      </c>
      <c r="AL72" s="819"/>
      <c r="AM72" s="819"/>
      <c r="AN72" s="819"/>
      <c r="AO72" s="819"/>
      <c r="AP72" s="819" t="s">
        <v>538</v>
      </c>
      <c r="AQ72" s="819"/>
      <c r="AR72" s="819"/>
      <c r="AS72" s="819"/>
      <c r="AT72" s="819"/>
      <c r="AU72" s="819" t="s">
        <v>537</v>
      </c>
      <c r="AV72" s="819"/>
      <c r="AW72" s="819"/>
      <c r="AX72" s="819"/>
      <c r="AY72" s="819"/>
      <c r="AZ72" s="858"/>
      <c r="BA72" s="858"/>
      <c r="BB72" s="858"/>
      <c r="BC72" s="858"/>
      <c r="BD72" s="85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c r="B73" s="854" t="s">
        <v>529</v>
      </c>
      <c r="C73" s="855"/>
      <c r="D73" s="855"/>
      <c r="E73" s="855"/>
      <c r="F73" s="855"/>
      <c r="G73" s="855"/>
      <c r="H73" s="855"/>
      <c r="I73" s="855"/>
      <c r="J73" s="855"/>
      <c r="K73" s="855"/>
      <c r="L73" s="855"/>
      <c r="M73" s="855"/>
      <c r="N73" s="855"/>
      <c r="O73" s="855"/>
      <c r="P73" s="856"/>
      <c r="Q73" s="857">
        <v>142702</v>
      </c>
      <c r="R73" s="819"/>
      <c r="S73" s="819"/>
      <c r="T73" s="819"/>
      <c r="U73" s="819"/>
      <c r="V73" s="819">
        <v>139202</v>
      </c>
      <c r="W73" s="819"/>
      <c r="X73" s="819"/>
      <c r="Y73" s="819"/>
      <c r="Z73" s="819"/>
      <c r="AA73" s="819">
        <v>3500</v>
      </c>
      <c r="AB73" s="819"/>
      <c r="AC73" s="819"/>
      <c r="AD73" s="819"/>
      <c r="AE73" s="819"/>
      <c r="AF73" s="819">
        <v>3500</v>
      </c>
      <c r="AG73" s="819"/>
      <c r="AH73" s="819"/>
      <c r="AI73" s="819"/>
      <c r="AJ73" s="819"/>
      <c r="AK73" s="819">
        <v>1041</v>
      </c>
      <c r="AL73" s="819"/>
      <c r="AM73" s="819"/>
      <c r="AN73" s="819"/>
      <c r="AO73" s="819"/>
      <c r="AP73" s="819" t="s">
        <v>541</v>
      </c>
      <c r="AQ73" s="819"/>
      <c r="AR73" s="819"/>
      <c r="AS73" s="819"/>
      <c r="AT73" s="819"/>
      <c r="AU73" s="819" t="s">
        <v>537</v>
      </c>
      <c r="AV73" s="819"/>
      <c r="AW73" s="819"/>
      <c r="AX73" s="819"/>
      <c r="AY73" s="819"/>
      <c r="AZ73" s="858"/>
      <c r="BA73" s="858"/>
      <c r="BB73" s="858"/>
      <c r="BC73" s="858"/>
      <c r="BD73" s="85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5</v>
      </c>
      <c r="B74" s="854" t="s">
        <v>530</v>
      </c>
      <c r="C74" s="855"/>
      <c r="D74" s="855"/>
      <c r="E74" s="855"/>
      <c r="F74" s="855"/>
      <c r="G74" s="855"/>
      <c r="H74" s="855"/>
      <c r="I74" s="855"/>
      <c r="J74" s="855"/>
      <c r="K74" s="855"/>
      <c r="L74" s="855"/>
      <c r="M74" s="855"/>
      <c r="N74" s="855"/>
      <c r="O74" s="855"/>
      <c r="P74" s="856"/>
      <c r="Q74" s="857">
        <v>1</v>
      </c>
      <c r="R74" s="819"/>
      <c r="S74" s="819"/>
      <c r="T74" s="819"/>
      <c r="U74" s="819"/>
      <c r="V74" s="819">
        <v>0</v>
      </c>
      <c r="W74" s="819"/>
      <c r="X74" s="819"/>
      <c r="Y74" s="819"/>
      <c r="Z74" s="819"/>
      <c r="AA74" s="819">
        <v>0</v>
      </c>
      <c r="AB74" s="819"/>
      <c r="AC74" s="819"/>
      <c r="AD74" s="819"/>
      <c r="AE74" s="819"/>
      <c r="AF74" s="819">
        <v>0</v>
      </c>
      <c r="AG74" s="819"/>
      <c r="AH74" s="819"/>
      <c r="AI74" s="819"/>
      <c r="AJ74" s="819"/>
      <c r="AK74" s="819" t="s">
        <v>538</v>
      </c>
      <c r="AL74" s="819"/>
      <c r="AM74" s="819"/>
      <c r="AN74" s="819"/>
      <c r="AO74" s="819"/>
      <c r="AP74" s="819" t="s">
        <v>538</v>
      </c>
      <c r="AQ74" s="819"/>
      <c r="AR74" s="819"/>
      <c r="AS74" s="819"/>
      <c r="AT74" s="819"/>
      <c r="AU74" s="819" t="s">
        <v>537</v>
      </c>
      <c r="AV74" s="819"/>
      <c r="AW74" s="819"/>
      <c r="AX74" s="819"/>
      <c r="AY74" s="819"/>
      <c r="AZ74" s="858"/>
      <c r="BA74" s="858"/>
      <c r="BB74" s="858"/>
      <c r="BC74" s="858"/>
      <c r="BD74" s="85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6</v>
      </c>
      <c r="B75" s="854" t="s">
        <v>531</v>
      </c>
      <c r="C75" s="855"/>
      <c r="D75" s="855"/>
      <c r="E75" s="855"/>
      <c r="F75" s="855"/>
      <c r="G75" s="855"/>
      <c r="H75" s="855"/>
      <c r="I75" s="855"/>
      <c r="J75" s="855"/>
      <c r="K75" s="855"/>
      <c r="L75" s="855"/>
      <c r="M75" s="855"/>
      <c r="N75" s="855"/>
      <c r="O75" s="855"/>
      <c r="P75" s="856"/>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58"/>
      <c r="BA75" s="858"/>
      <c r="BB75" s="858"/>
      <c r="BC75" s="858"/>
      <c r="BD75" s="85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c r="B76" s="854" t="s">
        <v>528</v>
      </c>
      <c r="C76" s="855"/>
      <c r="D76" s="855"/>
      <c r="E76" s="855"/>
      <c r="F76" s="855"/>
      <c r="G76" s="855"/>
      <c r="H76" s="855"/>
      <c r="I76" s="855"/>
      <c r="J76" s="855"/>
      <c r="K76" s="855"/>
      <c r="L76" s="855"/>
      <c r="M76" s="855"/>
      <c r="N76" s="855"/>
      <c r="O76" s="855"/>
      <c r="P76" s="856"/>
      <c r="Q76" s="867">
        <v>42</v>
      </c>
      <c r="R76" s="868"/>
      <c r="S76" s="868"/>
      <c r="T76" s="868"/>
      <c r="U76" s="818"/>
      <c r="V76" s="869">
        <v>40</v>
      </c>
      <c r="W76" s="868"/>
      <c r="X76" s="868"/>
      <c r="Y76" s="868"/>
      <c r="Z76" s="818"/>
      <c r="AA76" s="869">
        <v>2</v>
      </c>
      <c r="AB76" s="868"/>
      <c r="AC76" s="868"/>
      <c r="AD76" s="868"/>
      <c r="AE76" s="818"/>
      <c r="AF76" s="869">
        <v>2</v>
      </c>
      <c r="AG76" s="868"/>
      <c r="AH76" s="868"/>
      <c r="AI76" s="868"/>
      <c r="AJ76" s="818"/>
      <c r="AK76" s="869" t="s">
        <v>537</v>
      </c>
      <c r="AL76" s="868"/>
      <c r="AM76" s="868"/>
      <c r="AN76" s="868"/>
      <c r="AO76" s="818"/>
      <c r="AP76" s="869" t="s">
        <v>537</v>
      </c>
      <c r="AQ76" s="868"/>
      <c r="AR76" s="868"/>
      <c r="AS76" s="868"/>
      <c r="AT76" s="818"/>
      <c r="AU76" s="869" t="s">
        <v>537</v>
      </c>
      <c r="AV76" s="868"/>
      <c r="AW76" s="868"/>
      <c r="AX76" s="868"/>
      <c r="AY76" s="818"/>
      <c r="AZ76" s="858"/>
      <c r="BA76" s="858"/>
      <c r="BB76" s="858"/>
      <c r="BC76" s="858"/>
      <c r="BD76" s="85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c r="B77" s="854" t="s">
        <v>532</v>
      </c>
      <c r="C77" s="855"/>
      <c r="D77" s="855"/>
      <c r="E77" s="855"/>
      <c r="F77" s="855"/>
      <c r="G77" s="855"/>
      <c r="H77" s="855"/>
      <c r="I77" s="855"/>
      <c r="J77" s="855"/>
      <c r="K77" s="855"/>
      <c r="L77" s="855"/>
      <c r="M77" s="855"/>
      <c r="N77" s="855"/>
      <c r="O77" s="855"/>
      <c r="P77" s="856"/>
      <c r="Q77" s="867">
        <v>5153</v>
      </c>
      <c r="R77" s="868"/>
      <c r="S77" s="868"/>
      <c r="T77" s="868"/>
      <c r="U77" s="818"/>
      <c r="V77" s="869">
        <v>5044</v>
      </c>
      <c r="W77" s="868"/>
      <c r="X77" s="868"/>
      <c r="Y77" s="868"/>
      <c r="Z77" s="818"/>
      <c r="AA77" s="869">
        <v>109</v>
      </c>
      <c r="AB77" s="868"/>
      <c r="AC77" s="868"/>
      <c r="AD77" s="868"/>
      <c r="AE77" s="818"/>
      <c r="AF77" s="869">
        <v>107</v>
      </c>
      <c r="AG77" s="868"/>
      <c r="AH77" s="868"/>
      <c r="AI77" s="868"/>
      <c r="AJ77" s="818"/>
      <c r="AK77" s="869">
        <v>6</v>
      </c>
      <c r="AL77" s="868"/>
      <c r="AM77" s="868"/>
      <c r="AN77" s="868"/>
      <c r="AO77" s="818"/>
      <c r="AP77" s="869" t="s">
        <v>538</v>
      </c>
      <c r="AQ77" s="868"/>
      <c r="AR77" s="868"/>
      <c r="AS77" s="868"/>
      <c r="AT77" s="818"/>
      <c r="AU77" s="869" t="s">
        <v>538</v>
      </c>
      <c r="AV77" s="868"/>
      <c r="AW77" s="868"/>
      <c r="AX77" s="868"/>
      <c r="AY77" s="818"/>
      <c r="AZ77" s="858"/>
      <c r="BA77" s="858"/>
      <c r="BB77" s="858"/>
      <c r="BC77" s="858"/>
      <c r="BD77" s="85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c r="B78" s="854" t="s">
        <v>533</v>
      </c>
      <c r="C78" s="855"/>
      <c r="D78" s="855"/>
      <c r="E78" s="855"/>
      <c r="F78" s="855"/>
      <c r="G78" s="855"/>
      <c r="H78" s="855"/>
      <c r="I78" s="855"/>
      <c r="J78" s="855"/>
      <c r="K78" s="855"/>
      <c r="L78" s="855"/>
      <c r="M78" s="855"/>
      <c r="N78" s="855"/>
      <c r="O78" s="855"/>
      <c r="P78" s="856"/>
      <c r="Q78" s="857">
        <v>1959</v>
      </c>
      <c r="R78" s="819"/>
      <c r="S78" s="819"/>
      <c r="T78" s="819"/>
      <c r="U78" s="819"/>
      <c r="V78" s="819">
        <v>1857</v>
      </c>
      <c r="W78" s="819"/>
      <c r="X78" s="819"/>
      <c r="Y78" s="819"/>
      <c r="Z78" s="819"/>
      <c r="AA78" s="819">
        <v>-101</v>
      </c>
      <c r="AB78" s="819"/>
      <c r="AC78" s="819"/>
      <c r="AD78" s="819"/>
      <c r="AE78" s="819"/>
      <c r="AF78" s="819">
        <v>-101</v>
      </c>
      <c r="AG78" s="819"/>
      <c r="AH78" s="819"/>
      <c r="AI78" s="819"/>
      <c r="AJ78" s="819"/>
      <c r="AK78" s="819" t="s">
        <v>537</v>
      </c>
      <c r="AL78" s="819"/>
      <c r="AM78" s="819"/>
      <c r="AN78" s="819"/>
      <c r="AO78" s="819"/>
      <c r="AP78" s="819">
        <v>14315</v>
      </c>
      <c r="AQ78" s="819"/>
      <c r="AR78" s="819"/>
      <c r="AS78" s="819"/>
      <c r="AT78" s="819"/>
      <c r="AU78" s="819">
        <v>1375</v>
      </c>
      <c r="AV78" s="819"/>
      <c r="AW78" s="819"/>
      <c r="AX78" s="819"/>
      <c r="AY78" s="819"/>
      <c r="AZ78" s="858"/>
      <c r="BA78" s="858"/>
      <c r="BB78" s="858"/>
      <c r="BC78" s="858"/>
      <c r="BD78" s="85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c r="B79" s="854" t="s">
        <v>534</v>
      </c>
      <c r="C79" s="855"/>
      <c r="D79" s="855"/>
      <c r="E79" s="855"/>
      <c r="F79" s="855"/>
      <c r="G79" s="855"/>
      <c r="H79" s="855"/>
      <c r="I79" s="855"/>
      <c r="J79" s="855"/>
      <c r="K79" s="855"/>
      <c r="L79" s="855"/>
      <c r="M79" s="855"/>
      <c r="N79" s="855"/>
      <c r="O79" s="855"/>
      <c r="P79" s="856"/>
      <c r="Q79" s="857">
        <v>1113</v>
      </c>
      <c r="R79" s="819"/>
      <c r="S79" s="819"/>
      <c r="T79" s="819"/>
      <c r="U79" s="819"/>
      <c r="V79" s="819">
        <v>1051</v>
      </c>
      <c r="W79" s="819"/>
      <c r="X79" s="819"/>
      <c r="Y79" s="819"/>
      <c r="Z79" s="819"/>
      <c r="AA79" s="819">
        <v>-62</v>
      </c>
      <c r="AB79" s="819"/>
      <c r="AC79" s="819"/>
      <c r="AD79" s="819"/>
      <c r="AE79" s="819"/>
      <c r="AF79" s="819">
        <v>-62</v>
      </c>
      <c r="AG79" s="819"/>
      <c r="AH79" s="819"/>
      <c r="AI79" s="819"/>
      <c r="AJ79" s="819"/>
      <c r="AK79" s="819" t="s">
        <v>537</v>
      </c>
      <c r="AL79" s="819"/>
      <c r="AM79" s="819"/>
      <c r="AN79" s="819"/>
      <c r="AO79" s="819"/>
      <c r="AP79" s="819">
        <v>7433</v>
      </c>
      <c r="AQ79" s="819"/>
      <c r="AR79" s="819"/>
      <c r="AS79" s="819"/>
      <c r="AT79" s="819"/>
      <c r="AU79" s="819" t="s">
        <v>542</v>
      </c>
      <c r="AV79" s="819"/>
      <c r="AW79" s="819"/>
      <c r="AX79" s="819"/>
      <c r="AY79" s="819"/>
      <c r="AZ79" s="858"/>
      <c r="BA79" s="858"/>
      <c r="BB79" s="858"/>
      <c r="BC79" s="858"/>
      <c r="BD79" s="85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7</v>
      </c>
      <c r="B80" s="854" t="s">
        <v>535</v>
      </c>
      <c r="C80" s="855"/>
      <c r="D80" s="855"/>
      <c r="E80" s="855"/>
      <c r="F80" s="855"/>
      <c r="G80" s="855"/>
      <c r="H80" s="855"/>
      <c r="I80" s="855"/>
      <c r="J80" s="855"/>
      <c r="K80" s="855"/>
      <c r="L80" s="855"/>
      <c r="M80" s="855"/>
      <c r="N80" s="855"/>
      <c r="O80" s="855"/>
      <c r="P80" s="856"/>
      <c r="Q80" s="857">
        <v>1682</v>
      </c>
      <c r="R80" s="819"/>
      <c r="S80" s="819"/>
      <c r="T80" s="819"/>
      <c r="U80" s="819"/>
      <c r="V80" s="819">
        <v>1640</v>
      </c>
      <c r="W80" s="819"/>
      <c r="X80" s="819"/>
      <c r="Y80" s="819"/>
      <c r="Z80" s="819"/>
      <c r="AA80" s="819">
        <v>42</v>
      </c>
      <c r="AB80" s="819"/>
      <c r="AC80" s="819"/>
      <c r="AD80" s="819"/>
      <c r="AE80" s="819"/>
      <c r="AF80" s="819">
        <v>42</v>
      </c>
      <c r="AG80" s="819"/>
      <c r="AH80" s="819"/>
      <c r="AI80" s="819"/>
      <c r="AJ80" s="819"/>
      <c r="AK80" s="819" t="s">
        <v>543</v>
      </c>
      <c r="AL80" s="819"/>
      <c r="AM80" s="819"/>
      <c r="AN80" s="819"/>
      <c r="AO80" s="819"/>
      <c r="AP80" s="819">
        <v>1326</v>
      </c>
      <c r="AQ80" s="819"/>
      <c r="AR80" s="819"/>
      <c r="AS80" s="819"/>
      <c r="AT80" s="819"/>
      <c r="AU80" s="819">
        <v>116</v>
      </c>
      <c r="AV80" s="819"/>
      <c r="AW80" s="819"/>
      <c r="AX80" s="819"/>
      <c r="AY80" s="819"/>
      <c r="AZ80" s="858"/>
      <c r="BA80" s="858"/>
      <c r="BB80" s="858"/>
      <c r="BC80" s="858"/>
      <c r="BD80" s="85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8</v>
      </c>
      <c r="B81" s="854" t="s">
        <v>536</v>
      </c>
      <c r="C81" s="855"/>
      <c r="D81" s="855"/>
      <c r="E81" s="855"/>
      <c r="F81" s="855"/>
      <c r="G81" s="855"/>
      <c r="H81" s="855"/>
      <c r="I81" s="855"/>
      <c r="J81" s="855"/>
      <c r="K81" s="855"/>
      <c r="L81" s="855"/>
      <c r="M81" s="855"/>
      <c r="N81" s="855"/>
      <c r="O81" s="855"/>
      <c r="P81" s="856"/>
      <c r="Q81" s="857">
        <v>5</v>
      </c>
      <c r="R81" s="819"/>
      <c r="S81" s="819"/>
      <c r="T81" s="819"/>
      <c r="U81" s="819"/>
      <c r="V81" s="819">
        <v>3</v>
      </c>
      <c r="W81" s="819"/>
      <c r="X81" s="819"/>
      <c r="Y81" s="819"/>
      <c r="Z81" s="819"/>
      <c r="AA81" s="819">
        <v>2</v>
      </c>
      <c r="AB81" s="819"/>
      <c r="AC81" s="819"/>
      <c r="AD81" s="819"/>
      <c r="AE81" s="819"/>
      <c r="AF81" s="819">
        <v>1</v>
      </c>
      <c r="AG81" s="819"/>
      <c r="AH81" s="819"/>
      <c r="AI81" s="819"/>
      <c r="AJ81" s="819"/>
      <c r="AK81" s="819" t="s">
        <v>537</v>
      </c>
      <c r="AL81" s="819"/>
      <c r="AM81" s="819"/>
      <c r="AN81" s="819"/>
      <c r="AO81" s="819"/>
      <c r="AP81" s="819" t="s">
        <v>537</v>
      </c>
      <c r="AQ81" s="819"/>
      <c r="AR81" s="819"/>
      <c r="AS81" s="819"/>
      <c r="AT81" s="819"/>
      <c r="AU81" s="819" t="s">
        <v>538</v>
      </c>
      <c r="AV81" s="819"/>
      <c r="AW81" s="819"/>
      <c r="AX81" s="819"/>
      <c r="AY81" s="819"/>
      <c r="AZ81" s="858"/>
      <c r="BA81" s="858"/>
      <c r="BB81" s="858"/>
      <c r="BC81" s="858"/>
      <c r="BD81" s="85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c r="B82" s="854"/>
      <c r="C82" s="855"/>
      <c r="D82" s="855"/>
      <c r="E82" s="855"/>
      <c r="F82" s="855"/>
      <c r="G82" s="855"/>
      <c r="H82" s="855"/>
      <c r="I82" s="855"/>
      <c r="J82" s="855"/>
      <c r="K82" s="855"/>
      <c r="L82" s="855"/>
      <c r="M82" s="855"/>
      <c r="N82" s="855"/>
      <c r="O82" s="855"/>
      <c r="P82" s="856"/>
      <c r="Q82" s="85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8"/>
      <c r="BA82" s="858"/>
      <c r="BB82" s="858"/>
      <c r="BC82" s="858"/>
      <c r="BD82" s="85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c r="B83" s="854"/>
      <c r="C83" s="855"/>
      <c r="D83" s="855"/>
      <c r="E83" s="855"/>
      <c r="F83" s="855"/>
      <c r="G83" s="855"/>
      <c r="H83" s="855"/>
      <c r="I83" s="855"/>
      <c r="J83" s="855"/>
      <c r="K83" s="855"/>
      <c r="L83" s="855"/>
      <c r="M83" s="855"/>
      <c r="N83" s="855"/>
      <c r="O83" s="855"/>
      <c r="P83" s="856"/>
      <c r="Q83" s="85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8"/>
      <c r="BA83" s="858"/>
      <c r="BB83" s="858"/>
      <c r="BC83" s="858"/>
      <c r="BD83" s="85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c r="B84" s="854"/>
      <c r="C84" s="855"/>
      <c r="D84" s="855"/>
      <c r="E84" s="855"/>
      <c r="F84" s="855"/>
      <c r="G84" s="855"/>
      <c r="H84" s="855"/>
      <c r="I84" s="855"/>
      <c r="J84" s="855"/>
      <c r="K84" s="855"/>
      <c r="L84" s="855"/>
      <c r="M84" s="855"/>
      <c r="N84" s="855"/>
      <c r="O84" s="855"/>
      <c r="P84" s="856"/>
      <c r="Q84" s="85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8"/>
      <c r="BA84" s="858"/>
      <c r="BB84" s="858"/>
      <c r="BC84" s="858"/>
      <c r="BD84" s="85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c r="B85" s="854"/>
      <c r="C85" s="855"/>
      <c r="D85" s="855"/>
      <c r="E85" s="855"/>
      <c r="F85" s="855"/>
      <c r="G85" s="855"/>
      <c r="H85" s="855"/>
      <c r="I85" s="855"/>
      <c r="J85" s="855"/>
      <c r="K85" s="855"/>
      <c r="L85" s="855"/>
      <c r="M85" s="855"/>
      <c r="N85" s="855"/>
      <c r="O85" s="855"/>
      <c r="P85" s="856"/>
      <c r="Q85" s="85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8"/>
      <c r="BA85" s="858"/>
      <c r="BB85" s="858"/>
      <c r="BC85" s="858"/>
      <c r="BD85" s="85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c r="B86" s="854"/>
      <c r="C86" s="855"/>
      <c r="D86" s="855"/>
      <c r="E86" s="855"/>
      <c r="F86" s="855"/>
      <c r="G86" s="855"/>
      <c r="H86" s="855"/>
      <c r="I86" s="855"/>
      <c r="J86" s="855"/>
      <c r="K86" s="855"/>
      <c r="L86" s="855"/>
      <c r="M86" s="855"/>
      <c r="N86" s="855"/>
      <c r="O86" s="855"/>
      <c r="P86" s="856"/>
      <c r="Q86" s="85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8"/>
      <c r="BA86" s="858"/>
      <c r="BB86" s="858"/>
      <c r="BC86" s="858"/>
      <c r="BD86" s="85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385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+AF68+AF69+AF70+AF72+AF73++AF76+AF77+AF78+AF79+AF80+AF81</f>
        <v>4270</v>
      </c>
      <c r="AG88" s="830"/>
      <c r="AH88" s="830"/>
      <c r="AI88" s="830"/>
      <c r="AJ88" s="830"/>
      <c r="AK88" s="827"/>
      <c r="AL88" s="827"/>
      <c r="AM88" s="827"/>
      <c r="AN88" s="827"/>
      <c r="AO88" s="827"/>
      <c r="AP88" s="830">
        <f>+AP68+AP69+AP78+AP79+AP80</f>
        <v>29297</v>
      </c>
      <c r="AQ88" s="830"/>
      <c r="AR88" s="830"/>
      <c r="AS88" s="830"/>
      <c r="AT88" s="830"/>
      <c r="AU88" s="830">
        <f>+AU68+AU78+AU80</f>
        <v>1509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394</v>
      </c>
      <c r="AB109" s="883"/>
      <c r="AC109" s="883"/>
      <c r="AD109" s="883"/>
      <c r="AE109" s="884"/>
      <c r="AF109" s="882" t="s">
        <v>284</v>
      </c>
      <c r="AG109" s="883"/>
      <c r="AH109" s="883"/>
      <c r="AI109" s="883"/>
      <c r="AJ109" s="884"/>
      <c r="AK109" s="882" t="s">
        <v>283</v>
      </c>
      <c r="AL109" s="883"/>
      <c r="AM109" s="883"/>
      <c r="AN109" s="883"/>
      <c r="AO109" s="884"/>
      <c r="AP109" s="882" t="s">
        <v>395</v>
      </c>
      <c r="AQ109" s="883"/>
      <c r="AR109" s="883"/>
      <c r="AS109" s="883"/>
      <c r="AT109" s="885"/>
      <c r="AU109" s="904" t="s">
        <v>393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394</v>
      </c>
      <c r="BR109" s="883"/>
      <c r="BS109" s="883"/>
      <c r="BT109" s="883"/>
      <c r="BU109" s="884"/>
      <c r="BV109" s="882" t="s">
        <v>284</v>
      </c>
      <c r="BW109" s="883"/>
      <c r="BX109" s="883"/>
      <c r="BY109" s="883"/>
      <c r="BZ109" s="884"/>
      <c r="CA109" s="882" t="s">
        <v>283</v>
      </c>
      <c r="CB109" s="883"/>
      <c r="CC109" s="883"/>
      <c r="CD109" s="883"/>
      <c r="CE109" s="884"/>
      <c r="CF109" s="905" t="s">
        <v>395</v>
      </c>
      <c r="CG109" s="905"/>
      <c r="CH109" s="905"/>
      <c r="CI109" s="905"/>
      <c r="CJ109" s="905"/>
      <c r="CK109" s="882" t="s">
        <v>396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394</v>
      </c>
      <c r="DH109" s="883"/>
      <c r="DI109" s="883"/>
      <c r="DJ109" s="883"/>
      <c r="DK109" s="884"/>
      <c r="DL109" s="882" t="s">
        <v>284</v>
      </c>
      <c r="DM109" s="883"/>
      <c r="DN109" s="883"/>
      <c r="DO109" s="883"/>
      <c r="DP109" s="884"/>
      <c r="DQ109" s="882" t="s">
        <v>283</v>
      </c>
      <c r="DR109" s="883"/>
      <c r="DS109" s="883"/>
      <c r="DT109" s="883"/>
      <c r="DU109" s="884"/>
      <c r="DV109" s="882" t="s">
        <v>395</v>
      </c>
      <c r="DW109" s="883"/>
      <c r="DX109" s="883"/>
      <c r="DY109" s="883"/>
      <c r="DZ109" s="885"/>
    </row>
    <row r="110" spans="1:131" s="197" customFormat="1" ht="26.25" customHeight="1" x14ac:dyDescent="0.15">
      <c r="A110" s="886" t="s">
        <v>397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166937</v>
      </c>
      <c r="AB110" s="890"/>
      <c r="AC110" s="890"/>
      <c r="AD110" s="890"/>
      <c r="AE110" s="891"/>
      <c r="AF110" s="892">
        <v>175978</v>
      </c>
      <c r="AG110" s="890"/>
      <c r="AH110" s="890"/>
      <c r="AI110" s="890"/>
      <c r="AJ110" s="891"/>
      <c r="AK110" s="892">
        <v>146240</v>
      </c>
      <c r="AL110" s="890"/>
      <c r="AM110" s="890"/>
      <c r="AN110" s="890"/>
      <c r="AO110" s="891"/>
      <c r="AP110" s="893">
        <v>15.5</v>
      </c>
      <c r="AQ110" s="894"/>
      <c r="AR110" s="894"/>
      <c r="AS110" s="894"/>
      <c r="AT110" s="895"/>
      <c r="AU110" s="896" t="s">
        <v>58</v>
      </c>
      <c r="AV110" s="897"/>
      <c r="AW110" s="897"/>
      <c r="AX110" s="897"/>
      <c r="AY110" s="898"/>
      <c r="AZ110" s="940" t="s">
        <v>398</v>
      </c>
      <c r="BA110" s="887"/>
      <c r="BB110" s="887"/>
      <c r="BC110" s="887"/>
      <c r="BD110" s="887"/>
      <c r="BE110" s="887"/>
      <c r="BF110" s="887"/>
      <c r="BG110" s="887"/>
      <c r="BH110" s="887"/>
      <c r="BI110" s="887"/>
      <c r="BJ110" s="887"/>
      <c r="BK110" s="887"/>
      <c r="BL110" s="887"/>
      <c r="BM110" s="887"/>
      <c r="BN110" s="887"/>
      <c r="BO110" s="887"/>
      <c r="BP110" s="888"/>
      <c r="BQ110" s="926">
        <v>1829031</v>
      </c>
      <c r="BR110" s="927"/>
      <c r="BS110" s="927"/>
      <c r="BT110" s="927"/>
      <c r="BU110" s="927"/>
      <c r="BV110" s="927">
        <v>1795536</v>
      </c>
      <c r="BW110" s="927"/>
      <c r="BX110" s="927"/>
      <c r="BY110" s="927"/>
      <c r="BZ110" s="927"/>
      <c r="CA110" s="927">
        <v>1811977</v>
      </c>
      <c r="CB110" s="927"/>
      <c r="CC110" s="927"/>
      <c r="CD110" s="927"/>
      <c r="CE110" s="927"/>
      <c r="CF110" s="941">
        <v>192</v>
      </c>
      <c r="CG110" s="942"/>
      <c r="CH110" s="942"/>
      <c r="CI110" s="942"/>
      <c r="CJ110" s="942"/>
      <c r="CK110" s="943" t="s">
        <v>399</v>
      </c>
      <c r="CL110" s="944"/>
      <c r="CM110" s="923" t="s">
        <v>400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402</v>
      </c>
      <c r="BA111" s="950"/>
      <c r="BB111" s="950"/>
      <c r="BC111" s="950"/>
      <c r="BD111" s="950"/>
      <c r="BE111" s="950"/>
      <c r="BF111" s="950"/>
      <c r="BG111" s="950"/>
      <c r="BH111" s="950"/>
      <c r="BI111" s="950"/>
      <c r="BJ111" s="950"/>
      <c r="BK111" s="950"/>
      <c r="BL111" s="950"/>
      <c r="BM111" s="950"/>
      <c r="BN111" s="950"/>
      <c r="BO111" s="950"/>
      <c r="BP111" s="951"/>
      <c r="BQ111" s="919">
        <v>116184</v>
      </c>
      <c r="BR111" s="920"/>
      <c r="BS111" s="920"/>
      <c r="BT111" s="920"/>
      <c r="BU111" s="920"/>
      <c r="BV111" s="920">
        <v>98736</v>
      </c>
      <c r="BW111" s="920"/>
      <c r="BX111" s="920"/>
      <c r="BY111" s="920"/>
      <c r="BZ111" s="920"/>
      <c r="CA111" s="920">
        <v>81134</v>
      </c>
      <c r="CB111" s="920"/>
      <c r="CC111" s="920"/>
      <c r="CD111" s="920"/>
      <c r="CE111" s="920"/>
      <c r="CF111" s="914">
        <v>8.6</v>
      </c>
      <c r="CG111" s="915"/>
      <c r="CH111" s="915"/>
      <c r="CI111" s="915"/>
      <c r="CJ111" s="915"/>
      <c r="CK111" s="945"/>
      <c r="CL111" s="946"/>
      <c r="CM111" s="916" t="s">
        <v>403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65" t="s">
        <v>404</v>
      </c>
      <c r="B112" s="966"/>
      <c r="C112" s="950" t="s">
        <v>405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406</v>
      </c>
      <c r="AB112" s="953"/>
      <c r="AC112" s="953"/>
      <c r="AD112" s="953"/>
      <c r="AE112" s="954"/>
      <c r="AF112" s="952" t="s">
        <v>406</v>
      </c>
      <c r="AG112" s="953"/>
      <c r="AH112" s="953"/>
      <c r="AI112" s="953"/>
      <c r="AJ112" s="954"/>
      <c r="AK112" s="952" t="s">
        <v>406</v>
      </c>
      <c r="AL112" s="953"/>
      <c r="AM112" s="953"/>
      <c r="AN112" s="953"/>
      <c r="AO112" s="954"/>
      <c r="AP112" s="955" t="s">
        <v>406</v>
      </c>
      <c r="AQ112" s="956"/>
      <c r="AR112" s="956"/>
      <c r="AS112" s="956"/>
      <c r="AT112" s="957"/>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t="s">
        <v>406</v>
      </c>
      <c r="BR112" s="920"/>
      <c r="BS112" s="920"/>
      <c r="BT112" s="920"/>
      <c r="BU112" s="920"/>
      <c r="BV112" s="920" t="s">
        <v>406</v>
      </c>
      <c r="BW112" s="920"/>
      <c r="BX112" s="920"/>
      <c r="BY112" s="920"/>
      <c r="BZ112" s="920"/>
      <c r="CA112" s="920" t="s">
        <v>406</v>
      </c>
      <c r="CB112" s="920"/>
      <c r="CC112" s="920"/>
      <c r="CD112" s="920"/>
      <c r="CE112" s="920"/>
      <c r="CF112" s="914" t="s">
        <v>406</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406</v>
      </c>
      <c r="DH112" s="920"/>
      <c r="DI112" s="920"/>
      <c r="DJ112" s="920"/>
      <c r="DK112" s="920"/>
      <c r="DL112" s="920" t="s">
        <v>406</v>
      </c>
      <c r="DM112" s="920"/>
      <c r="DN112" s="920"/>
      <c r="DO112" s="920"/>
      <c r="DP112" s="920"/>
      <c r="DQ112" s="920" t="s">
        <v>406</v>
      </c>
      <c r="DR112" s="920"/>
      <c r="DS112" s="920"/>
      <c r="DT112" s="920"/>
      <c r="DU112" s="920"/>
      <c r="DV112" s="921" t="s">
        <v>406</v>
      </c>
      <c r="DW112" s="921"/>
      <c r="DX112" s="921"/>
      <c r="DY112" s="921"/>
      <c r="DZ112" s="922"/>
    </row>
    <row r="113" spans="1:130" s="197" customFormat="1" ht="26.25" customHeight="1" x14ac:dyDescent="0.15">
      <c r="A113" s="967"/>
      <c r="B113" s="968"/>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4500</v>
      </c>
      <c r="AB113" s="934"/>
      <c r="AC113" s="934"/>
      <c r="AD113" s="934"/>
      <c r="AE113" s="935"/>
      <c r="AF113" s="936">
        <v>7118</v>
      </c>
      <c r="AG113" s="934"/>
      <c r="AH113" s="934"/>
      <c r="AI113" s="934"/>
      <c r="AJ113" s="935"/>
      <c r="AK113" s="936">
        <v>2277</v>
      </c>
      <c r="AL113" s="934"/>
      <c r="AM113" s="934"/>
      <c r="AN113" s="934"/>
      <c r="AO113" s="935"/>
      <c r="AP113" s="937">
        <v>0.2</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1547612</v>
      </c>
      <c r="BR113" s="920"/>
      <c r="BS113" s="920"/>
      <c r="BT113" s="920"/>
      <c r="BU113" s="920"/>
      <c r="BV113" s="920">
        <v>1567554</v>
      </c>
      <c r="BW113" s="920"/>
      <c r="BX113" s="920"/>
      <c r="BY113" s="920"/>
      <c r="BZ113" s="920"/>
      <c r="CA113" s="920">
        <v>1510954</v>
      </c>
      <c r="CB113" s="920"/>
      <c r="CC113" s="920"/>
      <c r="CD113" s="920"/>
      <c r="CE113" s="920"/>
      <c r="CF113" s="914">
        <v>160.1</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406</v>
      </c>
      <c r="DH113" s="953"/>
      <c r="DI113" s="953"/>
      <c r="DJ113" s="953"/>
      <c r="DK113" s="954"/>
      <c r="DL113" s="952" t="s">
        <v>406</v>
      </c>
      <c r="DM113" s="953"/>
      <c r="DN113" s="953"/>
      <c r="DO113" s="953"/>
      <c r="DP113" s="954"/>
      <c r="DQ113" s="952" t="s">
        <v>406</v>
      </c>
      <c r="DR113" s="953"/>
      <c r="DS113" s="953"/>
      <c r="DT113" s="953"/>
      <c r="DU113" s="954"/>
      <c r="DV113" s="955" t="s">
        <v>406</v>
      </c>
      <c r="DW113" s="956"/>
      <c r="DX113" s="956"/>
      <c r="DY113" s="956"/>
      <c r="DZ113" s="957"/>
    </row>
    <row r="114" spans="1:130" s="197" customFormat="1" ht="26.25" customHeight="1" x14ac:dyDescent="0.15">
      <c r="A114" s="967"/>
      <c r="B114" s="968"/>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97634</v>
      </c>
      <c r="AB114" s="953"/>
      <c r="AC114" s="953"/>
      <c r="AD114" s="953"/>
      <c r="AE114" s="954"/>
      <c r="AF114" s="952">
        <v>96567</v>
      </c>
      <c r="AG114" s="953"/>
      <c r="AH114" s="953"/>
      <c r="AI114" s="953"/>
      <c r="AJ114" s="954"/>
      <c r="AK114" s="952">
        <v>94252</v>
      </c>
      <c r="AL114" s="953"/>
      <c r="AM114" s="953"/>
      <c r="AN114" s="953"/>
      <c r="AO114" s="954"/>
      <c r="AP114" s="955">
        <v>10</v>
      </c>
      <c r="AQ114" s="956"/>
      <c r="AR114" s="956"/>
      <c r="AS114" s="956"/>
      <c r="AT114" s="957"/>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131580</v>
      </c>
      <c r="BR114" s="920"/>
      <c r="BS114" s="920"/>
      <c r="BT114" s="920"/>
      <c r="BU114" s="920"/>
      <c r="BV114" s="920">
        <v>142308</v>
      </c>
      <c r="BW114" s="920"/>
      <c r="BX114" s="920"/>
      <c r="BY114" s="920"/>
      <c r="BZ114" s="920"/>
      <c r="CA114" s="920">
        <v>113549</v>
      </c>
      <c r="CB114" s="920"/>
      <c r="CC114" s="920"/>
      <c r="CD114" s="920"/>
      <c r="CE114" s="920"/>
      <c r="CF114" s="914">
        <v>12</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406</v>
      </c>
      <c r="DH114" s="953"/>
      <c r="DI114" s="953"/>
      <c r="DJ114" s="953"/>
      <c r="DK114" s="954"/>
      <c r="DL114" s="952" t="s">
        <v>406</v>
      </c>
      <c r="DM114" s="953"/>
      <c r="DN114" s="953"/>
      <c r="DO114" s="953"/>
      <c r="DP114" s="954"/>
      <c r="DQ114" s="952" t="s">
        <v>406</v>
      </c>
      <c r="DR114" s="953"/>
      <c r="DS114" s="953"/>
      <c r="DT114" s="953"/>
      <c r="DU114" s="954"/>
      <c r="DV114" s="955" t="s">
        <v>406</v>
      </c>
      <c r="DW114" s="956"/>
      <c r="DX114" s="956"/>
      <c r="DY114" s="956"/>
      <c r="DZ114" s="957"/>
    </row>
    <row r="115" spans="1:130" s="197" customFormat="1" ht="26.25" customHeight="1" x14ac:dyDescent="0.15">
      <c r="A115" s="967"/>
      <c r="B115" s="968"/>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19393</v>
      </c>
      <c r="AB115" s="934"/>
      <c r="AC115" s="934"/>
      <c r="AD115" s="934"/>
      <c r="AE115" s="935"/>
      <c r="AF115" s="936">
        <v>19049</v>
      </c>
      <c r="AG115" s="934"/>
      <c r="AH115" s="934"/>
      <c r="AI115" s="934"/>
      <c r="AJ115" s="935"/>
      <c r="AK115" s="936">
        <v>16257</v>
      </c>
      <c r="AL115" s="934"/>
      <c r="AM115" s="934"/>
      <c r="AN115" s="934"/>
      <c r="AO115" s="935"/>
      <c r="AP115" s="937">
        <v>1.7</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t="s">
        <v>406</v>
      </c>
      <c r="BR115" s="920"/>
      <c r="BS115" s="920"/>
      <c r="BT115" s="920"/>
      <c r="BU115" s="920"/>
      <c r="BV115" s="920" t="s">
        <v>406</v>
      </c>
      <c r="BW115" s="920"/>
      <c r="BX115" s="920"/>
      <c r="BY115" s="920"/>
      <c r="BZ115" s="920"/>
      <c r="CA115" s="920" t="s">
        <v>406</v>
      </c>
      <c r="CB115" s="920"/>
      <c r="CC115" s="920"/>
      <c r="CD115" s="920"/>
      <c r="CE115" s="920"/>
      <c r="CF115" s="914" t="s">
        <v>406</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406</v>
      </c>
      <c r="DH115" s="953"/>
      <c r="DI115" s="953"/>
      <c r="DJ115" s="953"/>
      <c r="DK115" s="954"/>
      <c r="DL115" s="952" t="s">
        <v>406</v>
      </c>
      <c r="DM115" s="953"/>
      <c r="DN115" s="953"/>
      <c r="DO115" s="953"/>
      <c r="DP115" s="954"/>
      <c r="DQ115" s="952" t="s">
        <v>406</v>
      </c>
      <c r="DR115" s="953"/>
      <c r="DS115" s="953"/>
      <c r="DT115" s="953"/>
      <c r="DU115" s="954"/>
      <c r="DV115" s="955" t="s">
        <v>406</v>
      </c>
      <c r="DW115" s="956"/>
      <c r="DX115" s="956"/>
      <c r="DY115" s="956"/>
      <c r="DZ115" s="957"/>
    </row>
    <row r="116" spans="1:130" s="197" customFormat="1" ht="26.25" customHeight="1" x14ac:dyDescent="0.15">
      <c r="A116" s="969"/>
      <c r="B116" s="970"/>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406</v>
      </c>
      <c r="AB116" s="953"/>
      <c r="AC116" s="953"/>
      <c r="AD116" s="953"/>
      <c r="AE116" s="954"/>
      <c r="AF116" s="952" t="s">
        <v>406</v>
      </c>
      <c r="AG116" s="953"/>
      <c r="AH116" s="953"/>
      <c r="AI116" s="953"/>
      <c r="AJ116" s="954"/>
      <c r="AK116" s="952">
        <v>35</v>
      </c>
      <c r="AL116" s="953"/>
      <c r="AM116" s="953"/>
      <c r="AN116" s="953"/>
      <c r="AO116" s="954"/>
      <c r="AP116" s="955">
        <v>0</v>
      </c>
      <c r="AQ116" s="956"/>
      <c r="AR116" s="956"/>
      <c r="AS116" s="956"/>
      <c r="AT116" s="957"/>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406</v>
      </c>
      <c r="BR116" s="920"/>
      <c r="BS116" s="920"/>
      <c r="BT116" s="920"/>
      <c r="BU116" s="920"/>
      <c r="BV116" s="920" t="s">
        <v>406</v>
      </c>
      <c r="BW116" s="920"/>
      <c r="BX116" s="920"/>
      <c r="BY116" s="920"/>
      <c r="BZ116" s="920"/>
      <c r="CA116" s="920" t="s">
        <v>406</v>
      </c>
      <c r="CB116" s="920"/>
      <c r="CC116" s="920"/>
      <c r="CD116" s="920"/>
      <c r="CE116" s="920"/>
      <c r="CF116" s="914" t="s">
        <v>406</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96884</v>
      </c>
      <c r="DH116" s="953"/>
      <c r="DI116" s="953"/>
      <c r="DJ116" s="953"/>
      <c r="DK116" s="954"/>
      <c r="DL116" s="952">
        <v>85839</v>
      </c>
      <c r="DM116" s="953"/>
      <c r="DN116" s="953"/>
      <c r="DO116" s="953"/>
      <c r="DP116" s="954"/>
      <c r="DQ116" s="952">
        <v>74793</v>
      </c>
      <c r="DR116" s="953"/>
      <c r="DS116" s="953"/>
      <c r="DT116" s="953"/>
      <c r="DU116" s="954"/>
      <c r="DV116" s="955">
        <v>7.9</v>
      </c>
      <c r="DW116" s="956"/>
      <c r="DX116" s="956"/>
      <c r="DY116" s="956"/>
      <c r="DZ116" s="957"/>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77" t="s">
        <v>421</v>
      </c>
      <c r="Z117" s="884"/>
      <c r="AA117" s="982">
        <v>288464</v>
      </c>
      <c r="AB117" s="960"/>
      <c r="AC117" s="960"/>
      <c r="AD117" s="960"/>
      <c r="AE117" s="961"/>
      <c r="AF117" s="959">
        <v>298712</v>
      </c>
      <c r="AG117" s="960"/>
      <c r="AH117" s="960"/>
      <c r="AI117" s="960"/>
      <c r="AJ117" s="961"/>
      <c r="AK117" s="959">
        <v>259061</v>
      </c>
      <c r="AL117" s="960"/>
      <c r="AM117" s="960"/>
      <c r="AN117" s="960"/>
      <c r="AO117" s="961"/>
      <c r="AP117" s="962"/>
      <c r="AQ117" s="963"/>
      <c r="AR117" s="963"/>
      <c r="AS117" s="963"/>
      <c r="AT117" s="964"/>
      <c r="AU117" s="899"/>
      <c r="AV117" s="900"/>
      <c r="AW117" s="900"/>
      <c r="AX117" s="900"/>
      <c r="AY117" s="901"/>
      <c r="AZ117" s="979" t="s">
        <v>422</v>
      </c>
      <c r="BA117" s="971"/>
      <c r="BB117" s="971"/>
      <c r="BC117" s="971"/>
      <c r="BD117" s="971"/>
      <c r="BE117" s="971"/>
      <c r="BF117" s="971"/>
      <c r="BG117" s="971"/>
      <c r="BH117" s="971"/>
      <c r="BI117" s="971"/>
      <c r="BJ117" s="971"/>
      <c r="BK117" s="971"/>
      <c r="BL117" s="971"/>
      <c r="BM117" s="971"/>
      <c r="BN117" s="971"/>
      <c r="BO117" s="971"/>
      <c r="BP117" s="972"/>
      <c r="BQ117" s="980" t="s">
        <v>109</v>
      </c>
      <c r="BR117" s="981"/>
      <c r="BS117" s="981"/>
      <c r="BT117" s="981"/>
      <c r="BU117" s="981"/>
      <c r="BV117" s="981" t="s">
        <v>109</v>
      </c>
      <c r="BW117" s="981"/>
      <c r="BX117" s="981"/>
      <c r="BY117" s="981"/>
      <c r="BZ117" s="981"/>
      <c r="CA117" s="981" t="s">
        <v>109</v>
      </c>
      <c r="CB117" s="981"/>
      <c r="CC117" s="981"/>
      <c r="CD117" s="981"/>
      <c r="CE117" s="981"/>
      <c r="CF117" s="914" t="s">
        <v>109</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3"/>
      <c r="DI117" s="953"/>
      <c r="DJ117" s="953"/>
      <c r="DK117" s="954"/>
      <c r="DL117" s="952" t="s">
        <v>109</v>
      </c>
      <c r="DM117" s="953"/>
      <c r="DN117" s="953"/>
      <c r="DO117" s="953"/>
      <c r="DP117" s="954"/>
      <c r="DQ117" s="952" t="s">
        <v>109</v>
      </c>
      <c r="DR117" s="953"/>
      <c r="DS117" s="953"/>
      <c r="DT117" s="953"/>
      <c r="DU117" s="954"/>
      <c r="DV117" s="955" t="s">
        <v>109</v>
      </c>
      <c r="DW117" s="956"/>
      <c r="DX117" s="956"/>
      <c r="DY117" s="956"/>
      <c r="DZ117" s="957"/>
    </row>
    <row r="118" spans="1:130" s="197" customFormat="1" ht="26.25" customHeight="1" x14ac:dyDescent="0.15">
      <c r="A118" s="904" t="s">
        <v>396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394</v>
      </c>
      <c r="AB118" s="883"/>
      <c r="AC118" s="883"/>
      <c r="AD118" s="883"/>
      <c r="AE118" s="884"/>
      <c r="AF118" s="882" t="s">
        <v>284</v>
      </c>
      <c r="AG118" s="883"/>
      <c r="AH118" s="883"/>
      <c r="AI118" s="883"/>
      <c r="AJ118" s="884"/>
      <c r="AK118" s="882" t="s">
        <v>283</v>
      </c>
      <c r="AL118" s="883"/>
      <c r="AM118" s="883"/>
      <c r="AN118" s="883"/>
      <c r="AO118" s="884"/>
      <c r="AP118" s="974" t="s">
        <v>395</v>
      </c>
      <c r="AQ118" s="975"/>
      <c r="AR118" s="975"/>
      <c r="AS118" s="975"/>
      <c r="AT118" s="976"/>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77" t="s">
        <v>424</v>
      </c>
      <c r="BP118" s="978"/>
      <c r="BQ118" s="980">
        <v>3624407</v>
      </c>
      <c r="BR118" s="981"/>
      <c r="BS118" s="981"/>
      <c r="BT118" s="981"/>
      <c r="BU118" s="981"/>
      <c r="BV118" s="981">
        <v>3604134</v>
      </c>
      <c r="BW118" s="981"/>
      <c r="BX118" s="981"/>
      <c r="BY118" s="981"/>
      <c r="BZ118" s="981"/>
      <c r="CA118" s="981">
        <v>3517614</v>
      </c>
      <c r="CB118" s="981"/>
      <c r="CC118" s="981"/>
      <c r="CD118" s="981"/>
      <c r="CE118" s="981"/>
      <c r="CF118" s="1001"/>
      <c r="CG118" s="1002"/>
      <c r="CH118" s="1002"/>
      <c r="CI118" s="1002"/>
      <c r="CJ118" s="1003"/>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3"/>
      <c r="DI118" s="953"/>
      <c r="DJ118" s="953"/>
      <c r="DK118" s="954"/>
      <c r="DL118" s="952" t="s">
        <v>109</v>
      </c>
      <c r="DM118" s="953"/>
      <c r="DN118" s="953"/>
      <c r="DO118" s="953"/>
      <c r="DP118" s="954"/>
      <c r="DQ118" s="952" t="s">
        <v>109</v>
      </c>
      <c r="DR118" s="953"/>
      <c r="DS118" s="953"/>
      <c r="DT118" s="953"/>
      <c r="DU118" s="954"/>
      <c r="DV118" s="955" t="s">
        <v>109</v>
      </c>
      <c r="DW118" s="956"/>
      <c r="DX118" s="956"/>
      <c r="DY118" s="956"/>
      <c r="DZ118" s="957"/>
    </row>
    <row r="119" spans="1:130" s="197" customFormat="1" ht="26.25" customHeight="1" x14ac:dyDescent="0.15">
      <c r="A119" s="1069" t="s">
        <v>399</v>
      </c>
      <c r="B119" s="944"/>
      <c r="C119" s="923" t="s">
        <v>400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93" t="s">
        <v>426</v>
      </c>
      <c r="AV119" s="994"/>
      <c r="AW119" s="994"/>
      <c r="AX119" s="994"/>
      <c r="AY119" s="995"/>
      <c r="AZ119" s="940" t="s">
        <v>427</v>
      </c>
      <c r="BA119" s="887"/>
      <c r="BB119" s="887"/>
      <c r="BC119" s="887"/>
      <c r="BD119" s="887"/>
      <c r="BE119" s="887"/>
      <c r="BF119" s="887"/>
      <c r="BG119" s="887"/>
      <c r="BH119" s="887"/>
      <c r="BI119" s="887"/>
      <c r="BJ119" s="887"/>
      <c r="BK119" s="887"/>
      <c r="BL119" s="887"/>
      <c r="BM119" s="887"/>
      <c r="BN119" s="887"/>
      <c r="BO119" s="887"/>
      <c r="BP119" s="888"/>
      <c r="BQ119" s="926">
        <v>877825</v>
      </c>
      <c r="BR119" s="927"/>
      <c r="BS119" s="927"/>
      <c r="BT119" s="927"/>
      <c r="BU119" s="927"/>
      <c r="BV119" s="927">
        <v>997829</v>
      </c>
      <c r="BW119" s="927"/>
      <c r="BX119" s="927"/>
      <c r="BY119" s="927"/>
      <c r="BZ119" s="927"/>
      <c r="CA119" s="927">
        <v>1027833</v>
      </c>
      <c r="CB119" s="927"/>
      <c r="CC119" s="927"/>
      <c r="CD119" s="927"/>
      <c r="CE119" s="927"/>
      <c r="CF119" s="941">
        <v>108.9</v>
      </c>
      <c r="CG119" s="942"/>
      <c r="CH119" s="942"/>
      <c r="CI119" s="942"/>
      <c r="CJ119" s="942"/>
      <c r="CK119" s="947"/>
      <c r="CL119" s="948"/>
      <c r="CM119" s="990" t="s">
        <v>428</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v>19300</v>
      </c>
      <c r="DH119" s="984"/>
      <c r="DI119" s="984"/>
      <c r="DJ119" s="984"/>
      <c r="DK119" s="985"/>
      <c r="DL119" s="986">
        <v>12897</v>
      </c>
      <c r="DM119" s="984"/>
      <c r="DN119" s="984"/>
      <c r="DO119" s="984"/>
      <c r="DP119" s="985"/>
      <c r="DQ119" s="986">
        <v>6341</v>
      </c>
      <c r="DR119" s="984"/>
      <c r="DS119" s="984"/>
      <c r="DT119" s="984"/>
      <c r="DU119" s="985"/>
      <c r="DV119" s="987">
        <v>0.7</v>
      </c>
      <c r="DW119" s="988"/>
      <c r="DX119" s="988"/>
      <c r="DY119" s="988"/>
      <c r="DZ119" s="989"/>
    </row>
    <row r="120" spans="1:130" s="197" customFormat="1" ht="26.25" customHeight="1" x14ac:dyDescent="0.15">
      <c r="A120" s="1070"/>
      <c r="B120" s="946"/>
      <c r="C120" s="916" t="s">
        <v>403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3"/>
      <c r="AC120" s="953"/>
      <c r="AD120" s="953"/>
      <c r="AE120" s="954"/>
      <c r="AF120" s="952" t="s">
        <v>109</v>
      </c>
      <c r="AG120" s="953"/>
      <c r="AH120" s="953"/>
      <c r="AI120" s="953"/>
      <c r="AJ120" s="954"/>
      <c r="AK120" s="952" t="s">
        <v>109</v>
      </c>
      <c r="AL120" s="953"/>
      <c r="AM120" s="953"/>
      <c r="AN120" s="953"/>
      <c r="AO120" s="954"/>
      <c r="AP120" s="955" t="s">
        <v>109</v>
      </c>
      <c r="AQ120" s="956"/>
      <c r="AR120" s="956"/>
      <c r="AS120" s="956"/>
      <c r="AT120" s="957"/>
      <c r="AU120" s="996"/>
      <c r="AV120" s="997"/>
      <c r="AW120" s="997"/>
      <c r="AX120" s="997"/>
      <c r="AY120" s="998"/>
      <c r="AZ120" s="949" t="s">
        <v>429</v>
      </c>
      <c r="BA120" s="950"/>
      <c r="BB120" s="950"/>
      <c r="BC120" s="950"/>
      <c r="BD120" s="950"/>
      <c r="BE120" s="950"/>
      <c r="BF120" s="950"/>
      <c r="BG120" s="950"/>
      <c r="BH120" s="950"/>
      <c r="BI120" s="950"/>
      <c r="BJ120" s="950"/>
      <c r="BK120" s="950"/>
      <c r="BL120" s="950"/>
      <c r="BM120" s="950"/>
      <c r="BN120" s="950"/>
      <c r="BO120" s="950"/>
      <c r="BP120" s="951"/>
      <c r="BQ120" s="919" t="s">
        <v>109</v>
      </c>
      <c r="BR120" s="920"/>
      <c r="BS120" s="920"/>
      <c r="BT120" s="920"/>
      <c r="BU120" s="920"/>
      <c r="BV120" s="920" t="s">
        <v>109</v>
      </c>
      <c r="BW120" s="920"/>
      <c r="BX120" s="920"/>
      <c r="BY120" s="920"/>
      <c r="BZ120" s="920"/>
      <c r="CA120" s="920" t="s">
        <v>109</v>
      </c>
      <c r="CB120" s="920"/>
      <c r="CC120" s="920"/>
      <c r="CD120" s="920"/>
      <c r="CE120" s="920"/>
      <c r="CF120" s="914" t="s">
        <v>109</v>
      </c>
      <c r="CG120" s="915"/>
      <c r="CH120" s="915"/>
      <c r="CI120" s="915"/>
      <c r="CJ120" s="915"/>
      <c r="CK120" s="1010" t="s">
        <v>430</v>
      </c>
      <c r="CL120" s="1011"/>
      <c r="CM120" s="1011"/>
      <c r="CN120" s="1011"/>
      <c r="CO120" s="1012"/>
      <c r="CP120" s="1018" t="s">
        <v>431</v>
      </c>
      <c r="CQ120" s="1019"/>
      <c r="CR120" s="1019"/>
      <c r="CS120" s="1019"/>
      <c r="CT120" s="1019"/>
      <c r="CU120" s="1019"/>
      <c r="CV120" s="1019"/>
      <c r="CW120" s="1019"/>
      <c r="CX120" s="1019"/>
      <c r="CY120" s="1019"/>
      <c r="CZ120" s="1019"/>
      <c r="DA120" s="1019"/>
      <c r="DB120" s="1019"/>
      <c r="DC120" s="1019"/>
      <c r="DD120" s="1019"/>
      <c r="DE120" s="1019"/>
      <c r="DF120" s="1020"/>
      <c r="DG120" s="926" t="s">
        <v>109</v>
      </c>
      <c r="DH120" s="927"/>
      <c r="DI120" s="927"/>
      <c r="DJ120" s="927"/>
      <c r="DK120" s="927"/>
      <c r="DL120" s="927" t="s">
        <v>109</v>
      </c>
      <c r="DM120" s="927"/>
      <c r="DN120" s="927"/>
      <c r="DO120" s="927"/>
      <c r="DP120" s="927"/>
      <c r="DQ120" s="927" t="s">
        <v>109</v>
      </c>
      <c r="DR120" s="927"/>
      <c r="DS120" s="927"/>
      <c r="DT120" s="927"/>
      <c r="DU120" s="927"/>
      <c r="DV120" s="928" t="s">
        <v>109</v>
      </c>
      <c r="DW120" s="928"/>
      <c r="DX120" s="928"/>
      <c r="DY120" s="928"/>
      <c r="DZ120" s="929"/>
    </row>
    <row r="121" spans="1:130" s="197" customFormat="1" ht="26.25" customHeight="1" x14ac:dyDescent="0.15">
      <c r="A121" s="1070"/>
      <c r="B121" s="946"/>
      <c r="C121" s="1007" t="s">
        <v>432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8" t="s">
        <v>109</v>
      </c>
      <c r="AB121" s="953"/>
      <c r="AC121" s="953"/>
      <c r="AD121" s="953"/>
      <c r="AE121" s="954"/>
      <c r="AF121" s="952" t="s">
        <v>109</v>
      </c>
      <c r="AG121" s="953"/>
      <c r="AH121" s="953"/>
      <c r="AI121" s="953"/>
      <c r="AJ121" s="954"/>
      <c r="AK121" s="952" t="s">
        <v>109</v>
      </c>
      <c r="AL121" s="953"/>
      <c r="AM121" s="953"/>
      <c r="AN121" s="953"/>
      <c r="AO121" s="954"/>
      <c r="AP121" s="955" t="s">
        <v>109</v>
      </c>
      <c r="AQ121" s="956"/>
      <c r="AR121" s="956"/>
      <c r="AS121" s="956"/>
      <c r="AT121" s="957"/>
      <c r="AU121" s="996"/>
      <c r="AV121" s="997"/>
      <c r="AW121" s="997"/>
      <c r="AX121" s="997"/>
      <c r="AY121" s="998"/>
      <c r="AZ121" s="979" t="s">
        <v>433</v>
      </c>
      <c r="BA121" s="971"/>
      <c r="BB121" s="971"/>
      <c r="BC121" s="971"/>
      <c r="BD121" s="971"/>
      <c r="BE121" s="971"/>
      <c r="BF121" s="971"/>
      <c r="BG121" s="971"/>
      <c r="BH121" s="971"/>
      <c r="BI121" s="971"/>
      <c r="BJ121" s="971"/>
      <c r="BK121" s="971"/>
      <c r="BL121" s="971"/>
      <c r="BM121" s="971"/>
      <c r="BN121" s="971"/>
      <c r="BO121" s="971"/>
      <c r="BP121" s="972"/>
      <c r="BQ121" s="980">
        <v>1846486</v>
      </c>
      <c r="BR121" s="981"/>
      <c r="BS121" s="981"/>
      <c r="BT121" s="981"/>
      <c r="BU121" s="981"/>
      <c r="BV121" s="981">
        <v>1849643</v>
      </c>
      <c r="BW121" s="981"/>
      <c r="BX121" s="981"/>
      <c r="BY121" s="981"/>
      <c r="BZ121" s="981"/>
      <c r="CA121" s="981">
        <v>1795186</v>
      </c>
      <c r="CB121" s="981"/>
      <c r="CC121" s="981"/>
      <c r="CD121" s="981"/>
      <c r="CE121" s="981"/>
      <c r="CF121" s="1021">
        <v>190.2</v>
      </c>
      <c r="CG121" s="1022"/>
      <c r="CH121" s="1022"/>
      <c r="CI121" s="1022"/>
      <c r="CJ121" s="1022"/>
      <c r="CK121" s="1013"/>
      <c r="CL121" s="1014"/>
      <c r="CM121" s="1014"/>
      <c r="CN121" s="1014"/>
      <c r="CO121" s="1015"/>
      <c r="CP121" s="1004" t="s">
        <v>434</v>
      </c>
      <c r="CQ121" s="1005"/>
      <c r="CR121" s="1005"/>
      <c r="CS121" s="1005"/>
      <c r="CT121" s="1005"/>
      <c r="CU121" s="1005"/>
      <c r="CV121" s="1005"/>
      <c r="CW121" s="1005"/>
      <c r="CX121" s="1005"/>
      <c r="CY121" s="1005"/>
      <c r="CZ121" s="1005"/>
      <c r="DA121" s="1005"/>
      <c r="DB121" s="1005"/>
      <c r="DC121" s="1005"/>
      <c r="DD121" s="1005"/>
      <c r="DE121" s="1005"/>
      <c r="DF121" s="1006"/>
      <c r="DG121" s="919" t="s">
        <v>435</v>
      </c>
      <c r="DH121" s="920"/>
      <c r="DI121" s="920"/>
      <c r="DJ121" s="920"/>
      <c r="DK121" s="920"/>
      <c r="DL121" s="920" t="s">
        <v>435</v>
      </c>
      <c r="DM121" s="920"/>
      <c r="DN121" s="920"/>
      <c r="DO121" s="920"/>
      <c r="DP121" s="920"/>
      <c r="DQ121" s="920" t="s">
        <v>435</v>
      </c>
      <c r="DR121" s="920"/>
      <c r="DS121" s="920"/>
      <c r="DT121" s="920"/>
      <c r="DU121" s="920"/>
      <c r="DV121" s="921" t="s">
        <v>435</v>
      </c>
      <c r="DW121" s="921"/>
      <c r="DX121" s="921"/>
      <c r="DY121" s="921"/>
      <c r="DZ121" s="922"/>
    </row>
    <row r="122" spans="1:130" s="197" customFormat="1" ht="26.25" customHeight="1" x14ac:dyDescent="0.15">
      <c r="A122" s="1070"/>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435</v>
      </c>
      <c r="AB122" s="953"/>
      <c r="AC122" s="953"/>
      <c r="AD122" s="953"/>
      <c r="AE122" s="954"/>
      <c r="AF122" s="952" t="s">
        <v>435</v>
      </c>
      <c r="AG122" s="953"/>
      <c r="AH122" s="953"/>
      <c r="AI122" s="953"/>
      <c r="AJ122" s="954"/>
      <c r="AK122" s="952" t="s">
        <v>435</v>
      </c>
      <c r="AL122" s="953"/>
      <c r="AM122" s="953"/>
      <c r="AN122" s="953"/>
      <c r="AO122" s="954"/>
      <c r="AP122" s="955" t="s">
        <v>435</v>
      </c>
      <c r="AQ122" s="956"/>
      <c r="AR122" s="956"/>
      <c r="AS122" s="956"/>
      <c r="AT122" s="957"/>
      <c r="AU122" s="999"/>
      <c r="AV122" s="1000"/>
      <c r="AW122" s="1000"/>
      <c r="AX122" s="1000"/>
      <c r="AY122" s="1000"/>
      <c r="AZ122" s="228" t="s">
        <v>168</v>
      </c>
      <c r="BA122" s="228"/>
      <c r="BB122" s="228"/>
      <c r="BC122" s="228"/>
      <c r="BD122" s="228"/>
      <c r="BE122" s="228"/>
      <c r="BF122" s="228"/>
      <c r="BG122" s="228"/>
      <c r="BH122" s="228"/>
      <c r="BI122" s="228"/>
      <c r="BJ122" s="228"/>
      <c r="BK122" s="228"/>
      <c r="BL122" s="228"/>
      <c r="BM122" s="228"/>
      <c r="BN122" s="228"/>
      <c r="BO122" s="977" t="s">
        <v>436</v>
      </c>
      <c r="BP122" s="978"/>
      <c r="BQ122" s="1031">
        <v>2724311</v>
      </c>
      <c r="BR122" s="1032"/>
      <c r="BS122" s="1032"/>
      <c r="BT122" s="1032"/>
      <c r="BU122" s="1032"/>
      <c r="BV122" s="1032">
        <v>2847472</v>
      </c>
      <c r="BW122" s="1032"/>
      <c r="BX122" s="1032"/>
      <c r="BY122" s="1032"/>
      <c r="BZ122" s="1032"/>
      <c r="CA122" s="1032">
        <v>2823019</v>
      </c>
      <c r="CB122" s="1032"/>
      <c r="CC122" s="1032"/>
      <c r="CD122" s="1032"/>
      <c r="CE122" s="1032"/>
      <c r="CF122" s="1001"/>
      <c r="CG122" s="1002"/>
      <c r="CH122" s="1002"/>
      <c r="CI122" s="1002"/>
      <c r="CJ122" s="1003"/>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1070"/>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3"/>
      <c r="AC123" s="953"/>
      <c r="AD123" s="953"/>
      <c r="AE123" s="954"/>
      <c r="AF123" s="952" t="s">
        <v>109</v>
      </c>
      <c r="AG123" s="953"/>
      <c r="AH123" s="953"/>
      <c r="AI123" s="953"/>
      <c r="AJ123" s="954"/>
      <c r="AK123" s="952" t="s">
        <v>109</v>
      </c>
      <c r="AL123" s="953"/>
      <c r="AM123" s="953"/>
      <c r="AN123" s="953"/>
      <c r="AO123" s="954"/>
      <c r="AP123" s="955" t="s">
        <v>109</v>
      </c>
      <c r="AQ123" s="956"/>
      <c r="AR123" s="956"/>
      <c r="AS123" s="956"/>
      <c r="AT123" s="957"/>
      <c r="AU123" s="1028" t="s">
        <v>437</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94.9</v>
      </c>
      <c r="BR123" s="1024"/>
      <c r="BS123" s="1024"/>
      <c r="BT123" s="1024"/>
      <c r="BU123" s="1024"/>
      <c r="BV123" s="1024">
        <v>79</v>
      </c>
      <c r="BW123" s="1024"/>
      <c r="BX123" s="1024"/>
      <c r="BY123" s="1024"/>
      <c r="BZ123" s="1024"/>
      <c r="CA123" s="1024">
        <v>73.599999999999994</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8"/>
      <c r="DH123" s="953"/>
      <c r="DI123" s="953"/>
      <c r="DJ123" s="953"/>
      <c r="DK123" s="954"/>
      <c r="DL123" s="952"/>
      <c r="DM123" s="953"/>
      <c r="DN123" s="953"/>
      <c r="DO123" s="953"/>
      <c r="DP123" s="954"/>
      <c r="DQ123" s="952"/>
      <c r="DR123" s="953"/>
      <c r="DS123" s="953"/>
      <c r="DT123" s="953"/>
      <c r="DU123" s="954"/>
      <c r="DV123" s="955"/>
      <c r="DW123" s="956"/>
      <c r="DX123" s="956"/>
      <c r="DY123" s="956"/>
      <c r="DZ123" s="957"/>
    </row>
    <row r="124" spans="1:130" s="197" customFormat="1" ht="26.25" customHeight="1" x14ac:dyDescent="0.15">
      <c r="A124" s="1070"/>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3"/>
      <c r="AC124" s="953"/>
      <c r="AD124" s="953"/>
      <c r="AE124" s="954"/>
      <c r="AF124" s="952" t="s">
        <v>109</v>
      </c>
      <c r="AG124" s="953"/>
      <c r="AH124" s="953"/>
      <c r="AI124" s="953"/>
      <c r="AJ124" s="954"/>
      <c r="AK124" s="952" t="s">
        <v>109</v>
      </c>
      <c r="AL124" s="953"/>
      <c r="AM124" s="953"/>
      <c r="AN124" s="953"/>
      <c r="AO124" s="954"/>
      <c r="AP124" s="955" t="s">
        <v>109</v>
      </c>
      <c r="AQ124" s="956"/>
      <c r="AR124" s="956"/>
      <c r="AS124" s="956"/>
      <c r="AT124" s="9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438</v>
      </c>
      <c r="CQ124" s="1005"/>
      <c r="CR124" s="1005"/>
      <c r="CS124" s="1005"/>
      <c r="CT124" s="1005"/>
      <c r="CU124" s="1005"/>
      <c r="CV124" s="1005"/>
      <c r="CW124" s="1005"/>
      <c r="CX124" s="1005"/>
      <c r="CY124" s="1005"/>
      <c r="CZ124" s="1005"/>
      <c r="DA124" s="1005"/>
      <c r="DB124" s="1005"/>
      <c r="DC124" s="1005"/>
      <c r="DD124" s="1005"/>
      <c r="DE124" s="1005"/>
      <c r="DF124" s="1006"/>
      <c r="DG124" s="983" t="s">
        <v>109</v>
      </c>
      <c r="DH124" s="984"/>
      <c r="DI124" s="984"/>
      <c r="DJ124" s="984"/>
      <c r="DK124" s="985"/>
      <c r="DL124" s="986" t="s">
        <v>109</v>
      </c>
      <c r="DM124" s="984"/>
      <c r="DN124" s="984"/>
      <c r="DO124" s="984"/>
      <c r="DP124" s="985"/>
      <c r="DQ124" s="986" t="s">
        <v>109</v>
      </c>
      <c r="DR124" s="984"/>
      <c r="DS124" s="984"/>
      <c r="DT124" s="984"/>
      <c r="DU124" s="985"/>
      <c r="DV124" s="987" t="s">
        <v>109</v>
      </c>
      <c r="DW124" s="988"/>
      <c r="DX124" s="988"/>
      <c r="DY124" s="988"/>
      <c r="DZ124" s="989"/>
    </row>
    <row r="125" spans="1:130" s="197" customFormat="1" ht="26.25" customHeight="1" thickBot="1" x14ac:dyDescent="0.2">
      <c r="A125" s="1070"/>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3"/>
      <c r="AC125" s="953"/>
      <c r="AD125" s="953"/>
      <c r="AE125" s="954"/>
      <c r="AF125" s="952" t="s">
        <v>109</v>
      </c>
      <c r="AG125" s="953"/>
      <c r="AH125" s="953"/>
      <c r="AI125" s="953"/>
      <c r="AJ125" s="954"/>
      <c r="AK125" s="952" t="s">
        <v>109</v>
      </c>
      <c r="AL125" s="953"/>
      <c r="AM125" s="953"/>
      <c r="AN125" s="953"/>
      <c r="AO125" s="954"/>
      <c r="AP125" s="955" t="s">
        <v>109</v>
      </c>
      <c r="AQ125" s="956"/>
      <c r="AR125" s="956"/>
      <c r="AS125" s="956"/>
      <c r="AT125" s="9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439</v>
      </c>
      <c r="CL125" s="1011"/>
      <c r="CM125" s="1011"/>
      <c r="CN125" s="1011"/>
      <c r="CO125" s="1012"/>
      <c r="CP125" s="940" t="s">
        <v>440</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1070"/>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3"/>
      <c r="AC126" s="953"/>
      <c r="AD126" s="953"/>
      <c r="AE126" s="954"/>
      <c r="AF126" s="952" t="s">
        <v>109</v>
      </c>
      <c r="AG126" s="953"/>
      <c r="AH126" s="953"/>
      <c r="AI126" s="953"/>
      <c r="AJ126" s="954"/>
      <c r="AK126" s="952" t="s">
        <v>109</v>
      </c>
      <c r="AL126" s="953"/>
      <c r="AM126" s="953"/>
      <c r="AN126" s="953"/>
      <c r="AO126" s="954"/>
      <c r="AP126" s="955" t="s">
        <v>109</v>
      </c>
      <c r="AQ126" s="956"/>
      <c r="AR126" s="956"/>
      <c r="AS126" s="956"/>
      <c r="AT126" s="957"/>
      <c r="AU126" s="233"/>
      <c r="AV126" s="233"/>
      <c r="AW126" s="233"/>
      <c r="AX126" s="1033" t="s">
        <v>441</v>
      </c>
      <c r="AY126" s="1034"/>
      <c r="AZ126" s="1034"/>
      <c r="BA126" s="1034"/>
      <c r="BB126" s="1034"/>
      <c r="BC126" s="1034"/>
      <c r="BD126" s="1034"/>
      <c r="BE126" s="1035"/>
      <c r="BF126" s="1112" t="s">
        <v>442</v>
      </c>
      <c r="BG126" s="1034"/>
      <c r="BH126" s="1034"/>
      <c r="BI126" s="1034"/>
      <c r="BJ126" s="1034"/>
      <c r="BK126" s="1034"/>
      <c r="BL126" s="1035"/>
      <c r="BM126" s="1112" t="s">
        <v>443</v>
      </c>
      <c r="BN126" s="1034"/>
      <c r="BO126" s="1034"/>
      <c r="BP126" s="1034"/>
      <c r="BQ126" s="1034"/>
      <c r="BR126" s="1034"/>
      <c r="BS126" s="1035"/>
      <c r="BT126" s="1112" t="s">
        <v>444</v>
      </c>
      <c r="BU126" s="1034"/>
      <c r="BV126" s="1034"/>
      <c r="BW126" s="1034"/>
      <c r="BX126" s="1034"/>
      <c r="BY126" s="1034"/>
      <c r="BZ126" s="1113"/>
      <c r="CA126" s="233"/>
      <c r="CB126" s="233"/>
      <c r="CC126" s="233"/>
      <c r="CD126" s="234"/>
      <c r="CE126" s="234"/>
      <c r="CF126" s="234"/>
      <c r="CG126" s="231"/>
      <c r="CH126" s="231"/>
      <c r="CI126" s="231"/>
      <c r="CJ126" s="232"/>
      <c r="CK126" s="1014"/>
      <c r="CL126" s="1014"/>
      <c r="CM126" s="1014"/>
      <c r="CN126" s="1014"/>
      <c r="CO126" s="1015"/>
      <c r="CP126" s="949" t="s">
        <v>445</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x14ac:dyDescent="0.2">
      <c r="A127" s="1071"/>
      <c r="B127" s="948"/>
      <c r="C127" s="990" t="s">
        <v>446</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58">
        <v>19393</v>
      </c>
      <c r="AB127" s="953"/>
      <c r="AC127" s="953"/>
      <c r="AD127" s="953"/>
      <c r="AE127" s="954"/>
      <c r="AF127" s="952">
        <v>19049</v>
      </c>
      <c r="AG127" s="953"/>
      <c r="AH127" s="953"/>
      <c r="AI127" s="953"/>
      <c r="AJ127" s="954"/>
      <c r="AK127" s="952">
        <v>16257</v>
      </c>
      <c r="AL127" s="953"/>
      <c r="AM127" s="953"/>
      <c r="AN127" s="953"/>
      <c r="AO127" s="954"/>
      <c r="AP127" s="955">
        <v>1.7</v>
      </c>
      <c r="AQ127" s="956"/>
      <c r="AR127" s="956"/>
      <c r="AS127" s="956"/>
      <c r="AT127" s="957"/>
      <c r="AU127" s="233"/>
      <c r="AV127" s="233"/>
      <c r="AW127" s="233"/>
      <c r="AX127" s="886" t="s">
        <v>447</v>
      </c>
      <c r="AY127" s="887"/>
      <c r="AZ127" s="887"/>
      <c r="BA127" s="887"/>
      <c r="BB127" s="887"/>
      <c r="BC127" s="887"/>
      <c r="BD127" s="887"/>
      <c r="BE127" s="888"/>
      <c r="BF127" s="1038" t="s">
        <v>109</v>
      </c>
      <c r="BG127" s="1039"/>
      <c r="BH127" s="1039"/>
      <c r="BI127" s="1039"/>
      <c r="BJ127" s="1039"/>
      <c r="BK127" s="1039"/>
      <c r="BL127" s="1093"/>
      <c r="BM127" s="1038">
        <v>15</v>
      </c>
      <c r="BN127" s="1039"/>
      <c r="BO127" s="1039"/>
      <c r="BP127" s="1039"/>
      <c r="BQ127" s="1039"/>
      <c r="BR127" s="1039"/>
      <c r="BS127" s="1093"/>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448</v>
      </c>
      <c r="CQ127" s="1042"/>
      <c r="CR127" s="1042"/>
      <c r="CS127" s="1042"/>
      <c r="CT127" s="1042"/>
      <c r="CU127" s="1042"/>
      <c r="CV127" s="1042"/>
      <c r="CW127" s="1042"/>
      <c r="CX127" s="1042"/>
      <c r="CY127" s="1042"/>
      <c r="CZ127" s="1042"/>
      <c r="DA127" s="1042"/>
      <c r="DB127" s="1042"/>
      <c r="DC127" s="1042"/>
      <c r="DD127" s="1042"/>
      <c r="DE127" s="1042"/>
      <c r="DF127" s="1043"/>
      <c r="DG127" s="1044" t="s">
        <v>109</v>
      </c>
      <c r="DH127" s="1045"/>
      <c r="DI127" s="1045"/>
      <c r="DJ127" s="1045"/>
      <c r="DK127" s="1045"/>
      <c r="DL127" s="1045" t="s">
        <v>109</v>
      </c>
      <c r="DM127" s="1045"/>
      <c r="DN127" s="1045"/>
      <c r="DO127" s="1045"/>
      <c r="DP127" s="1045"/>
      <c r="DQ127" s="1045" t="s">
        <v>109</v>
      </c>
      <c r="DR127" s="1045"/>
      <c r="DS127" s="1045"/>
      <c r="DT127" s="1045"/>
      <c r="DU127" s="1045"/>
      <c r="DV127" s="1046" t="s">
        <v>109</v>
      </c>
      <c r="DW127" s="1046"/>
      <c r="DX127" s="1046"/>
      <c r="DY127" s="1046"/>
      <c r="DZ127" s="1047"/>
    </row>
    <row r="128" spans="1:130" s="197" customFormat="1" ht="26.25" customHeight="1" x14ac:dyDescent="0.15">
      <c r="A128" s="1065" t="s">
        <v>449</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450</v>
      </c>
      <c r="X128" s="1067"/>
      <c r="Y128" s="1067"/>
      <c r="Z128" s="1068"/>
      <c r="AA128" s="1105">
        <v>14789</v>
      </c>
      <c r="AB128" s="1106"/>
      <c r="AC128" s="1106"/>
      <c r="AD128" s="1106"/>
      <c r="AE128" s="1107"/>
      <c r="AF128" s="1108">
        <v>14789</v>
      </c>
      <c r="AG128" s="1106"/>
      <c r="AH128" s="1106"/>
      <c r="AI128" s="1106"/>
      <c r="AJ128" s="1107"/>
      <c r="AK128" s="1108">
        <v>14789</v>
      </c>
      <c r="AL128" s="1106"/>
      <c r="AM128" s="1106"/>
      <c r="AN128" s="1106"/>
      <c r="AO128" s="1107"/>
      <c r="AP128" s="1109"/>
      <c r="AQ128" s="1110"/>
      <c r="AR128" s="1110"/>
      <c r="AS128" s="1110"/>
      <c r="AT128" s="1111"/>
      <c r="AU128" s="235"/>
      <c r="AV128" s="235"/>
      <c r="AW128" s="235"/>
      <c r="AX128" s="1048" t="s">
        <v>451</v>
      </c>
      <c r="AY128" s="950"/>
      <c r="AZ128" s="950"/>
      <c r="BA128" s="950"/>
      <c r="BB128" s="950"/>
      <c r="BC128" s="950"/>
      <c r="BD128" s="950"/>
      <c r="BE128" s="951"/>
      <c r="BF128" s="1060" t="s">
        <v>109</v>
      </c>
      <c r="BG128" s="1061"/>
      <c r="BH128" s="1061"/>
      <c r="BI128" s="1061"/>
      <c r="BJ128" s="1061"/>
      <c r="BK128" s="1061"/>
      <c r="BL128" s="1062"/>
      <c r="BM128" s="1060">
        <v>20</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4" t="s">
        <v>452</v>
      </c>
      <c r="X129" s="1055"/>
      <c r="Y129" s="1055"/>
      <c r="Z129" s="1056"/>
      <c r="AA129" s="958">
        <v>1093655</v>
      </c>
      <c r="AB129" s="953"/>
      <c r="AC129" s="953"/>
      <c r="AD129" s="953"/>
      <c r="AE129" s="954"/>
      <c r="AF129" s="952">
        <v>1107765</v>
      </c>
      <c r="AG129" s="953"/>
      <c r="AH129" s="953"/>
      <c r="AI129" s="953"/>
      <c r="AJ129" s="954"/>
      <c r="AK129" s="952">
        <v>1101808</v>
      </c>
      <c r="AL129" s="953"/>
      <c r="AM129" s="953"/>
      <c r="AN129" s="953"/>
      <c r="AO129" s="954"/>
      <c r="AP129" s="1057"/>
      <c r="AQ129" s="1058"/>
      <c r="AR129" s="1058"/>
      <c r="AS129" s="1058"/>
      <c r="AT129" s="1059"/>
      <c r="AU129" s="235"/>
      <c r="AV129" s="235"/>
      <c r="AW129" s="235"/>
      <c r="AX129" s="1048" t="s">
        <v>453</v>
      </c>
      <c r="AY129" s="950"/>
      <c r="AZ129" s="950"/>
      <c r="BA129" s="950"/>
      <c r="BB129" s="950"/>
      <c r="BC129" s="950"/>
      <c r="BD129" s="950"/>
      <c r="BE129" s="951"/>
      <c r="BF129" s="1049">
        <v>12.1</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4" t="s">
        <v>455</v>
      </c>
      <c r="X130" s="1055"/>
      <c r="Y130" s="1055"/>
      <c r="Z130" s="1056"/>
      <c r="AA130" s="958">
        <v>145929</v>
      </c>
      <c r="AB130" s="953"/>
      <c r="AC130" s="953"/>
      <c r="AD130" s="953"/>
      <c r="AE130" s="954"/>
      <c r="AF130" s="952">
        <v>150581</v>
      </c>
      <c r="AG130" s="953"/>
      <c r="AH130" s="953"/>
      <c r="AI130" s="953"/>
      <c r="AJ130" s="954"/>
      <c r="AK130" s="952">
        <v>158145</v>
      </c>
      <c r="AL130" s="953"/>
      <c r="AM130" s="953"/>
      <c r="AN130" s="953"/>
      <c r="AO130" s="954"/>
      <c r="AP130" s="1057"/>
      <c r="AQ130" s="1058"/>
      <c r="AR130" s="1058"/>
      <c r="AS130" s="1058"/>
      <c r="AT130" s="1059"/>
      <c r="AU130" s="235"/>
      <c r="AV130" s="235"/>
      <c r="AW130" s="235"/>
      <c r="AX130" s="1089" t="s">
        <v>456</v>
      </c>
      <c r="AY130" s="1042"/>
      <c r="AZ130" s="1042"/>
      <c r="BA130" s="1042"/>
      <c r="BB130" s="1042"/>
      <c r="BC130" s="1042"/>
      <c r="BD130" s="1042"/>
      <c r="BE130" s="1043"/>
      <c r="BF130" s="1090">
        <v>73.599999999999994</v>
      </c>
      <c r="BG130" s="1091"/>
      <c r="BH130" s="1091"/>
      <c r="BI130" s="1091"/>
      <c r="BJ130" s="1091"/>
      <c r="BK130" s="1091"/>
      <c r="BL130" s="1092"/>
      <c r="BM130" s="1090">
        <v>350</v>
      </c>
      <c r="BN130" s="1091"/>
      <c r="BO130" s="1091"/>
      <c r="BP130" s="1091"/>
      <c r="BQ130" s="1091"/>
      <c r="BR130" s="1091"/>
      <c r="BS130" s="1092"/>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457</v>
      </c>
      <c r="X131" s="1100"/>
      <c r="Y131" s="1100"/>
      <c r="Z131" s="1101"/>
      <c r="AA131" s="983">
        <v>947726</v>
      </c>
      <c r="AB131" s="984"/>
      <c r="AC131" s="984"/>
      <c r="AD131" s="984"/>
      <c r="AE131" s="985"/>
      <c r="AF131" s="986">
        <v>957184</v>
      </c>
      <c r="AG131" s="984"/>
      <c r="AH131" s="984"/>
      <c r="AI131" s="984"/>
      <c r="AJ131" s="985"/>
      <c r="AK131" s="986">
        <v>943663</v>
      </c>
      <c r="AL131" s="984"/>
      <c r="AM131" s="984"/>
      <c r="AN131" s="984"/>
      <c r="AO131" s="98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73" t="s">
        <v>458</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459</v>
      </c>
      <c r="W132" s="1077"/>
      <c r="X132" s="1077"/>
      <c r="Y132" s="1077"/>
      <c r="Z132" s="1078"/>
      <c r="AA132" s="1079">
        <v>13.479212349999999</v>
      </c>
      <c r="AB132" s="1080"/>
      <c r="AC132" s="1080"/>
      <c r="AD132" s="1080"/>
      <c r="AE132" s="1081"/>
      <c r="AF132" s="1082">
        <v>13.93065492</v>
      </c>
      <c r="AG132" s="1080"/>
      <c r="AH132" s="1080"/>
      <c r="AI132" s="1080"/>
      <c r="AJ132" s="1081"/>
      <c r="AK132" s="1082">
        <v>9.1268811010000004</v>
      </c>
      <c r="AL132" s="1080"/>
      <c r="AM132" s="1080"/>
      <c r="AN132" s="1080"/>
      <c r="AO132" s="1081"/>
      <c r="AP132" s="1001"/>
      <c r="AQ132" s="1002"/>
      <c r="AR132" s="1002"/>
      <c r="AS132" s="1002"/>
      <c r="AT132" s="10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460</v>
      </c>
      <c r="W133" s="1084"/>
      <c r="X133" s="1084"/>
      <c r="Y133" s="1084"/>
      <c r="Z133" s="1085"/>
      <c r="AA133" s="1086">
        <v>13</v>
      </c>
      <c r="AB133" s="1087"/>
      <c r="AC133" s="1087"/>
      <c r="AD133" s="1087"/>
      <c r="AE133" s="1088"/>
      <c r="AF133" s="1086">
        <v>13.3</v>
      </c>
      <c r="AG133" s="1087"/>
      <c r="AH133" s="1087"/>
      <c r="AI133" s="1087"/>
      <c r="AJ133" s="1088"/>
      <c r="AK133" s="1086">
        <v>12.1</v>
      </c>
      <c r="AL133" s="1087"/>
      <c r="AM133" s="1087"/>
      <c r="AN133" s="1087"/>
      <c r="AO133" s="1088"/>
      <c r="AP133" s="1025"/>
      <c r="AQ133" s="1026"/>
      <c r="AR133" s="1026"/>
      <c r="AS133" s="1026"/>
      <c r="AT133" s="10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0:P70"/>
    <mergeCell ref="B72:P72"/>
    <mergeCell ref="B73:P73"/>
    <mergeCell ref="B75:P75"/>
    <mergeCell ref="B76:P76"/>
    <mergeCell ref="B77:P77"/>
    <mergeCell ref="B78:P78"/>
    <mergeCell ref="B79:P79"/>
    <mergeCell ref="B80:P80"/>
    <mergeCell ref="B71:P71"/>
    <mergeCell ref="B74:P74"/>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CW68:DA68"/>
    <mergeCell ref="DB68:DF68"/>
    <mergeCell ref="DG68:DK68"/>
    <mergeCell ref="DL68:DP68"/>
    <mergeCell ref="DQ68:DU68"/>
    <mergeCell ref="DV70:DZ70"/>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227099</v>
      </c>
      <c r="L9" s="264">
        <v>73805</v>
      </c>
      <c r="M9" s="265">
        <v>198661</v>
      </c>
      <c r="N9" s="266">
        <v>-62.8</v>
      </c>
    </row>
    <row r="10" spans="1:16" x14ac:dyDescent="0.15">
      <c r="A10" s="248"/>
      <c r="B10" s="244"/>
      <c r="C10" s="244"/>
      <c r="D10" s="244"/>
      <c r="E10" s="244"/>
      <c r="F10" s="244"/>
      <c r="G10" s="1119" t="s">
        <v>469</v>
      </c>
      <c r="H10" s="1120"/>
      <c r="I10" s="1120"/>
      <c r="J10" s="1121"/>
      <c r="K10" s="267">
        <v>100312</v>
      </c>
      <c r="L10" s="268">
        <v>32601</v>
      </c>
      <c r="M10" s="269">
        <v>22571</v>
      </c>
      <c r="N10" s="270">
        <v>44.4</v>
      </c>
    </row>
    <row r="11" spans="1:16" ht="13.5" customHeight="1" x14ac:dyDescent="0.15">
      <c r="A11" s="248"/>
      <c r="B11" s="244"/>
      <c r="C11" s="244"/>
      <c r="D11" s="244"/>
      <c r="E11" s="244"/>
      <c r="F11" s="244"/>
      <c r="G11" s="1119" t="s">
        <v>470</v>
      </c>
      <c r="H11" s="1120"/>
      <c r="I11" s="1120"/>
      <c r="J11" s="1121"/>
      <c r="K11" s="267">
        <v>17764</v>
      </c>
      <c r="L11" s="268">
        <v>5773</v>
      </c>
      <c r="M11" s="269">
        <v>24639</v>
      </c>
      <c r="N11" s="270">
        <v>-76.599999999999994</v>
      </c>
    </row>
    <row r="12" spans="1:16" ht="13.5" customHeight="1" x14ac:dyDescent="0.15">
      <c r="A12" s="248"/>
      <c r="B12" s="244"/>
      <c r="C12" s="244"/>
      <c r="D12" s="244"/>
      <c r="E12" s="244"/>
      <c r="F12" s="244"/>
      <c r="G12" s="1119" t="s">
        <v>471</v>
      </c>
      <c r="H12" s="1120"/>
      <c r="I12" s="1120"/>
      <c r="J12" s="1121"/>
      <c r="K12" s="267" t="s">
        <v>472</v>
      </c>
      <c r="L12" s="268" t="s">
        <v>472</v>
      </c>
      <c r="M12" s="269">
        <v>3341</v>
      </c>
      <c r="N12" s="270" t="s">
        <v>472</v>
      </c>
    </row>
    <row r="13" spans="1:16" ht="13.5" customHeight="1" x14ac:dyDescent="0.15">
      <c r="A13" s="248"/>
      <c r="B13" s="244"/>
      <c r="C13" s="244"/>
      <c r="D13" s="244"/>
      <c r="E13" s="244"/>
      <c r="F13" s="244"/>
      <c r="G13" s="1119" t="s">
        <v>473</v>
      </c>
      <c r="H13" s="1120"/>
      <c r="I13" s="1120"/>
      <c r="J13" s="1121"/>
      <c r="K13" s="267" t="s">
        <v>472</v>
      </c>
      <c r="L13" s="268" t="s">
        <v>472</v>
      </c>
      <c r="M13" s="269" t="s">
        <v>472</v>
      </c>
      <c r="N13" s="270" t="s">
        <v>472</v>
      </c>
    </row>
    <row r="14" spans="1:16" ht="13.5" customHeight="1" x14ac:dyDescent="0.15">
      <c r="A14" s="248"/>
      <c r="B14" s="244"/>
      <c r="C14" s="244"/>
      <c r="D14" s="244"/>
      <c r="E14" s="244"/>
      <c r="F14" s="244"/>
      <c r="G14" s="1119" t="s">
        <v>474</v>
      </c>
      <c r="H14" s="1120"/>
      <c r="I14" s="1120"/>
      <c r="J14" s="1121"/>
      <c r="K14" s="267">
        <v>9195</v>
      </c>
      <c r="L14" s="268">
        <v>2988</v>
      </c>
      <c r="M14" s="269">
        <v>9231</v>
      </c>
      <c r="N14" s="270">
        <v>-67.599999999999994</v>
      </c>
    </row>
    <row r="15" spans="1:16" ht="13.5" customHeight="1" x14ac:dyDescent="0.15">
      <c r="A15" s="248"/>
      <c r="B15" s="244"/>
      <c r="C15" s="244"/>
      <c r="D15" s="244"/>
      <c r="E15" s="244"/>
      <c r="F15" s="244"/>
      <c r="G15" s="1119" t="s">
        <v>475</v>
      </c>
      <c r="H15" s="1120"/>
      <c r="I15" s="1120"/>
      <c r="J15" s="1121"/>
      <c r="K15" s="267">
        <v>6060</v>
      </c>
      <c r="L15" s="268">
        <v>1969</v>
      </c>
      <c r="M15" s="269">
        <v>4542</v>
      </c>
      <c r="N15" s="270">
        <v>-56.6</v>
      </c>
    </row>
    <row r="16" spans="1:16" x14ac:dyDescent="0.15">
      <c r="A16" s="248"/>
      <c r="B16" s="244"/>
      <c r="C16" s="244"/>
      <c r="D16" s="244"/>
      <c r="E16" s="244"/>
      <c r="F16" s="244"/>
      <c r="G16" s="1122" t="s">
        <v>476</v>
      </c>
      <c r="H16" s="1123"/>
      <c r="I16" s="1123"/>
      <c r="J16" s="1124"/>
      <c r="K16" s="268">
        <v>-28498</v>
      </c>
      <c r="L16" s="268">
        <v>-9262</v>
      </c>
      <c r="M16" s="269">
        <v>-20623</v>
      </c>
      <c r="N16" s="270">
        <v>-55.1</v>
      </c>
    </row>
    <row r="17" spans="1:16" x14ac:dyDescent="0.15">
      <c r="A17" s="248"/>
      <c r="B17" s="244"/>
      <c r="C17" s="244"/>
      <c r="D17" s="244"/>
      <c r="E17" s="244"/>
      <c r="F17" s="244"/>
      <c r="G17" s="1122" t="s">
        <v>168</v>
      </c>
      <c r="H17" s="1123"/>
      <c r="I17" s="1123"/>
      <c r="J17" s="1124"/>
      <c r="K17" s="268">
        <v>331932</v>
      </c>
      <c r="L17" s="268">
        <v>107875</v>
      </c>
      <c r="M17" s="269">
        <v>242361</v>
      </c>
      <c r="N17" s="270">
        <v>-55.5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9.42</v>
      </c>
      <c r="L21" s="281">
        <v>22.07</v>
      </c>
      <c r="M21" s="282">
        <v>-12.65</v>
      </c>
      <c r="N21" s="249"/>
      <c r="O21" s="283"/>
      <c r="P21" s="279"/>
    </row>
    <row r="22" spans="1:16" s="284" customFormat="1" x14ac:dyDescent="0.15">
      <c r="A22" s="279"/>
      <c r="B22" s="249"/>
      <c r="C22" s="249"/>
      <c r="D22" s="249"/>
      <c r="E22" s="249"/>
      <c r="F22" s="249"/>
      <c r="G22" s="1114" t="s">
        <v>482</v>
      </c>
      <c r="H22" s="1115"/>
      <c r="I22" s="1115"/>
      <c r="J22" s="1116"/>
      <c r="K22" s="285">
        <v>88.3</v>
      </c>
      <c r="L22" s="286">
        <v>93.5</v>
      </c>
      <c r="M22" s="287">
        <v>-5.2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146240</v>
      </c>
      <c r="L32" s="294">
        <v>47527</v>
      </c>
      <c r="M32" s="295">
        <v>131612</v>
      </c>
      <c r="N32" s="296">
        <v>-63.9</v>
      </c>
    </row>
    <row r="33" spans="1:16" ht="13.5" customHeight="1" x14ac:dyDescent="0.15">
      <c r="A33" s="248"/>
      <c r="B33" s="244"/>
      <c r="C33" s="244"/>
      <c r="D33" s="244"/>
      <c r="E33" s="244"/>
      <c r="F33" s="244"/>
      <c r="G33" s="1130" t="s">
        <v>486</v>
      </c>
      <c r="H33" s="1131"/>
      <c r="I33" s="1131"/>
      <c r="J33" s="1132"/>
      <c r="K33" s="294" t="s">
        <v>472</v>
      </c>
      <c r="L33" s="294" t="s">
        <v>472</v>
      </c>
      <c r="M33" s="295" t="s">
        <v>472</v>
      </c>
      <c r="N33" s="296" t="s">
        <v>472</v>
      </c>
    </row>
    <row r="34" spans="1:16" ht="27" customHeight="1" x14ac:dyDescent="0.15">
      <c r="A34" s="248"/>
      <c r="B34" s="244"/>
      <c r="C34" s="244"/>
      <c r="D34" s="244"/>
      <c r="E34" s="244"/>
      <c r="F34" s="244"/>
      <c r="G34" s="1130" t="s">
        <v>487</v>
      </c>
      <c r="H34" s="1131"/>
      <c r="I34" s="1131"/>
      <c r="J34" s="1132"/>
      <c r="K34" s="294" t="s">
        <v>472</v>
      </c>
      <c r="L34" s="294" t="s">
        <v>472</v>
      </c>
      <c r="M34" s="295">
        <v>41</v>
      </c>
      <c r="N34" s="296" t="s">
        <v>472</v>
      </c>
    </row>
    <row r="35" spans="1:16" ht="27" customHeight="1" x14ac:dyDescent="0.15">
      <c r="A35" s="248"/>
      <c r="B35" s="244"/>
      <c r="C35" s="244"/>
      <c r="D35" s="244"/>
      <c r="E35" s="244"/>
      <c r="F35" s="244"/>
      <c r="G35" s="1130" t="s">
        <v>488</v>
      </c>
      <c r="H35" s="1131"/>
      <c r="I35" s="1131"/>
      <c r="J35" s="1132"/>
      <c r="K35" s="294">
        <v>2277</v>
      </c>
      <c r="L35" s="294">
        <v>740</v>
      </c>
      <c r="M35" s="295">
        <v>31555</v>
      </c>
      <c r="N35" s="296">
        <v>-97.7</v>
      </c>
    </row>
    <row r="36" spans="1:16" ht="27" customHeight="1" x14ac:dyDescent="0.15">
      <c r="A36" s="248"/>
      <c r="B36" s="244"/>
      <c r="C36" s="244"/>
      <c r="D36" s="244"/>
      <c r="E36" s="244"/>
      <c r="F36" s="244"/>
      <c r="G36" s="1130" t="s">
        <v>489</v>
      </c>
      <c r="H36" s="1131"/>
      <c r="I36" s="1131"/>
      <c r="J36" s="1132"/>
      <c r="K36" s="294">
        <v>94252</v>
      </c>
      <c r="L36" s="294">
        <v>30631</v>
      </c>
      <c r="M36" s="295">
        <v>5720</v>
      </c>
      <c r="N36" s="296">
        <v>435.5</v>
      </c>
    </row>
    <row r="37" spans="1:16" ht="13.5" customHeight="1" x14ac:dyDescent="0.15">
      <c r="A37" s="248"/>
      <c r="B37" s="244"/>
      <c r="C37" s="244"/>
      <c r="D37" s="244"/>
      <c r="E37" s="244"/>
      <c r="F37" s="244"/>
      <c r="G37" s="1130" t="s">
        <v>490</v>
      </c>
      <c r="H37" s="1131"/>
      <c r="I37" s="1131"/>
      <c r="J37" s="1132"/>
      <c r="K37" s="294">
        <v>16257</v>
      </c>
      <c r="L37" s="294">
        <v>5283</v>
      </c>
      <c r="M37" s="295">
        <v>1648</v>
      </c>
      <c r="N37" s="296">
        <v>220.6</v>
      </c>
    </row>
    <row r="38" spans="1:16" ht="27" customHeight="1" x14ac:dyDescent="0.15">
      <c r="A38" s="248"/>
      <c r="B38" s="244"/>
      <c r="C38" s="244"/>
      <c r="D38" s="244"/>
      <c r="E38" s="244"/>
      <c r="F38" s="244"/>
      <c r="G38" s="1133" t="s">
        <v>491</v>
      </c>
      <c r="H38" s="1134"/>
      <c r="I38" s="1134"/>
      <c r="J38" s="1135"/>
      <c r="K38" s="297">
        <v>35</v>
      </c>
      <c r="L38" s="297">
        <v>11</v>
      </c>
      <c r="M38" s="298">
        <v>64</v>
      </c>
      <c r="N38" s="299">
        <v>-82.8</v>
      </c>
      <c r="O38" s="293"/>
    </row>
    <row r="39" spans="1:16" x14ac:dyDescent="0.15">
      <c r="A39" s="248"/>
      <c r="B39" s="244"/>
      <c r="C39" s="244"/>
      <c r="D39" s="244"/>
      <c r="E39" s="244"/>
      <c r="F39" s="244"/>
      <c r="G39" s="1133" t="s">
        <v>492</v>
      </c>
      <c r="H39" s="1134"/>
      <c r="I39" s="1134"/>
      <c r="J39" s="1135"/>
      <c r="K39" s="300">
        <v>-14789</v>
      </c>
      <c r="L39" s="300">
        <v>-4806</v>
      </c>
      <c r="M39" s="301">
        <v>-9298</v>
      </c>
      <c r="N39" s="302">
        <v>-48.3</v>
      </c>
      <c r="O39" s="293"/>
    </row>
    <row r="40" spans="1:16" ht="27" customHeight="1" x14ac:dyDescent="0.15">
      <c r="A40" s="248"/>
      <c r="B40" s="244"/>
      <c r="C40" s="244"/>
      <c r="D40" s="244"/>
      <c r="E40" s="244"/>
      <c r="F40" s="244"/>
      <c r="G40" s="1130" t="s">
        <v>493</v>
      </c>
      <c r="H40" s="1131"/>
      <c r="I40" s="1131"/>
      <c r="J40" s="1132"/>
      <c r="K40" s="300">
        <v>-158145</v>
      </c>
      <c r="L40" s="300">
        <v>-51396</v>
      </c>
      <c r="M40" s="301">
        <v>-121787</v>
      </c>
      <c r="N40" s="302">
        <v>-57.8</v>
      </c>
      <c r="O40" s="293"/>
    </row>
    <row r="41" spans="1:16" x14ac:dyDescent="0.15">
      <c r="A41" s="248"/>
      <c r="B41" s="244"/>
      <c r="C41" s="244"/>
      <c r="D41" s="244"/>
      <c r="E41" s="244"/>
      <c r="F41" s="244"/>
      <c r="G41" s="1136" t="s">
        <v>278</v>
      </c>
      <c r="H41" s="1137"/>
      <c r="I41" s="1137"/>
      <c r="J41" s="1138"/>
      <c r="K41" s="294">
        <v>86127</v>
      </c>
      <c r="L41" s="300">
        <v>27991</v>
      </c>
      <c r="M41" s="301">
        <v>39554</v>
      </c>
      <c r="N41" s="302">
        <v>-29.2</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301673</v>
      </c>
      <c r="J51" s="320">
        <v>99496</v>
      </c>
      <c r="K51" s="321">
        <v>-63.8</v>
      </c>
      <c r="L51" s="322">
        <v>325581</v>
      </c>
      <c r="M51" s="323">
        <v>11.5</v>
      </c>
      <c r="N51" s="324">
        <v>-75.3</v>
      </c>
    </row>
    <row r="52" spans="1:14" x14ac:dyDescent="0.15">
      <c r="A52" s="248"/>
      <c r="B52" s="244"/>
      <c r="C52" s="244"/>
      <c r="D52" s="244"/>
      <c r="E52" s="244"/>
      <c r="F52" s="244"/>
      <c r="G52" s="325"/>
      <c r="H52" s="326" t="s">
        <v>504</v>
      </c>
      <c r="I52" s="327">
        <v>266922</v>
      </c>
      <c r="J52" s="328">
        <v>88035</v>
      </c>
      <c r="K52" s="329">
        <v>24.5</v>
      </c>
      <c r="L52" s="330">
        <v>165116</v>
      </c>
      <c r="M52" s="331">
        <v>0.9</v>
      </c>
      <c r="N52" s="332">
        <v>23.6</v>
      </c>
    </row>
    <row r="53" spans="1:14" x14ac:dyDescent="0.15">
      <c r="A53" s="248"/>
      <c r="B53" s="244"/>
      <c r="C53" s="244"/>
      <c r="D53" s="244"/>
      <c r="E53" s="244"/>
      <c r="F53" s="244"/>
      <c r="G53" s="310" t="s">
        <v>505</v>
      </c>
      <c r="H53" s="311"/>
      <c r="I53" s="319">
        <v>536192</v>
      </c>
      <c r="J53" s="320">
        <v>177547</v>
      </c>
      <c r="K53" s="321">
        <v>78.400000000000006</v>
      </c>
      <c r="L53" s="322">
        <v>203567</v>
      </c>
      <c r="M53" s="323">
        <v>-37.5</v>
      </c>
      <c r="N53" s="324">
        <v>115.9</v>
      </c>
    </row>
    <row r="54" spans="1:14" x14ac:dyDescent="0.15">
      <c r="A54" s="248"/>
      <c r="B54" s="244"/>
      <c r="C54" s="244"/>
      <c r="D54" s="244"/>
      <c r="E54" s="244"/>
      <c r="F54" s="244"/>
      <c r="G54" s="325"/>
      <c r="H54" s="326" t="s">
        <v>504</v>
      </c>
      <c r="I54" s="327">
        <v>168534</v>
      </c>
      <c r="J54" s="328">
        <v>55806</v>
      </c>
      <c r="K54" s="329">
        <v>-36.6</v>
      </c>
      <c r="L54" s="330">
        <v>121137</v>
      </c>
      <c r="M54" s="331">
        <v>-26.6</v>
      </c>
      <c r="N54" s="332">
        <v>-10</v>
      </c>
    </row>
    <row r="55" spans="1:14" x14ac:dyDescent="0.15">
      <c r="A55" s="248"/>
      <c r="B55" s="244"/>
      <c r="C55" s="244"/>
      <c r="D55" s="244"/>
      <c r="E55" s="244"/>
      <c r="F55" s="244"/>
      <c r="G55" s="310" t="s">
        <v>506</v>
      </c>
      <c r="H55" s="311"/>
      <c r="I55" s="319">
        <v>178440</v>
      </c>
      <c r="J55" s="320">
        <v>58640</v>
      </c>
      <c r="K55" s="321">
        <v>-67</v>
      </c>
      <c r="L55" s="322">
        <v>185018</v>
      </c>
      <c r="M55" s="323">
        <v>-9.1</v>
      </c>
      <c r="N55" s="324">
        <v>-57.9</v>
      </c>
    </row>
    <row r="56" spans="1:14" x14ac:dyDescent="0.15">
      <c r="A56" s="248"/>
      <c r="B56" s="244"/>
      <c r="C56" s="244"/>
      <c r="D56" s="244"/>
      <c r="E56" s="244"/>
      <c r="F56" s="244"/>
      <c r="G56" s="325"/>
      <c r="H56" s="326" t="s">
        <v>504</v>
      </c>
      <c r="I56" s="327">
        <v>88332</v>
      </c>
      <c r="J56" s="328">
        <v>29028</v>
      </c>
      <c r="K56" s="329">
        <v>-48</v>
      </c>
      <c r="L56" s="330">
        <v>95064</v>
      </c>
      <c r="M56" s="331">
        <v>-21.5</v>
      </c>
      <c r="N56" s="332">
        <v>-26.5</v>
      </c>
    </row>
    <row r="57" spans="1:14" x14ac:dyDescent="0.15">
      <c r="A57" s="248"/>
      <c r="B57" s="244"/>
      <c r="C57" s="244"/>
      <c r="D57" s="244"/>
      <c r="E57" s="244"/>
      <c r="F57" s="244"/>
      <c r="G57" s="310" t="s">
        <v>507</v>
      </c>
      <c r="H57" s="311"/>
      <c r="I57" s="319">
        <v>250487</v>
      </c>
      <c r="J57" s="320">
        <v>81353</v>
      </c>
      <c r="K57" s="321">
        <v>38.700000000000003</v>
      </c>
      <c r="L57" s="322">
        <v>238802</v>
      </c>
      <c r="M57" s="323">
        <v>29.1</v>
      </c>
      <c r="N57" s="324">
        <v>9.6</v>
      </c>
    </row>
    <row r="58" spans="1:14" x14ac:dyDescent="0.15">
      <c r="A58" s="248"/>
      <c r="B58" s="244"/>
      <c r="C58" s="244"/>
      <c r="D58" s="244"/>
      <c r="E58" s="244"/>
      <c r="F58" s="244"/>
      <c r="G58" s="325"/>
      <c r="H58" s="326" t="s">
        <v>504</v>
      </c>
      <c r="I58" s="327">
        <v>91798</v>
      </c>
      <c r="J58" s="328">
        <v>29814</v>
      </c>
      <c r="K58" s="329">
        <v>2.7</v>
      </c>
      <c r="L58" s="330">
        <v>128562</v>
      </c>
      <c r="M58" s="331">
        <v>35.200000000000003</v>
      </c>
      <c r="N58" s="332">
        <v>-32.5</v>
      </c>
    </row>
    <row r="59" spans="1:14" x14ac:dyDescent="0.15">
      <c r="A59" s="248"/>
      <c r="B59" s="244"/>
      <c r="C59" s="244"/>
      <c r="D59" s="244"/>
      <c r="E59" s="244"/>
      <c r="F59" s="244"/>
      <c r="G59" s="310" t="s">
        <v>508</v>
      </c>
      <c r="H59" s="311"/>
      <c r="I59" s="319">
        <v>214226</v>
      </c>
      <c r="J59" s="320">
        <v>69622</v>
      </c>
      <c r="K59" s="321">
        <v>-14.4</v>
      </c>
      <c r="L59" s="322">
        <v>288550</v>
      </c>
      <c r="M59" s="323">
        <v>20.8</v>
      </c>
      <c r="N59" s="324">
        <v>-35.200000000000003</v>
      </c>
    </row>
    <row r="60" spans="1:14" x14ac:dyDescent="0.15">
      <c r="A60" s="248"/>
      <c r="B60" s="244"/>
      <c r="C60" s="244"/>
      <c r="D60" s="244"/>
      <c r="E60" s="244"/>
      <c r="F60" s="244"/>
      <c r="G60" s="325"/>
      <c r="H60" s="326" t="s">
        <v>504</v>
      </c>
      <c r="I60" s="333">
        <v>122387</v>
      </c>
      <c r="J60" s="328">
        <v>39775</v>
      </c>
      <c r="K60" s="329">
        <v>33.4</v>
      </c>
      <c r="L60" s="330">
        <v>141525</v>
      </c>
      <c r="M60" s="331">
        <v>10.1</v>
      </c>
      <c r="N60" s="332">
        <v>23.3</v>
      </c>
    </row>
    <row r="61" spans="1:14" x14ac:dyDescent="0.15">
      <c r="A61" s="248"/>
      <c r="B61" s="244"/>
      <c r="C61" s="244"/>
      <c r="D61" s="244"/>
      <c r="E61" s="244"/>
      <c r="F61" s="244"/>
      <c r="G61" s="310" t="s">
        <v>509</v>
      </c>
      <c r="H61" s="334"/>
      <c r="I61" s="335">
        <v>296204</v>
      </c>
      <c r="J61" s="336">
        <v>97332</v>
      </c>
      <c r="K61" s="337">
        <v>-5.6</v>
      </c>
      <c r="L61" s="338">
        <v>248304</v>
      </c>
      <c r="M61" s="339">
        <v>3</v>
      </c>
      <c r="N61" s="324">
        <v>-8.6</v>
      </c>
    </row>
    <row r="62" spans="1:14" x14ac:dyDescent="0.15">
      <c r="A62" s="248"/>
      <c r="B62" s="244"/>
      <c r="C62" s="244"/>
      <c r="D62" s="244"/>
      <c r="E62" s="244"/>
      <c r="F62" s="244"/>
      <c r="G62" s="325"/>
      <c r="H62" s="326" t="s">
        <v>504</v>
      </c>
      <c r="I62" s="327">
        <v>147595</v>
      </c>
      <c r="J62" s="328">
        <v>48492</v>
      </c>
      <c r="K62" s="329">
        <v>-4.8</v>
      </c>
      <c r="L62" s="330">
        <v>130281</v>
      </c>
      <c r="M62" s="331">
        <v>-0.4</v>
      </c>
      <c r="N62" s="332">
        <v>-4.4000000000000004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61.85</v>
      </c>
      <c r="G47" s="12">
        <v>71</v>
      </c>
      <c r="H47" s="12">
        <v>75.89</v>
      </c>
      <c r="I47" s="12">
        <v>85.76</v>
      </c>
      <c r="J47" s="13">
        <v>88.94</v>
      </c>
    </row>
    <row r="48" spans="2:10" ht="57.75" customHeight="1" x14ac:dyDescent="0.15">
      <c r="B48" s="14"/>
      <c r="C48" s="1141" t="s">
        <v>4</v>
      </c>
      <c r="D48" s="1141"/>
      <c r="E48" s="1142"/>
      <c r="F48" s="15">
        <v>7.34</v>
      </c>
      <c r="G48" s="16">
        <v>8.14</v>
      </c>
      <c r="H48" s="16">
        <v>9.0500000000000007</v>
      </c>
      <c r="I48" s="16">
        <v>5.38</v>
      </c>
      <c r="J48" s="17">
        <v>5.74</v>
      </c>
    </row>
    <row r="49" spans="2:10" ht="57.75" customHeight="1" thickBot="1" x14ac:dyDescent="0.2">
      <c r="B49" s="18"/>
      <c r="C49" s="1143" t="s">
        <v>5</v>
      </c>
      <c r="D49" s="1143"/>
      <c r="E49" s="1144"/>
      <c r="F49" s="19">
        <v>15.28</v>
      </c>
      <c r="G49" s="20">
        <v>10.91</v>
      </c>
      <c r="H49" s="20">
        <v>5.44</v>
      </c>
      <c r="I49" s="20">
        <v>7.28</v>
      </c>
      <c r="J49" s="21">
        <v>3.05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516</v>
      </c>
      <c r="D34" s="1151"/>
      <c r="E34" s="1152"/>
      <c r="F34" s="32">
        <v>7.31</v>
      </c>
      <c r="G34" s="33">
        <v>8.6300000000000008</v>
      </c>
      <c r="H34" s="33">
        <v>9.01</v>
      </c>
      <c r="I34" s="33">
        <v>5.34</v>
      </c>
      <c r="J34" s="34">
        <v>5.7</v>
      </c>
      <c r="K34" s="22"/>
      <c r="L34" s="22"/>
      <c r="M34" s="22"/>
      <c r="N34" s="22"/>
      <c r="O34" s="22"/>
      <c r="P34" s="22"/>
    </row>
    <row r="35" spans="1:16" ht="39" customHeight="1" x14ac:dyDescent="0.15">
      <c r="A35" s="22"/>
      <c r="B35" s="35"/>
      <c r="C35" s="1145" t="s">
        <v>517</v>
      </c>
      <c r="D35" s="1146"/>
      <c r="E35" s="1147"/>
      <c r="F35" s="36">
        <v>2.74</v>
      </c>
      <c r="G35" s="37">
        <v>5.09</v>
      </c>
      <c r="H35" s="37">
        <v>4.2300000000000004</v>
      </c>
      <c r="I35" s="37">
        <v>1.49</v>
      </c>
      <c r="J35" s="38">
        <v>0.69</v>
      </c>
      <c r="K35" s="22"/>
      <c r="L35" s="22"/>
      <c r="M35" s="22"/>
      <c r="N35" s="22"/>
      <c r="O35" s="22"/>
      <c r="P35" s="22"/>
    </row>
    <row r="36" spans="1:16" ht="39" customHeight="1" x14ac:dyDescent="0.15">
      <c r="A36" s="22"/>
      <c r="B36" s="35"/>
      <c r="C36" s="1145" t="s">
        <v>518</v>
      </c>
      <c r="D36" s="1146"/>
      <c r="E36" s="1147"/>
      <c r="F36" s="36">
        <v>0.01</v>
      </c>
      <c r="G36" s="37">
        <v>0.02</v>
      </c>
      <c r="H36" s="37">
        <v>0.28000000000000003</v>
      </c>
      <c r="I36" s="37">
        <v>0.17</v>
      </c>
      <c r="J36" s="38">
        <v>0.03</v>
      </c>
      <c r="K36" s="22"/>
      <c r="L36" s="22"/>
      <c r="M36" s="22"/>
      <c r="N36" s="22"/>
      <c r="O36" s="22"/>
      <c r="P36" s="22"/>
    </row>
    <row r="37" spans="1:16" ht="39" customHeight="1" x14ac:dyDescent="0.15">
      <c r="A37" s="22"/>
      <c r="B37" s="35"/>
      <c r="C37" s="1145" t="s">
        <v>519</v>
      </c>
      <c r="D37" s="1146"/>
      <c r="E37" s="1147"/>
      <c r="F37" s="36">
        <v>0.02</v>
      </c>
      <c r="G37" s="37">
        <v>0.02</v>
      </c>
      <c r="H37" s="37">
        <v>0.02</v>
      </c>
      <c r="I37" s="37">
        <v>0.02</v>
      </c>
      <c r="J37" s="38">
        <v>0.02</v>
      </c>
      <c r="K37" s="22"/>
      <c r="L37" s="22"/>
      <c r="M37" s="22"/>
      <c r="N37" s="22"/>
      <c r="O37" s="22"/>
      <c r="P37" s="22"/>
    </row>
    <row r="38" spans="1:16" ht="39" customHeight="1" x14ac:dyDescent="0.15">
      <c r="A38" s="22"/>
      <c r="B38" s="35"/>
      <c r="C38" s="1145" t="s">
        <v>520</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521</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522</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523</v>
      </c>
      <c r="D43" s="1149"/>
      <c r="E43" s="1150"/>
      <c r="F43" s="41">
        <v>0</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153</v>
      </c>
      <c r="L45" s="60">
        <v>150</v>
      </c>
      <c r="M45" s="60">
        <v>167</v>
      </c>
      <c r="N45" s="60">
        <v>176</v>
      </c>
      <c r="O45" s="61">
        <v>146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15</v>
      </c>
      <c r="F48" s="1155"/>
      <c r="G48" s="1155"/>
      <c r="H48" s="1155"/>
      <c r="I48" s="1155"/>
      <c r="J48" s="1156"/>
      <c r="K48" s="63" t="s">
        <v>472</v>
      </c>
      <c r="L48" s="64">
        <v>11</v>
      </c>
      <c r="M48" s="64">
        <v>5</v>
      </c>
      <c r="N48" s="64">
        <v>7</v>
      </c>
      <c r="O48" s="65">
        <v>2</v>
      </c>
      <c r="P48" s="48"/>
      <c r="Q48" s="48"/>
      <c r="R48" s="48"/>
      <c r="S48" s="48"/>
      <c r="T48" s="48"/>
      <c r="U48" s="48"/>
    </row>
    <row r="49" spans="1:21" ht="30.75" customHeight="1" x14ac:dyDescent="0.15">
      <c r="A49" s="48"/>
      <c r="B49" s="1163"/>
      <c r="C49" s="1164"/>
      <c r="D49" s="62"/>
      <c r="E49" s="1155" t="s">
        <v>16</v>
      </c>
      <c r="F49" s="1155"/>
      <c r="G49" s="1155"/>
      <c r="H49" s="1155"/>
      <c r="I49" s="1155"/>
      <c r="J49" s="1156"/>
      <c r="K49" s="63">
        <v>103</v>
      </c>
      <c r="L49" s="64">
        <v>96</v>
      </c>
      <c r="M49" s="64">
        <v>98</v>
      </c>
      <c r="N49" s="64">
        <v>97</v>
      </c>
      <c r="O49" s="65">
        <v>94</v>
      </c>
      <c r="P49" s="48"/>
      <c r="Q49" s="48"/>
      <c r="R49" s="48"/>
      <c r="S49" s="48"/>
      <c r="T49" s="48"/>
      <c r="U49" s="48"/>
    </row>
    <row r="50" spans="1:21" ht="30.75" customHeight="1" x14ac:dyDescent="0.15">
      <c r="A50" s="48"/>
      <c r="B50" s="1163"/>
      <c r="C50" s="1164"/>
      <c r="D50" s="62"/>
      <c r="E50" s="1155" t="s">
        <v>17</v>
      </c>
      <c r="F50" s="1155"/>
      <c r="G50" s="1155"/>
      <c r="H50" s="1155"/>
      <c r="I50" s="1155"/>
      <c r="J50" s="1156"/>
      <c r="K50" s="63">
        <v>22</v>
      </c>
      <c r="L50" s="64">
        <v>21</v>
      </c>
      <c r="M50" s="64">
        <v>19</v>
      </c>
      <c r="N50" s="64">
        <v>19</v>
      </c>
      <c r="O50" s="65">
        <v>16</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t="s">
        <v>472</v>
      </c>
      <c r="N51" s="64" t="s">
        <v>472</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159</v>
      </c>
      <c r="L52" s="64">
        <v>157</v>
      </c>
      <c r="M52" s="64">
        <v>161</v>
      </c>
      <c r="N52" s="64">
        <v>165</v>
      </c>
      <c r="O52" s="65">
        <v>173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119</v>
      </c>
      <c r="L53" s="69">
        <v>121</v>
      </c>
      <c r="M53" s="69">
        <v>128</v>
      </c>
      <c r="N53" s="69">
        <v>134</v>
      </c>
      <c r="O53" s="70">
        <v>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2016-04-22T02:20:14Z</cp:lastPrinted>
  <dcterms:created xsi:type="dcterms:W3CDTF">2016-02-15T01:16:18Z</dcterms:created>
  <dcterms:modified xsi:type="dcterms:W3CDTF">2016-05-02T00:24:14Z</dcterms:modified>
  <cp:category/>
</cp:coreProperties>
</file>