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8" i="11" l="1"/>
  <c r="AA77" i="11"/>
  <c r="AA76" i="11"/>
  <c r="AA75" i="11"/>
  <c r="AA74" i="11"/>
  <c r="AA73" i="11"/>
  <c r="AA72" i="11"/>
  <c r="AA71" i="11"/>
  <c r="AA70" i="11"/>
  <c r="AA69" i="11"/>
  <c r="AA68" i="11"/>
  <c r="BG36" i="9" l="1"/>
  <c r="BG35" i="9"/>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O35" i="9"/>
  <c r="BW34" i="9"/>
  <c r="BW35" i="9" s="1"/>
  <c r="C34" i="9"/>
  <c r="BW36" i="9" l="1"/>
  <c r="BW37" i="9" s="1"/>
  <c r="BW38" i="9" s="1"/>
  <c r="BW39" i="9" s="1"/>
  <c r="BW40" i="9" s="1"/>
  <c r="BW41" i="9" s="1"/>
  <c r="BW42" i="9" s="1"/>
  <c r="BW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36" i="9"/>
  <c r="AM34" i="9" s="1"/>
  <c r="AM35" i="9" s="1"/>
  <c r="U34" i="9"/>
  <c r="U35" i="9" s="1"/>
  <c r="BE34" i="9" l="1"/>
  <c r="BE35" i="9" s="1"/>
  <c r="BE36" i="9" s="1"/>
</calcChain>
</file>

<file path=xl/sharedStrings.xml><?xml version="1.0" encoding="utf-8"?>
<sst xmlns="http://schemas.openxmlformats.org/spreadsheetml/2006/main" count="947" uniqueCount="545">
  <si>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</si>
  <si>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</si>
  <si>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</si>
  <si>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</si>
  <si>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</si>
  <si>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</si>
  <si>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</si>
  <si>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</si>
  <si>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</si>
  <si>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</si>
  <si>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</si>
  <si>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</si>
  <si>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</si>
  <si>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</si>
  <si>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</si>
  <si>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</si>
  <si>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</si>
  <si>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</si>
  <si>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</si>
  <si>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</si>
  <si>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</si>
  <si>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</si>
  <si>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</si>
  <si>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</si>
  <si>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</si>
  <si>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</si>
  <si>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</si>
  <si>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</si>
  <si>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</si>
  <si>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</si>
  <si>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</si>
  <si>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</si>
  <si>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</si>
  <si>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</si>
  <si>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</si>
  <si>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</si>
  <si>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</si>
  <si>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</si>
  <si>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</si>
  <si>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</si>
  <si>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</si>
  <si>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</si>
  <si>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</si>
  <si>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</si>
  <si>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</si>
  <si>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</si>
  <si>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</si>
  <si>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</si>
  <si>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</si>
  <si>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</si>
  <si>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</si>
  <si>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</si>
  <si>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</si>
  <si>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</si>
  <si>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</si>
  <si>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</si>
  <si>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</si>
  <si>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</si>
  <si>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</si>
  <si>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</si>
  <si>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</si>
  <si>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</si>
  <si>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</si>
  <si>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</si>
  <si>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</si>
  <si>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</si>
  <si>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</si>
  <si>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</si>
  <si>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</si>
  <si>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</si>
  <si>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</si>
  <si>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</si>
  <si>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</si>
  <si>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</si>
  <si>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</si>
  <si>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</si>
  <si>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</si>
  <si>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</si>
  <si>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</si>
  <si>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</si>
  <si>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</si>
  <si>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</si>
  <si>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</si>
  <si>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</si>
  <si>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</si>
  <si>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</si>
  <si>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</si>
  <si>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</si>
  <si>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</si>
  <si>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</si>
  <si>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</si>
  <si>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</si>
  <si>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</si>
  <si>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</si>
  <si>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</si>
  <si>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</si>
  <si>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</si>
  <si>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</si>
  <si>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</si>
  <si>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</si>
  <si>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</si>
  <si>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</si>
  <si>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</si>
  <si>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</si>
  <si>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</si>
  <si>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</si>
  <si>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</si>
  <si>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</si>
  <si>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</si>
  <si>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</si>
  <si>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</si>
  <si>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</si>
  <si>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</si>
  <si>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</si>
  <si>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</si>
  <si>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</si>
  <si>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</si>
  <si>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</si>
  <si>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</si>
  <si>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</si>
  <si>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</si>
  <si>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</si>
  <si>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</si>
  <si>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</si>
  <si>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</si>
  <si>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</si>
  <si>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</si>
  <si>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</si>
  <si>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</si>
  <si>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</si>
  <si>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</si>
  <si>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</si>
  <si>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</si>
  <si>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</si>
  <si>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</si>
  <si>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</si>
  <si>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</si>
  <si>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</si>
  <si>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</si>
  <si>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</si>
  <si>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</si>
  <si>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</si>
  <si>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</si>
  <si>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</si>
  <si>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</si>
  <si>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</si>
  <si>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</si>
  <si>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</si>
  <si>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</si>
  <si>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</si>
  <si>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</si>
  <si>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</si>
  <si>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</si>
  <si>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</si>
  <si>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</si>
  <si>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</si>
  <si>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</si>
  <si>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</si>
  <si>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</si>
  <si>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</si>
  <si>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</si>
  <si>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</si>
  <si>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</si>
  <si>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</si>
  <si>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</si>
  <si>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</si>
  <si>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</si>
  <si>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</si>
  <si>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</si>
  <si>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</si>
  <si>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</si>
  <si>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</si>
  <si>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</si>
  <si>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</si>
  <si>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</si>
  <si>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</si>
  <si>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</si>
  <si>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</si>
  <si>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</si>
  <si>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</si>
  <si>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</si>
  <si>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</si>
  <si>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</si>
  <si>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</si>
  <si>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</si>
  <si>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</si>
  <si>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</si>
  <si>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</si>
  <si>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</si>
  <si>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</si>
  <si>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</si>
  <si>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</si>
  <si>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</si>
  <si>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</si>
  <si>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</si>
  <si>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富山県上市町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</si>
  <si>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</si>
  <si>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</si>
  <si>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</si>
  <si>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</si>
  <si>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</si>
  <si>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</si>
  <si>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</si>
  <si>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</si>
  <si>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</si>
  <si>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</si>
  <si>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</si>
  <si>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</si>
  <si>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</si>
  <si>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</si>
  <si>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</si>
  <si>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</si>
  <si>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</si>
  <si>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</si>
  <si>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</si>
  <si>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</si>
  <si>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</si>
  <si>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</si>
  <si>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</si>
  <si>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</si>
  <si>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</si>
  <si>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</si>
  <si>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</si>
  <si>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</si>
  <si>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</si>
  <si>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</si>
  <si>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</si>
  <si>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</si>
  <si>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</si>
  <si>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</si>
  <si>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</si>
  <si>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</si>
  <si>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</si>
  <si>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</si>
  <si>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</si>
  <si>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</si>
  <si>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</si>
  <si>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</si>
  <si>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</si>
  <si>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</si>
  <si>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</si>
  <si>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</si>
  <si>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</si>
  <si>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</si>
  <si>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</si>
  <si>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</si>
  <si>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</si>
  <si>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</si>
  <si>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</si>
  <si>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</si>
  <si>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</si>
  <si>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</si>
  <si>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</si>
  <si>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</si>
  <si>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</si>
  <si>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</si>
  <si>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</si>
  <si>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</si>
  <si>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</si>
  <si>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</si>
  <si>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</si>
  <si>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</si>
  <si>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</si>
  <si>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</si>
  <si>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</si>
  <si>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</si>
  <si>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</si>
  <si>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</si>
  <si>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</si>
  <si>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</si>
  <si>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</si>
  <si>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</si>
  <si>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</si>
  <si>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</si>
  <si>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</si>
  <si>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</si>
  <si>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</si>
  <si>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</si>
  <si>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</si>
  <si>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</si>
  <si>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</si>
  <si>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</si>
  <si>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</si>
  <si>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</si>
  <si>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</si>
  <si>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</si>
  <si>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</si>
  <si>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</si>
  <si>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</si>
  <si>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</si>
  <si>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</si>
  <si>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</si>
  <si>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</si>
  <si>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</si>
  <si>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</si>
  <si>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</si>
  <si>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</si>
  <si>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</si>
  <si>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</si>
  <si>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</si>
  <si>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</si>
  <si>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</si>
  <si>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</si>
  <si>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</si>
  <si>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</si>
  <si>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</si>
  <si>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</si>
  <si>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</si>
  <si>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</si>
  <si>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</si>
  <si>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</si>
  <si>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</si>
  <si>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</si>
  <si>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</si>
  <si>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</si>
  <si>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</si>
  <si>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</si>
  <si>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</si>
  <si>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</si>
  <si>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</si>
  <si>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</si>
  <si>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</si>
  <si>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</si>
  <si>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</si>
  <si>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</si>
  <si>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</si>
  <si>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</si>
  <si>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</si>
  <si>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</si>
  <si>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</si>
  <si>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</si>
  <si>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</si>
  <si>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</si>
  <si>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</si>
  <si>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</si>
  <si>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</si>
  <si>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</si>
  <si>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</si>
  <si>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</si>
  <si>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</si>
  <si>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</si>
  <si>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</si>
  <si>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</si>
  <si>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</si>
  <si>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富山県上市町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</si>
  <si>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</si>
  <si>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</si>
  <si>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</si>
  <si>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</si>
  <si>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</si>
  <si>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</si>
  <si>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</si>
  <si>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</si>
  <si>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</si>
  <si>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</si>
  <si>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</si>
  <si>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</si>
  <si>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</si>
  <si>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</si>
  <si>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</si>
  <si>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</si>
  <si>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</si>
  <si>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</si>
  <si>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</si>
  <si>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</si>
  <si>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</si>
  <si>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</si>
  <si>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</si>
  <si>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</si>
  <si>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</si>
  <si>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</si>
  <si>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</si>
  <si>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</si>
  <si>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</si>
  <si>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</si>
  <si>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</si>
  <si>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</si>
  <si>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</si>
  <si>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</si>
  <si>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</si>
  <si>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</si>
  <si>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</si>
  <si>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</si>
  <si>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</si>
  <si>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</si>
  <si>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</si>
  <si>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</si>
  <si>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</si>
  <si>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</si>
  <si>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</si>
  <si>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</si>
  <si>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</si>
  <si>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</si>
  <si>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</si>
  <si>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</si>
  <si>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</si>
  <si>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</si>
  <si>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</si>
  <si>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</si>
  <si>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</si>
  <si>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</si>
  <si>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</si>
  <si>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</si>
  <si>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</si>
  <si>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</si>
  <si>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</si>
  <si>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</si>
  <si>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</si>
  <si>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</si>
  <si>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</si>
  <si>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</si>
  <si>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</si>
  <si>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</si>
  <si>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</si>
  <si>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</si>
  <si>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</si>
  <si>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</si>
  <si>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</si>
  <si>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</si>
  <si>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</si>
  <si>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</si>
  <si>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</si>
  <si>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</si>
  <si>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</si>
  <si>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</si>
  <si>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</si>
  <si>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</si>
  <si>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</si>
  <si>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</si>
  <si>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</si>
  <si>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</si>
  <si>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</si>
  <si>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</si>
  <si>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</si>
  <si>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</si>
  <si>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</si>
  <si>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</si>
  <si>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</si>
  <si>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</si>
  <si>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</si>
  <si>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</si>
  <si>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</si>
  <si>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</si>
  <si>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</si>
  <si>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</si>
  <si>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</si>
  <si>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</si>
  <si>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</si>
  <si>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</si>
  <si>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</si>
  <si>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</si>
  <si>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</si>
  <si>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</si>
  <si>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</si>
  <si>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</si>
  <si>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</si>
  <si>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</si>
  <si>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</si>
  <si>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</si>
  <si>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</si>
  <si>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</si>
  <si>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</si>
  <si>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</si>
  <si>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</si>
  <si>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</si>
  <si>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</si>
  <si>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</si>
  <si>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</si>
  <si>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</si>
  <si>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</si>
  <si>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</si>
  <si>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</si>
  <si>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</si>
  <si>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</si>
  <si>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</si>
  <si>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</si>
  <si>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</si>
  <si>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</si>
  <si>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</si>
  <si>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</si>
  <si>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</si>
  <si>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</si>
  <si>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</si>
  <si>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</si>
  <si>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</si>
  <si>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</si>
  <si>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</si>
  <si>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</si>
  <si>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</si>
  <si>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</si>
  <si>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</si>
  <si>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</si>
  <si>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</si>
  <si>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</si>
  <si>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</si>
  <si>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</si>
  <si>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</si>
  <si>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</si>
  <si>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</si>
  <si>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</si>
  <si>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</si>
  <si>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</si>
  <si>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</si>
  <si>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</si>
  <si>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</si>
  <si>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</si>
  <si>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</si>
  <si>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</si>
  <si>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</si>
  <si>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</si>
  <si>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</si>
  <si>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</si>
  <si>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</si>
  <si>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</si>
  <si>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</si>
  <si>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</si>
  <si>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</si>
  <si>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</si>
  <si>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</si>
  <si>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</si>
  <si>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</si>
  <si>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</si>
  <si>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病院事業会計</t>
  </si>
  <si>
    <t>一般会計</t>
  </si>
  <si>
    <t>国民健康保険事業特別会計</t>
  </si>
  <si>
    <t>下水道事業特別会計</t>
  </si>
  <si>
    <t>農業集落排水事業特別会計</t>
  </si>
  <si>
    <t>後期高齢者医療事業特別会計</t>
  </si>
  <si>
    <t>墓地公園事業特別会計</t>
  </si>
  <si>
    <t>その他会計（赤字）</t>
  </si>
  <si>
    <t>その他会計（黒字）</t>
  </si>
  <si>
    <t>-</t>
    <phoneticPr fontId="2"/>
  </si>
  <si>
    <t>-</t>
    <phoneticPr fontId="2"/>
  </si>
  <si>
    <t>株式会社上市まちづくり公社</t>
    <rPh sb="0" eb="2">
      <t>カブシキ</t>
    </rPh>
    <rPh sb="2" eb="4">
      <t>カイシャ</t>
    </rPh>
    <rPh sb="4" eb="6">
      <t>カミイチ</t>
    </rPh>
    <rPh sb="11" eb="13">
      <t>コウシャ</t>
    </rPh>
    <phoneticPr fontId="2"/>
  </si>
  <si>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</si>
  <si>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</si>
  <si>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</si>
  <si>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</si>
  <si>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</si>
  <si>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</si>
  <si>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</si>
  <si>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中新川広域行政事務組合（公共下水道事業特別会計）</t>
    <rPh sb="19" eb="21">
      <t>トクベツ</t>
    </rPh>
    <phoneticPr fontId="24"/>
  </si>
  <si>
    <t>中新川広域行政事務組合（公共下水道関連特定環境保全公共下水道事業特別会計）</t>
    <rPh sb="19" eb="21">
      <t>トクテイ</t>
    </rPh>
    <rPh sb="21" eb="23">
      <t>カンキョウ</t>
    </rPh>
    <rPh sb="23" eb="25">
      <t>ホゼン</t>
    </rPh>
    <rPh sb="25" eb="27">
      <t>コウキョウ</t>
    </rPh>
    <rPh sb="32" eb="34">
      <t>トクベツ</t>
    </rPh>
    <rPh sb="34" eb="36">
      <t>カイケイ</t>
    </rPh>
    <phoneticPr fontId="24"/>
  </si>
  <si>
    <t>富山地区広域圏事務組合（一般会計）</t>
  </si>
  <si>
    <t>富山県東部消防組合（一般会計）</t>
    <rPh sb="2" eb="3">
      <t>ケン</t>
    </rPh>
    <rPh sb="3" eb="5">
      <t>トウブ</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</si>
</sst>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91366</c:v>
                </c:pt>
                <c:pt idx="1">
                  <c:v>65361</c:v>
                </c:pt>
                <c:pt idx="2">
                  <c:v>57513</c:v>
                </c:pt>
                <c:pt idx="3">
                  <c:v>141539</c:v>
                </c:pt>
                <c:pt idx="4">
                  <c:v>48658</c:v>
                </c:pt>
              </c:numCache>
            </c:numRef>
          </c:val>
          <c:smooth val="0"/>
        </c:ser>
        <c:dLbls>
          <c:showLegendKey val="0"/>
          <c:showVal val="0"/>
          <c:showCatName val="0"/>
          <c:showSerName val="0"/>
          <c:showPercent val="0"/>
          <c:showBubbleSize val="0"/>
        </c:dLbls>
        <c:marker val="1"/>
        <c:smooth val="0"/>
        <c:axId val="99789824"/>
        <c:axId val="108221568"/>
      </c:lineChart>
      <c:catAx>
        <c:axId val="9978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1568"/>
        <c:crosses val="autoZero"/>
        <c:auto val="1"/>
        <c:lblAlgn val="ctr"/>
        <c:lblOffset val="100"/>
        <c:tickLblSkip val="1"/>
        <c:tickMarkSkip val="1"/>
        <c:noMultiLvlLbl val="0"/>
      </c:catAx>
      <c:valAx>
        <c:axId val="1082215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8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c:v>
                </c:pt>
                <c:pt idx="1">
                  <c:v>3.25</c:v>
                </c:pt>
                <c:pt idx="2">
                  <c:v>3.85</c:v>
                </c:pt>
                <c:pt idx="3">
                  <c:v>4.25</c:v>
                </c:pt>
                <c:pt idx="4">
                  <c:v>4.42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7.56</c:v>
                </c:pt>
                <c:pt idx="1">
                  <c:v>10.46</c:v>
                </c:pt>
                <c:pt idx="2">
                  <c:v>13.7</c:v>
                </c:pt>
                <c:pt idx="3">
                  <c:v>17.46</c:v>
                </c:pt>
                <c:pt idx="4">
                  <c:v>16.57</c:v>
                </c:pt>
              </c:numCache>
            </c:numRef>
          </c:val>
        </c:ser>
        <c:dLbls>
          <c:showLegendKey val="0"/>
          <c:showVal val="0"/>
          <c:showCatName val="0"/>
          <c:showSerName val="0"/>
          <c:showPercent val="0"/>
          <c:showBubbleSize val="0"/>
        </c:dLbls>
        <c:gapWidth val="250"/>
        <c:overlap val="100"/>
        <c:axId val="108534784"/>
        <c:axId val="10854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3.88</c:v>
                </c:pt>
                <c:pt idx="1">
                  <c:v>4.09</c:v>
                </c:pt>
                <c:pt idx="2">
                  <c:v>3.85</c:v>
                </c:pt>
                <c:pt idx="3">
                  <c:v>4.3499999999999996</c:v>
                </c:pt>
                <c:pt idx="4">
                  <c:v>0.62</c:v>
                </c:pt>
              </c:numCache>
            </c:numRef>
          </c:val>
          <c:smooth val="0"/>
        </c:ser>
        <c:dLbls>
          <c:showLegendKey val="0"/>
          <c:showVal val="0"/>
          <c:showCatName val="0"/>
          <c:showSerName val="0"/>
          <c:showPercent val="0"/>
          <c:showBubbleSize val="0"/>
        </c:dLbls>
        <c:marker val="1"/>
        <c:smooth val="0"/>
        <c:axId val="108534784"/>
        <c:axId val="108545152"/>
      </c:lineChart>
      <c:catAx>
        <c:axId val="1085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45152"/>
        <c:crosses val="autoZero"/>
        <c:auto val="1"/>
        <c:lblAlgn val="ctr"/>
        <c:lblOffset val="100"/>
        <c:tickLblSkip val="1"/>
        <c:tickMarkSkip val="1"/>
        <c:noMultiLvlLbl val="0"/>
      </c:catAx>
      <c:valAx>
        <c:axId val="10854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0.04</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0.06</c:v>
                </c:pt>
                <c:pt idx="6">
                  <c:v>#N/A</c:v>
                </c:pt>
                <c:pt idx="7">
                  <c:v>7.0000000000000007E-2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7.0000000000000007E-2</c:v>
                </c:pt>
                <c:pt idx="4">
                  <c:v>#N/A</c:v>
                </c:pt>
                <c:pt idx="5">
                  <c:v>0.05</c:v>
                </c:pt>
                <c:pt idx="6">
                  <c:v>#N/A</c:v>
                </c:pt>
                <c:pt idx="7">
                  <c:v>7.0000000000000007E-2</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0.01</c:v>
                </c:pt>
                <c:pt idx="4">
                  <c:v>#N/A</c:v>
                </c:pt>
                <c:pt idx="5">
                  <c:v>0.05</c:v>
                </c:pt>
                <c:pt idx="6">
                  <c:v>#N/A</c:v>
                </c:pt>
                <c:pt idx="7">
                  <c:v>0.04</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0.25</c:v>
                </c:pt>
                <c:pt idx="4">
                  <c:v>#N/A</c:v>
                </c:pt>
                <c:pt idx="5">
                  <c:v>0.59</c:v>
                </c:pt>
                <c:pt idx="6">
                  <c:v>#N/A</c:v>
                </c:pt>
                <c:pt idx="7">
                  <c:v>0.11</c:v>
                </c:pt>
                <c:pt idx="8">
                  <c:v>#N/A</c:v>
                </c:pt>
                <c:pt idx="9">
                  <c:v>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0.3</c:v>
                </c:pt>
                <c:pt idx="4">
                  <c:v>#N/A</c:v>
                </c:pt>
                <c:pt idx="5">
                  <c:v>0.17</c:v>
                </c:pt>
                <c:pt idx="6">
                  <c:v>#N/A</c:v>
                </c:pt>
                <c:pt idx="7">
                  <c:v>0.84</c:v>
                </c:pt>
                <c:pt idx="8">
                  <c:v>#N/A</c:v>
                </c:pt>
                <c:pt idx="9">
                  <c:v>0.99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1.86</c:v>
                </c:pt>
                <c:pt idx="2">
                  <c:v>#N/A</c:v>
                </c:pt>
                <c:pt idx="3">
                  <c:v>3.21</c:v>
                </c:pt>
                <c:pt idx="4">
                  <c:v>#N/A</c:v>
                </c:pt>
                <c:pt idx="5">
                  <c:v>3.76</c:v>
                </c:pt>
                <c:pt idx="6">
                  <c:v>#N/A</c:v>
                </c:pt>
                <c:pt idx="7">
                  <c:v>4.1500000000000004</c:v>
                </c:pt>
                <c:pt idx="8">
                  <c:v>#N/A</c:v>
                </c:pt>
                <c:pt idx="9">
                  <c:v>4.37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6.97</c:v>
                </c:pt>
                <c:pt idx="2">
                  <c:v>#N/A</c:v>
                </c:pt>
                <c:pt idx="3">
                  <c:v>6.7</c:v>
                </c:pt>
                <c:pt idx="4">
                  <c:v>#N/A</c:v>
                </c:pt>
                <c:pt idx="5">
                  <c:v>6.84</c:v>
                </c:pt>
                <c:pt idx="6">
                  <c:v>#N/A</c:v>
                </c:pt>
                <c:pt idx="7">
                  <c:v>8.32</c:v>
                </c:pt>
                <c:pt idx="8">
                  <c:v>#N/A</c:v>
                </c:pt>
                <c:pt idx="9">
                  <c:v>9.4600000000000009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11.81</c:v>
                </c:pt>
                <c:pt idx="2">
                  <c:v>#N/A</c:v>
                </c:pt>
                <c:pt idx="3">
                  <c:v>13.02</c:v>
                </c:pt>
                <c:pt idx="4">
                  <c:v>#N/A</c:v>
                </c:pt>
                <c:pt idx="5">
                  <c:v>13.14</c:v>
                </c:pt>
                <c:pt idx="6">
                  <c:v>#N/A</c:v>
                </c:pt>
                <c:pt idx="7">
                  <c:v>13.38</c:v>
                </c:pt>
                <c:pt idx="8">
                  <c:v>#N/A</c:v>
                </c:pt>
                <c:pt idx="9">
                  <c:v>14.75</c:v>
                </c:pt>
              </c:numCache>
            </c:numRef>
          </c:val>
        </c:ser>
        <c:dLbls>
          <c:showLegendKey val="0"/>
          <c:showVal val="0"/>
          <c:showCatName val="0"/>
          <c:showSerName val="0"/>
          <c:showPercent val="0"/>
          <c:showBubbleSize val="0"/>
        </c:dLbls>
        <c:gapWidth val="150"/>
        <c:overlap val="100"/>
        <c:axId val="108717568"/>
        <c:axId val="108719104"/>
      </c:barChart>
      <c:catAx>
        <c:axId val="1087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19104"/>
        <c:crosses val="autoZero"/>
        <c:auto val="1"/>
        <c:lblAlgn val="ctr"/>
        <c:lblOffset val="100"/>
        <c:tickLblSkip val="1"/>
        <c:tickMarkSkip val="1"/>
        <c:noMultiLvlLbl val="0"/>
      </c:catAx>
      <c:valAx>
        <c:axId val="1087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1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1146</c:v>
                </c:pt>
                <c:pt idx="5">
                  <c:v>1177</c:v>
                </c:pt>
                <c:pt idx="8">
                  <c:v>1207</c:v>
                </c:pt>
                <c:pt idx="11">
                  <c:v>1174</c:v>
                </c:pt>
                <c:pt idx="14">
                  <c:v>1246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42</c:v>
                </c:pt>
                <c:pt idx="6">
                  <c:v>38</c:v>
                </c:pt>
                <c:pt idx="9">
                  <c:v>36</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560</c:v>
                </c:pt>
                <c:pt idx="3">
                  <c:v>552</c:v>
                </c:pt>
                <c:pt idx="6">
                  <c:v>561</c:v>
                </c:pt>
                <c:pt idx="9">
                  <c:v>565</c:v>
                </c:pt>
                <c:pt idx="12">
                  <c:v>573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470</c:v>
                </c:pt>
                <c:pt idx="3">
                  <c:v>446</c:v>
                </c:pt>
                <c:pt idx="6">
                  <c:v>459</c:v>
                </c:pt>
                <c:pt idx="9">
                  <c:v>394</c:v>
                </c:pt>
                <c:pt idx="12">
                  <c:v>388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1091</c:v>
                </c:pt>
                <c:pt idx="3">
                  <c:v>1104</c:v>
                </c:pt>
                <c:pt idx="6">
                  <c:v>1081</c:v>
                </c:pt>
                <c:pt idx="9">
                  <c:v>979</c:v>
                </c:pt>
                <c:pt idx="12">
                  <c:v>992</c:v>
                </c:pt>
              </c:numCache>
            </c:numRef>
          </c:val>
        </c:ser>
        <c:dLbls>
          <c:showLegendKey val="0"/>
          <c:showVal val="0"/>
          <c:showCatName val="0"/>
          <c:showSerName val="0"/>
          <c:showPercent val="0"/>
          <c:showBubbleSize val="0"/>
        </c:dLbls>
        <c:gapWidth val="100"/>
        <c:overlap val="100"/>
        <c:axId val="102196352"/>
        <c:axId val="10219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1036</c:v>
                </c:pt>
                <c:pt idx="2">
                  <c:v>#N/A</c:v>
                </c:pt>
                <c:pt idx="3">
                  <c:v>#N/A</c:v>
                </c:pt>
                <c:pt idx="4">
                  <c:v>967</c:v>
                </c:pt>
                <c:pt idx="5">
                  <c:v>#N/A</c:v>
                </c:pt>
                <c:pt idx="6">
                  <c:v>#N/A</c:v>
                </c:pt>
                <c:pt idx="7">
                  <c:v>932</c:v>
                </c:pt>
                <c:pt idx="8">
                  <c:v>#N/A</c:v>
                </c:pt>
                <c:pt idx="9">
                  <c:v>#N/A</c:v>
                </c:pt>
                <c:pt idx="10">
                  <c:v>800</c:v>
                </c:pt>
                <c:pt idx="11">
                  <c:v>#N/A</c:v>
                </c:pt>
                <c:pt idx="12">
                  <c:v>#N/A</c:v>
                </c:pt>
                <c:pt idx="13">
                  <c:v>740</c:v>
                </c:pt>
                <c:pt idx="14">
                  <c:v>#N/A</c:v>
                </c:pt>
              </c:numCache>
            </c:numRef>
          </c:val>
          <c:smooth val="0"/>
        </c:ser>
        <c:dLbls>
          <c:showLegendKey val="0"/>
          <c:showVal val="0"/>
          <c:showCatName val="0"/>
          <c:showSerName val="0"/>
          <c:showPercent val="0"/>
          <c:showBubbleSize val="0"/>
        </c:dLbls>
        <c:marker val="1"/>
        <c:smooth val="0"/>
        <c:axId val="102196352"/>
        <c:axId val="102198272"/>
      </c:lineChart>
      <c:catAx>
        <c:axId val="1021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98272"/>
        <c:crosses val="autoZero"/>
        <c:auto val="1"/>
        <c:lblAlgn val="ctr"/>
        <c:lblOffset val="100"/>
        <c:tickLblSkip val="1"/>
        <c:tickMarkSkip val="1"/>
        <c:noMultiLvlLbl val="0"/>
      </c:catAx>
      <c:valAx>
        <c:axId val="10219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13933</c:v>
                </c:pt>
                <c:pt idx="5">
                  <c:v>13849</c:v>
                </c:pt>
                <c:pt idx="8">
                  <c:v>14067</c:v>
                </c:pt>
                <c:pt idx="11">
                  <c:v>14181</c:v>
                </c:pt>
                <c:pt idx="14">
                  <c:v>13957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676</c:v>
                </c:pt>
                <c:pt idx="5">
                  <c:v>678</c:v>
                </c:pt>
                <c:pt idx="8">
                  <c:v>719</c:v>
                </c:pt>
                <c:pt idx="11">
                  <c:v>785</c:v>
                </c:pt>
                <c:pt idx="14">
                  <c:v>869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1332</c:v>
                </c:pt>
                <c:pt idx="5">
                  <c:v>1514</c:v>
                </c:pt>
                <c:pt idx="8">
                  <c:v>1756</c:v>
                </c:pt>
                <c:pt idx="11">
                  <c:v>2008</c:v>
                </c:pt>
                <c:pt idx="14">
                  <c:v>2126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1662</c:v>
                </c:pt>
                <c:pt idx="3">
                  <c:v>1514</c:v>
                </c:pt>
                <c:pt idx="6">
                  <c:v>1411</c:v>
                </c:pt>
                <c:pt idx="9">
                  <c:v>1294</c:v>
                </c:pt>
                <c:pt idx="12">
                  <c:v>1128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8654</c:v>
                </c:pt>
                <c:pt idx="3">
                  <c:v>8513</c:v>
                </c:pt>
                <c:pt idx="6">
                  <c:v>8518</c:v>
                </c:pt>
                <c:pt idx="9">
                  <c:v>8530</c:v>
                </c:pt>
                <c:pt idx="12">
                  <c:v>8593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6560</c:v>
                </c:pt>
                <c:pt idx="3">
                  <c:v>6135</c:v>
                </c:pt>
                <c:pt idx="6">
                  <c:v>6056</c:v>
                </c:pt>
                <c:pt idx="9">
                  <c:v>5710</c:v>
                </c:pt>
                <c:pt idx="12">
                  <c:v>5607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294</c:v>
                </c:pt>
                <c:pt idx="3">
                  <c:v>254</c:v>
                </c:pt>
                <c:pt idx="6">
                  <c:v>219</c:v>
                </c:pt>
                <c:pt idx="9">
                  <c:v>186</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9252</c:v>
                </c:pt>
                <c:pt idx="3">
                  <c:v>9290</c:v>
                </c:pt>
                <c:pt idx="6">
                  <c:v>9221</c:v>
                </c:pt>
                <c:pt idx="9">
                  <c:v>9810</c:v>
                </c:pt>
                <c:pt idx="12">
                  <c:v>9573</c:v>
                </c:pt>
              </c:numCache>
            </c:numRef>
          </c:val>
        </c:ser>
        <c:dLbls>
          <c:showLegendKey val="0"/>
          <c:showVal val="0"/>
          <c:showCatName val="0"/>
          <c:showSerName val="0"/>
          <c:showPercent val="0"/>
          <c:showBubbleSize val="0"/>
        </c:dLbls>
        <c:gapWidth val="100"/>
        <c:overlap val="100"/>
        <c:axId val="108489728"/>
        <c:axId val="1085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10480</c:v>
                </c:pt>
                <c:pt idx="2">
                  <c:v>#N/A</c:v>
                </c:pt>
                <c:pt idx="3">
                  <c:v>#N/A</c:v>
                </c:pt>
                <c:pt idx="4">
                  <c:v>9665</c:v>
                </c:pt>
                <c:pt idx="5">
                  <c:v>#N/A</c:v>
                </c:pt>
                <c:pt idx="6">
                  <c:v>#N/A</c:v>
                </c:pt>
                <c:pt idx="7">
                  <c:v>8883</c:v>
                </c:pt>
                <c:pt idx="8">
                  <c:v>#N/A</c:v>
                </c:pt>
                <c:pt idx="9">
                  <c:v>#N/A</c:v>
                </c:pt>
                <c:pt idx="10">
                  <c:v>8557</c:v>
                </c:pt>
                <c:pt idx="11">
                  <c:v>#N/A</c:v>
                </c:pt>
                <c:pt idx="12">
                  <c:v>#N/A</c:v>
                </c:pt>
                <c:pt idx="13">
                  <c:v>8104</c:v>
                </c:pt>
                <c:pt idx="14">
                  <c:v>#N/A</c:v>
                </c:pt>
              </c:numCache>
            </c:numRef>
          </c:val>
          <c:smooth val="0"/>
        </c:ser>
        <c:dLbls>
          <c:showLegendKey val="0"/>
          <c:showVal val="0"/>
          <c:showCatName val="0"/>
          <c:showSerName val="0"/>
          <c:showPercent val="0"/>
          <c:showBubbleSize val="0"/>
        </c:dLbls>
        <c:marker val="1"/>
        <c:smooth val="0"/>
        <c:axId val="108489728"/>
        <c:axId val="108504192"/>
      </c:lineChart>
      <c:catAx>
        <c:axId val="1084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504192"/>
        <c:crosses val="autoZero"/>
        <c:auto val="1"/>
        <c:lblAlgn val="ctr"/>
        <c:lblOffset val="100"/>
        <c:tickLblSkip val="1"/>
        <c:tickMarkSkip val="1"/>
        <c:noMultiLvlLbl val="0"/>
      </c:catAx>
      <c:valAx>
        <c:axId val="1085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21,716
21,484
236.71
9,834,554
9,494,878
273,821
6,200,108
9,572,954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161.6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0.01</a:t>
          </a:r>
          <a:r>
            <a:rPr kumimoji="1" lang="ja-JP" altLang="en-US" sz="1300">
              <a:latin typeface="ＭＳ Ｐゴシック"/>
            </a:rPr>
            <a:t>ポイント増加したものの、依然として類似団体平均値を大きく下回る厳しい財政状況が続いている。単年度の財政力指数（</a:t>
          </a:r>
          <a:r>
            <a:rPr kumimoji="1" lang="en-US" altLang="ja-JP" sz="1300">
              <a:latin typeface="ＭＳ Ｐゴシック"/>
            </a:rPr>
            <a:t>0.463</a:t>
          </a:r>
          <a:r>
            <a:rPr kumimoji="1" lang="ja-JP" altLang="en-US" sz="1300">
              <a:latin typeface="ＭＳ Ｐゴシック"/>
            </a:rPr>
            <a:t>）は対前年度比△</a:t>
          </a:r>
          <a:r>
            <a:rPr kumimoji="1" lang="en-US" altLang="ja-JP" sz="1300">
              <a:latin typeface="ＭＳ Ｐゴシック"/>
            </a:rPr>
            <a:t>0.002</a:t>
          </a:r>
          <a:r>
            <a:rPr kumimoji="1" lang="ja-JP" altLang="en-US" sz="1300">
              <a:latin typeface="ＭＳ Ｐゴシック"/>
            </a:rPr>
            <a:t>ポイントとほぼ変わらないが、３か年平均の結果、若干の増となっている。引き続き、税の徴収強化を図り歳入の確保に努めるほか、事務事業の見直しや経費の節減等に努めていく。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57855</xdr:rowOff>
    </xdr:to>
    <xdr:cxnSp macro="">
      <xdr:nvCxnSpPr>
        <xdr:cNvPr id="67" name="直線コネクタ 66"/>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0" name="直線コネクタ 69"/>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71261</xdr:rowOff>
    </xdr:to>
    <xdr:cxnSp macro="">
      <xdr:nvCxnSpPr>
        <xdr:cNvPr id="73" name="直線コネクタ 72"/>
        <xdr:cNvCxnSpPr/>
      </xdr:nvCxnSpPr>
      <xdr:spPr>
        <a:xfrm>
          <a:off x="2336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6" name="直線コネクタ 75"/>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8" name="円/楕円 87"/>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9" name="テキスト ボックス 88"/>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0" name="円/楕円 89"/>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1" name="テキスト ボックス 90"/>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税収増に伴い、経常一般財源は増となったものの、歳出における人件費及び物件費（消費税率の増等）の増等により、昨年度より</a:t>
          </a:r>
          <a:r>
            <a:rPr kumimoji="1" lang="en-US" altLang="ja-JP" sz="1300">
              <a:latin typeface="ＭＳ Ｐゴシック"/>
            </a:rPr>
            <a:t>1.6</a:t>
          </a:r>
          <a:r>
            <a:rPr kumimoji="1" lang="ja-JP" altLang="en-US" sz="1300">
              <a:latin typeface="ＭＳ Ｐゴシック"/>
            </a:rPr>
            <a:t>ポイント増加している。今後も、歳入の確保に努めるとともに、定員管理適正化計画による人事管理や継続的な事務事業の見直し、指定管理者制度等による民間活用の推進等に努める。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8128</xdr:rowOff>
    </xdr:to>
    <xdr:cxnSp macro="">
      <xdr:nvCxnSpPr>
        <xdr:cNvPr id="128" name="直線コネクタ 127"/>
        <xdr:cNvCxnSpPr/>
      </xdr:nvCxnSpPr>
      <xdr:spPr>
        <a:xfrm>
          <a:off x="4114800" y="1073226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62</xdr:row>
      <xdr:rowOff>102362</xdr:rowOff>
    </xdr:to>
    <xdr:cxnSp macro="">
      <xdr:nvCxnSpPr>
        <xdr:cNvPr id="131" name="直線コネクタ 130"/>
        <xdr:cNvCxnSpPr/>
      </xdr:nvCxnSpPr>
      <xdr:spPr>
        <a:xfrm>
          <a:off x="3225800" y="1071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62</xdr:row>
      <xdr:rowOff>121666</xdr:rowOff>
    </xdr:to>
    <xdr:cxnSp macro="">
      <xdr:nvCxnSpPr>
        <xdr:cNvPr id="134" name="直線コネクタ 133"/>
        <xdr:cNvCxnSpPr/>
      </xdr:nvCxnSpPr>
      <xdr:spPr>
        <a:xfrm flipV="1">
          <a:off x="2336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62</xdr:row>
      <xdr:rowOff>121666</xdr:rowOff>
    </xdr:to>
    <xdr:cxnSp macro="">
      <xdr:nvCxnSpPr>
        <xdr:cNvPr id="137" name="直線コネクタ 136"/>
        <xdr:cNvCxnSpPr/>
      </xdr:nvCxnSpPr>
      <xdr:spPr>
        <a:xfrm>
          <a:off x="1447800" y="107419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128778</xdr:rowOff>
    </xdr:from>
    <xdr:to>
      <xdr:col>7</xdr:col>
      <xdr:colOff>203200</xdr:colOff>
      <xdr:row>63</xdr:row>
      <xdr:rowOff>58928</xdr:rowOff>
    </xdr:to>
    <xdr:sp macro="" textlink="">
      <xdr:nvSpPr>
        <xdr:cNvPr id="147" name="円/楕円 146"/>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145305</xdr:rowOff>
    </xdr:from>
    <xdr:ext cx="762000" cy="259045"/>
    <xdr:sp macro="" textlink="">
      <xdr:nvSpPr>
        <xdr:cNvPr id="148"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49" name="円/楕円 148"/>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163339</xdr:rowOff>
    </xdr:from>
    <xdr:ext cx="736600" cy="259045"/>
    <xdr:sp macro="" textlink="">
      <xdr:nvSpPr>
        <xdr:cNvPr id="150" name="テキスト ボックス 149"/>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1" name="円/楕円 150"/>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148861</xdr:rowOff>
    </xdr:from>
    <xdr:ext cx="762000" cy="259045"/>
    <xdr:sp macro="" textlink="">
      <xdr:nvSpPr>
        <xdr:cNvPr id="152" name="テキスト ボックス 151"/>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3" name="円/楕円 152"/>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4" name="テキスト ボックス 153"/>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5" name="円/楕円 154"/>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6" name="テキスト ボックス 155"/>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昨年度実施の給与臨時削減分の復元のほか、期末・勤勉手当の支給率増等に伴い、昨年度より増となっている。物件費についても、自治体クラウド導入に伴う委託料等の増のほか、消費税率の増に伴い、全体的に昨年度より増となっている。類似団体との比較では、６か所の公立保育所を運営していることなどから、その平均を上回っている。保育所の民営化（平成</a:t>
          </a:r>
          <a:r>
            <a:rPr kumimoji="1" lang="en-US" altLang="ja-JP" sz="1300">
              <a:latin typeface="ＭＳ Ｐゴシック"/>
            </a:rPr>
            <a:t>20</a:t>
          </a:r>
          <a:r>
            <a:rPr kumimoji="1" lang="ja-JP" altLang="en-US" sz="1300">
              <a:latin typeface="ＭＳ Ｐゴシック"/>
            </a:rPr>
            <a:t>年度に</a:t>
          </a:r>
          <a:r>
            <a:rPr kumimoji="1" lang="en-US" altLang="ja-JP" sz="1300">
              <a:latin typeface="ＭＳ Ｐゴシック"/>
            </a:rPr>
            <a:t>1</a:t>
          </a:r>
          <a:r>
            <a:rPr kumimoji="1" lang="ja-JP" altLang="en-US" sz="1300">
              <a:latin typeface="ＭＳ Ｐゴシック"/>
            </a:rPr>
            <a:t>施設民営化）等民間活力を活用する方策を検討し、適切な行財政運営に努める。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159435</xdr:rowOff>
    </xdr:from>
    <xdr:to>
      <xdr:col>7</xdr:col>
      <xdr:colOff>152400</xdr:colOff>
      <xdr:row>84</xdr:row>
      <xdr:rowOff>70960</xdr:rowOff>
    </xdr:to>
    <xdr:cxnSp macro="">
      <xdr:nvCxnSpPr>
        <xdr:cNvPr id="191" name="直線コネクタ 190"/>
        <xdr:cNvCxnSpPr/>
      </xdr:nvCxnSpPr>
      <xdr:spPr>
        <a:xfrm>
          <a:off x="4114800" y="14389785"/>
          <a:ext cx="838200" cy="8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159435</xdr:rowOff>
    </xdr:from>
    <xdr:to>
      <xdr:col>6</xdr:col>
      <xdr:colOff>0</xdr:colOff>
      <xdr:row>84</xdr:row>
      <xdr:rowOff>42937</xdr:rowOff>
    </xdr:to>
    <xdr:cxnSp macro="">
      <xdr:nvCxnSpPr>
        <xdr:cNvPr id="194" name="直線コネクタ 193"/>
        <xdr:cNvCxnSpPr/>
      </xdr:nvCxnSpPr>
      <xdr:spPr>
        <a:xfrm flipV="1">
          <a:off x="3225800" y="14389785"/>
          <a:ext cx="889000" cy="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42937</xdr:rowOff>
    </xdr:from>
    <xdr:to>
      <xdr:col>4</xdr:col>
      <xdr:colOff>482600</xdr:colOff>
      <xdr:row>84</xdr:row>
      <xdr:rowOff>57214</xdr:rowOff>
    </xdr:to>
    <xdr:cxnSp macro="">
      <xdr:nvCxnSpPr>
        <xdr:cNvPr id="197" name="直線コネクタ 196"/>
        <xdr:cNvCxnSpPr/>
      </xdr:nvCxnSpPr>
      <xdr:spPr>
        <a:xfrm flipV="1">
          <a:off x="2336800" y="14444737"/>
          <a:ext cx="8890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27719</xdr:rowOff>
    </xdr:from>
    <xdr:to>
      <xdr:col>3</xdr:col>
      <xdr:colOff>279400</xdr:colOff>
      <xdr:row>84</xdr:row>
      <xdr:rowOff>57214</xdr:rowOff>
    </xdr:to>
    <xdr:cxnSp macro="">
      <xdr:nvCxnSpPr>
        <xdr:cNvPr id="200" name="直線コネクタ 199"/>
        <xdr:cNvCxnSpPr/>
      </xdr:nvCxnSpPr>
      <xdr:spPr>
        <a:xfrm>
          <a:off x="1447800" y="14429519"/>
          <a:ext cx="889000" cy="2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20160</xdr:rowOff>
    </xdr:from>
    <xdr:to>
      <xdr:col>7</xdr:col>
      <xdr:colOff>203200</xdr:colOff>
      <xdr:row>84</xdr:row>
      <xdr:rowOff>121760</xdr:rowOff>
    </xdr:to>
    <xdr:sp macro="" textlink="">
      <xdr:nvSpPr>
        <xdr:cNvPr id="210" name="円/楕円 209"/>
        <xdr:cNvSpPr/>
      </xdr:nvSpPr>
      <xdr:spPr>
        <a:xfrm>
          <a:off x="4902200" y="144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163687</xdr:rowOff>
    </xdr:from>
    <xdr:ext cx="762000" cy="259045"/>
    <xdr:sp macro="" textlink="">
      <xdr:nvSpPr>
        <xdr:cNvPr id="211" name="人件費・物件費等の状況該当値テキスト"/>
        <xdr:cNvSpPr txBox="1"/>
      </xdr:nvSpPr>
      <xdr:spPr>
        <a:xfrm>
          <a:off x="5041900" y="143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133,559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108635</xdr:rowOff>
    </xdr:from>
    <xdr:to>
      <xdr:col>6</xdr:col>
      <xdr:colOff>50800</xdr:colOff>
      <xdr:row>84</xdr:row>
      <xdr:rowOff>38785</xdr:rowOff>
    </xdr:to>
    <xdr:sp macro="" textlink="">
      <xdr:nvSpPr>
        <xdr:cNvPr id="212" name="円/楕円 211"/>
        <xdr:cNvSpPr/>
      </xdr:nvSpPr>
      <xdr:spPr>
        <a:xfrm>
          <a:off x="4064000" y="143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23562</xdr:rowOff>
    </xdr:from>
    <xdr:ext cx="736600" cy="259045"/>
    <xdr:sp macro="" textlink="">
      <xdr:nvSpPr>
        <xdr:cNvPr id="213" name="テキスト ボックス 212"/>
        <xdr:cNvSpPr txBox="1"/>
      </xdr:nvSpPr>
      <xdr:spPr>
        <a:xfrm>
          <a:off x="3733800" y="1442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163587</xdr:rowOff>
    </xdr:from>
    <xdr:to>
      <xdr:col>4</xdr:col>
      <xdr:colOff>533400</xdr:colOff>
      <xdr:row>84</xdr:row>
      <xdr:rowOff>93737</xdr:rowOff>
    </xdr:to>
    <xdr:sp macro="" textlink="">
      <xdr:nvSpPr>
        <xdr:cNvPr id="214" name="円/楕円 213"/>
        <xdr:cNvSpPr/>
      </xdr:nvSpPr>
      <xdr:spPr>
        <a:xfrm>
          <a:off x="3175000" y="143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78514</xdr:rowOff>
    </xdr:from>
    <xdr:ext cx="762000" cy="259045"/>
    <xdr:sp macro="" textlink="">
      <xdr:nvSpPr>
        <xdr:cNvPr id="215" name="テキスト ボックス 214"/>
        <xdr:cNvSpPr txBox="1"/>
      </xdr:nvSpPr>
      <xdr:spPr>
        <a:xfrm>
          <a:off x="2844800" y="1448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130,075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6414</xdr:rowOff>
    </xdr:from>
    <xdr:to>
      <xdr:col>3</xdr:col>
      <xdr:colOff>330200</xdr:colOff>
      <xdr:row>84</xdr:row>
      <xdr:rowOff>108014</xdr:rowOff>
    </xdr:to>
    <xdr:sp macro="" textlink="">
      <xdr:nvSpPr>
        <xdr:cNvPr id="216" name="円/楕円 215"/>
        <xdr:cNvSpPr/>
      </xdr:nvSpPr>
      <xdr:spPr>
        <a:xfrm>
          <a:off x="2286000" y="144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92791</xdr:rowOff>
    </xdr:from>
    <xdr:ext cx="762000" cy="259045"/>
    <xdr:sp macro="" textlink="">
      <xdr:nvSpPr>
        <xdr:cNvPr id="217" name="テキスト ボックス 216"/>
        <xdr:cNvSpPr txBox="1"/>
      </xdr:nvSpPr>
      <xdr:spPr>
        <a:xfrm>
          <a:off x="1955800" y="1449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148369</xdr:rowOff>
    </xdr:from>
    <xdr:to>
      <xdr:col>2</xdr:col>
      <xdr:colOff>127000</xdr:colOff>
      <xdr:row>84</xdr:row>
      <xdr:rowOff>78519</xdr:rowOff>
    </xdr:to>
    <xdr:sp macro="" textlink="">
      <xdr:nvSpPr>
        <xdr:cNvPr id="218" name="円/楕円 217"/>
        <xdr:cNvSpPr/>
      </xdr:nvSpPr>
      <xdr:spPr>
        <a:xfrm>
          <a:off x="1397000" y="143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63296</xdr:rowOff>
    </xdr:from>
    <xdr:ext cx="762000" cy="259045"/>
    <xdr:sp macro="" textlink="">
      <xdr:nvSpPr>
        <xdr:cNvPr id="219" name="テキスト ボックス 218"/>
        <xdr:cNvSpPr txBox="1"/>
      </xdr:nvSpPr>
      <xdr:spPr>
        <a:xfrm>
          <a:off x="1066800" y="144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定員管理適正化計画に基づく人事管理や給与の適正運用により、人件費自体は昨年度より増となったものの、当該比率は昨年度より</a:t>
          </a:r>
          <a:r>
            <a:rPr kumimoji="1" lang="en-US" altLang="ja-JP" sz="1300">
              <a:latin typeface="ＭＳ Ｐゴシック"/>
            </a:rPr>
            <a:t>0.6</a:t>
          </a:r>
          <a:r>
            <a:rPr kumimoji="1" lang="ja-JP" altLang="en-US" sz="1300">
              <a:latin typeface="ＭＳ Ｐゴシック"/>
            </a:rPr>
            <a:t>ポイントの減少となっている。類似団体平均と比較では良い数値を示しているものの、今後も、より一層の給与及び職員数の適正化に努める必要がある。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53823</xdr:rowOff>
    </xdr:to>
    <xdr:cxnSp macro="">
      <xdr:nvCxnSpPr>
        <xdr:cNvPr id="255" name="直線コネクタ 254"/>
        <xdr:cNvCxnSpPr/>
      </xdr:nvCxnSpPr>
      <xdr:spPr>
        <a:xfrm flipV="1">
          <a:off x="16179800" y="143866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88</xdr:row>
      <xdr:rowOff>149377</xdr:rowOff>
    </xdr:to>
    <xdr:cxnSp macro="">
      <xdr:nvCxnSpPr>
        <xdr:cNvPr id="258" name="直線コネクタ 257"/>
        <xdr:cNvCxnSpPr/>
      </xdr:nvCxnSpPr>
      <xdr:spPr>
        <a:xfrm flipV="1">
          <a:off x="15290800" y="144556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88</xdr:row>
      <xdr:rowOff>160866</xdr:rowOff>
    </xdr:to>
    <xdr:cxnSp macro="">
      <xdr:nvCxnSpPr>
        <xdr:cNvPr id="261" name="直線コネクタ 260"/>
        <xdr:cNvCxnSpPr/>
      </xdr:nvCxnSpPr>
      <xdr:spPr>
        <a:xfrm flipV="1">
          <a:off x="14401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88</xdr:row>
      <xdr:rowOff>160866</xdr:rowOff>
    </xdr:to>
    <xdr:cxnSp macro="">
      <xdr:nvCxnSpPr>
        <xdr:cNvPr id="264" name="直線コネクタ 263"/>
        <xdr:cNvCxnSpPr/>
      </xdr:nvCxnSpPr>
      <xdr:spPr>
        <a:xfrm>
          <a:off x="13512800" y="14225814"/>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4" name="円/楕円 273"/>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5"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6" name="円/楕円 275"/>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77" name="テキスト ボックス 27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8" name="円/楕円 277"/>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38904</xdr:rowOff>
    </xdr:from>
    <xdr:ext cx="762000" cy="259045"/>
    <xdr:sp macro="" textlink="">
      <xdr:nvSpPr>
        <xdr:cNvPr id="279" name="テキスト ボックス 278"/>
        <xdr:cNvSpPr txBox="1"/>
      </xdr:nvSpPr>
      <xdr:spPr>
        <a:xfrm>
          <a:off x="14909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1" name="テキスト ボックス 280"/>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116114</xdr:rowOff>
    </xdr:from>
    <xdr:to>
      <xdr:col>19</xdr:col>
      <xdr:colOff>533400</xdr:colOff>
      <xdr:row>83</xdr:row>
      <xdr:rowOff>46264</xdr:rowOff>
    </xdr:to>
    <xdr:sp macro="" textlink="">
      <xdr:nvSpPr>
        <xdr:cNvPr id="282" name="円/楕円 281"/>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56441</xdr:rowOff>
    </xdr:from>
    <xdr:ext cx="762000" cy="259045"/>
    <xdr:sp macro="" textlink="">
      <xdr:nvSpPr>
        <xdr:cNvPr id="283" name="テキスト ボックス 282"/>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普通会計の職員数は、平成</a:t>
          </a:r>
          <a:r>
            <a:rPr kumimoji="1" lang="en-US" altLang="ja-JP" sz="1300">
              <a:latin typeface="ＭＳ Ｐゴシック"/>
            </a:rPr>
            <a:t>27</a:t>
          </a:r>
          <a:r>
            <a:rPr kumimoji="1" lang="ja-JP" altLang="en-US" sz="1300">
              <a:latin typeface="ＭＳ Ｐゴシック"/>
            </a:rPr>
            <a:t>年４月１日現在で前年度より５人減となったが、分母となる人口も減少したため、人口千人当たりの数値としては昨年よりわずかに減となっている。また、類似団体との比較では、公立保育所運営等の要因により、平均を若干上回っている状況にある。保育所運営業務の民間委託等方策を検討・実施し、組織のスリム化を図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124218</xdr:rowOff>
    </xdr:to>
    <xdr:cxnSp macro="">
      <xdr:nvCxnSpPr>
        <xdr:cNvPr id="320" name="直線コネクタ 319"/>
        <xdr:cNvCxnSpPr/>
      </xdr:nvCxnSpPr>
      <xdr:spPr>
        <a:xfrm flipV="1">
          <a:off x="16179800" y="1039283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123069</xdr:rowOff>
    </xdr:from>
    <xdr:to>
      <xdr:col>23</xdr:col>
      <xdr:colOff>406400</xdr:colOff>
      <xdr:row>60</xdr:row>
      <xdr:rowOff>124218</xdr:rowOff>
    </xdr:to>
    <xdr:cxnSp macro="">
      <xdr:nvCxnSpPr>
        <xdr:cNvPr id="323" name="直線コネクタ 322"/>
        <xdr:cNvCxnSpPr/>
      </xdr:nvCxnSpPr>
      <xdr:spPr>
        <a:xfrm>
          <a:off x="15290800" y="1041006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123069</xdr:rowOff>
    </xdr:from>
    <xdr:to>
      <xdr:col>22</xdr:col>
      <xdr:colOff>203200</xdr:colOff>
      <xdr:row>61</xdr:row>
      <xdr:rowOff>106741</xdr:rowOff>
    </xdr:to>
    <xdr:cxnSp macro="">
      <xdr:nvCxnSpPr>
        <xdr:cNvPr id="326" name="直線コネクタ 325"/>
        <xdr:cNvCxnSpPr/>
      </xdr:nvCxnSpPr>
      <xdr:spPr>
        <a:xfrm flipV="1">
          <a:off x="14401800" y="10410069"/>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106741</xdr:rowOff>
    </xdr:from>
    <xdr:to>
      <xdr:col>21</xdr:col>
      <xdr:colOff>0</xdr:colOff>
      <xdr:row>61</xdr:row>
      <xdr:rowOff>146957</xdr:rowOff>
    </xdr:to>
    <xdr:cxnSp macro="">
      <xdr:nvCxnSpPr>
        <xdr:cNvPr id="329" name="直線コネクタ 328"/>
        <xdr:cNvCxnSpPr/>
      </xdr:nvCxnSpPr>
      <xdr:spPr>
        <a:xfrm flipV="1">
          <a:off x="13512800" y="1056519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55033</xdr:rowOff>
    </xdr:from>
    <xdr:to>
      <xdr:col>24</xdr:col>
      <xdr:colOff>609600</xdr:colOff>
      <xdr:row>60</xdr:row>
      <xdr:rowOff>156633</xdr:rowOff>
    </xdr:to>
    <xdr:sp macro="" textlink="">
      <xdr:nvSpPr>
        <xdr:cNvPr id="339" name="円/楕円 338"/>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27110</xdr:rowOff>
    </xdr:from>
    <xdr:ext cx="762000" cy="259045"/>
    <xdr:sp macro="" textlink="">
      <xdr:nvSpPr>
        <xdr:cNvPr id="340" name="定員管理の状況該当値テキスト"/>
        <xdr:cNvSpPr txBox="1"/>
      </xdr:nvSpPr>
      <xdr:spPr>
        <a:xfrm>
          <a:off x="17106900" y="103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73418</xdr:rowOff>
    </xdr:from>
    <xdr:to>
      <xdr:col>23</xdr:col>
      <xdr:colOff>457200</xdr:colOff>
      <xdr:row>61</xdr:row>
      <xdr:rowOff>3568</xdr:rowOff>
    </xdr:to>
    <xdr:sp macro="" textlink="">
      <xdr:nvSpPr>
        <xdr:cNvPr id="341" name="円/楕円 340"/>
        <xdr:cNvSpPr/>
      </xdr:nvSpPr>
      <xdr:spPr>
        <a:xfrm>
          <a:off x="16129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159795</xdr:rowOff>
    </xdr:from>
    <xdr:ext cx="736600" cy="259045"/>
    <xdr:sp macro="" textlink="">
      <xdr:nvSpPr>
        <xdr:cNvPr id="342" name="テキスト ボックス 341"/>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72269</xdr:rowOff>
    </xdr:from>
    <xdr:to>
      <xdr:col>22</xdr:col>
      <xdr:colOff>254000</xdr:colOff>
      <xdr:row>61</xdr:row>
      <xdr:rowOff>2419</xdr:rowOff>
    </xdr:to>
    <xdr:sp macro="" textlink="">
      <xdr:nvSpPr>
        <xdr:cNvPr id="343" name="円/楕円 342"/>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158646</xdr:rowOff>
    </xdr:from>
    <xdr:ext cx="762000" cy="259045"/>
    <xdr:sp macro="" textlink="">
      <xdr:nvSpPr>
        <xdr:cNvPr id="344" name="テキスト ボックス 343"/>
        <xdr:cNvSpPr txBox="1"/>
      </xdr:nvSpPr>
      <xdr:spPr>
        <a:xfrm>
          <a:off x="14909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55941</xdr:rowOff>
    </xdr:from>
    <xdr:to>
      <xdr:col>21</xdr:col>
      <xdr:colOff>50800</xdr:colOff>
      <xdr:row>61</xdr:row>
      <xdr:rowOff>157541</xdr:rowOff>
    </xdr:to>
    <xdr:sp macro="" textlink="">
      <xdr:nvSpPr>
        <xdr:cNvPr id="345" name="円/楕円 344"/>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142318</xdr:rowOff>
    </xdr:from>
    <xdr:ext cx="762000" cy="259045"/>
    <xdr:sp macro="" textlink="">
      <xdr:nvSpPr>
        <xdr:cNvPr id="346" name="テキスト ボックス 345"/>
        <xdr:cNvSpPr txBox="1"/>
      </xdr:nvSpPr>
      <xdr:spPr>
        <a:xfrm>
          <a:off x="14020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96157</xdr:rowOff>
    </xdr:from>
    <xdr:to>
      <xdr:col>19</xdr:col>
      <xdr:colOff>533400</xdr:colOff>
      <xdr:row>62</xdr:row>
      <xdr:rowOff>26307</xdr:rowOff>
    </xdr:to>
    <xdr:sp macro="" textlink="">
      <xdr:nvSpPr>
        <xdr:cNvPr id="347" name="円/楕円 346"/>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11084</xdr:rowOff>
    </xdr:from>
    <xdr:ext cx="762000" cy="259045"/>
    <xdr:sp macro="" textlink="">
      <xdr:nvSpPr>
        <xdr:cNvPr id="348" name="テキスト ボックス 347"/>
        <xdr:cNvSpPr txBox="1"/>
      </xdr:nvSpPr>
      <xdr:spPr>
        <a:xfrm>
          <a:off x="13131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３か年平均で、昨年度より</a:t>
          </a:r>
          <a:r>
            <a:rPr kumimoji="1" lang="en-US" altLang="ja-JP" sz="1300">
              <a:latin typeface="ＭＳ Ｐゴシック"/>
            </a:rPr>
            <a:t>1.4</a:t>
          </a:r>
          <a:r>
            <a:rPr kumimoji="1" lang="ja-JP" altLang="en-US" sz="1300">
              <a:latin typeface="ＭＳ Ｐゴシック"/>
            </a:rPr>
            <a:t>ポイントの減となり、起債許可の基準となる</a:t>
          </a:r>
          <a:r>
            <a:rPr kumimoji="1" lang="en-US" altLang="ja-JP" sz="1300">
              <a:latin typeface="ＭＳ Ｐゴシック"/>
            </a:rPr>
            <a:t>18</a:t>
          </a:r>
          <a:r>
            <a:rPr kumimoji="1" lang="ja-JP" altLang="en-US" sz="1300">
              <a:latin typeface="ＭＳ Ｐゴシック"/>
            </a:rPr>
            <a:t>％を下回っている。普通会計分は、地域総合整備事業債等の償還終了に伴い減となっている。公営企業会計分については、病院事業分及び下水道事業分について、依然として多額の償還がある。今後も、起債の抑制を図るなど着実に比率の減少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42</xdr:row>
      <xdr:rowOff>158115</xdr:rowOff>
    </xdr:to>
    <xdr:cxnSp macro="">
      <xdr:nvCxnSpPr>
        <xdr:cNvPr id="373" name="直線コネクタ 372"/>
        <xdr:cNvCxnSpPr/>
      </xdr:nvCxnSpPr>
      <xdr:spPr>
        <a:xfrm flipV="1">
          <a:off x="17018000" y="6218872"/>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130192</xdr:rowOff>
    </xdr:from>
    <xdr:ext cx="762000" cy="259045"/>
    <xdr:sp macro="" textlink="">
      <xdr:nvSpPr>
        <xdr:cNvPr id="374" name="公債費負担の状況最小値テキスト"/>
        <xdr:cNvSpPr txBox="1"/>
      </xdr:nvSpPr>
      <xdr:spPr>
        <a:xfrm>
          <a:off x="17106900" y="733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42</xdr:row>
      <xdr:rowOff>158115</xdr:rowOff>
    </xdr:from>
    <xdr:to>
      <xdr:col>24</xdr:col>
      <xdr:colOff>647700</xdr:colOff>
      <xdr:row>42</xdr:row>
      <xdr:rowOff>158115</xdr:rowOff>
    </xdr:to>
    <xdr:cxnSp macro="">
      <xdr:nvCxnSpPr>
        <xdr:cNvPr id="375" name="直線コネクタ 374"/>
        <xdr:cNvCxnSpPr/>
      </xdr:nvCxnSpPr>
      <xdr:spPr>
        <a:xfrm>
          <a:off x="16929100" y="735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6"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7" name="直線コネクタ 376"/>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158115</xdr:rowOff>
    </xdr:from>
    <xdr:to>
      <xdr:col>24</xdr:col>
      <xdr:colOff>558800</xdr:colOff>
      <xdr:row>43</xdr:row>
      <xdr:rowOff>71120</xdr:rowOff>
    </xdr:to>
    <xdr:cxnSp macro="">
      <xdr:nvCxnSpPr>
        <xdr:cNvPr id="378" name="直線コネクタ 377"/>
        <xdr:cNvCxnSpPr/>
      </xdr:nvCxnSpPr>
      <xdr:spPr>
        <a:xfrm flipV="1">
          <a:off x="16179800" y="73590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79"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80" name="フローチャート : 判断 379"/>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161607</xdr:rowOff>
    </xdr:to>
    <xdr:cxnSp macro="">
      <xdr:nvCxnSpPr>
        <xdr:cNvPr id="381" name="直線コネクタ 380"/>
        <xdr:cNvCxnSpPr/>
      </xdr:nvCxnSpPr>
      <xdr:spPr>
        <a:xfrm flipV="1">
          <a:off x="15290800" y="74434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2" name="フローチャート : 判断 381"/>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3" name="テキスト ボックス 382"/>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161607</xdr:rowOff>
    </xdr:from>
    <xdr:to>
      <xdr:col>22</xdr:col>
      <xdr:colOff>203200</xdr:colOff>
      <xdr:row>44</xdr:row>
      <xdr:rowOff>38418</xdr:rowOff>
    </xdr:to>
    <xdr:cxnSp macro="">
      <xdr:nvCxnSpPr>
        <xdr:cNvPr id="384" name="直線コネクタ 383"/>
        <xdr:cNvCxnSpPr/>
      </xdr:nvCxnSpPr>
      <xdr:spPr>
        <a:xfrm flipV="1">
          <a:off x="14401800" y="75339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27940</xdr:rowOff>
    </xdr:from>
    <xdr:to>
      <xdr:col>22</xdr:col>
      <xdr:colOff>254000</xdr:colOff>
      <xdr:row>40</xdr:row>
      <xdr:rowOff>129540</xdr:rowOff>
    </xdr:to>
    <xdr:sp macro="" textlink="">
      <xdr:nvSpPr>
        <xdr:cNvPr id="385" name="フローチャート : 判断 384"/>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86" name="テキスト ボックス 38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38418</xdr:rowOff>
    </xdr:from>
    <xdr:to>
      <xdr:col>21</xdr:col>
      <xdr:colOff>0</xdr:colOff>
      <xdr:row>44</xdr:row>
      <xdr:rowOff>92710</xdr:rowOff>
    </xdr:to>
    <xdr:cxnSp macro="">
      <xdr:nvCxnSpPr>
        <xdr:cNvPr id="387" name="直線コネクタ 386"/>
        <xdr:cNvCxnSpPr/>
      </xdr:nvCxnSpPr>
      <xdr:spPr>
        <a:xfrm flipV="1">
          <a:off x="13512800" y="758221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8" name="フローチャート : 判断 387"/>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89" name="テキスト ボックス 388"/>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0" name="フローチャート : 判断 389"/>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1" name="テキスト ボックス 39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107315</xdr:rowOff>
    </xdr:from>
    <xdr:to>
      <xdr:col>24</xdr:col>
      <xdr:colOff>609600</xdr:colOff>
      <xdr:row>43</xdr:row>
      <xdr:rowOff>37465</xdr:rowOff>
    </xdr:to>
    <xdr:sp macro="" textlink="">
      <xdr:nvSpPr>
        <xdr:cNvPr id="397" name="円/楕円 396"/>
        <xdr:cNvSpPr/>
      </xdr:nvSpPr>
      <xdr:spPr>
        <a:xfrm>
          <a:off x="16967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3192</xdr:rowOff>
    </xdr:from>
    <xdr:ext cx="762000" cy="259045"/>
    <xdr:sp macro="" textlink="">
      <xdr:nvSpPr>
        <xdr:cNvPr id="398" name="公債費負担の状況該当値テキスト"/>
        <xdr:cNvSpPr txBox="1"/>
      </xdr:nvSpPr>
      <xdr:spPr>
        <a:xfrm>
          <a:off x="17106900" y="720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9" name="円/楕円 398"/>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00" name="テキスト ボックス 399"/>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110807</xdr:rowOff>
    </xdr:from>
    <xdr:to>
      <xdr:col>22</xdr:col>
      <xdr:colOff>254000</xdr:colOff>
      <xdr:row>44</xdr:row>
      <xdr:rowOff>40957</xdr:rowOff>
    </xdr:to>
    <xdr:sp macro="" textlink="">
      <xdr:nvSpPr>
        <xdr:cNvPr id="401" name="円/楕円 400"/>
        <xdr:cNvSpPr/>
      </xdr:nvSpPr>
      <xdr:spPr>
        <a:xfrm>
          <a:off x="15240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25734</xdr:rowOff>
    </xdr:from>
    <xdr:ext cx="762000" cy="259045"/>
    <xdr:sp macro="" textlink="">
      <xdr:nvSpPr>
        <xdr:cNvPr id="402" name="テキスト ボックス 401"/>
        <xdr:cNvSpPr txBox="1"/>
      </xdr:nvSpPr>
      <xdr:spPr>
        <a:xfrm>
          <a:off x="14909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159068</xdr:rowOff>
    </xdr:from>
    <xdr:to>
      <xdr:col>21</xdr:col>
      <xdr:colOff>50800</xdr:colOff>
      <xdr:row>44</xdr:row>
      <xdr:rowOff>89218</xdr:rowOff>
    </xdr:to>
    <xdr:sp macro="" textlink="">
      <xdr:nvSpPr>
        <xdr:cNvPr id="403" name="円/楕円 402"/>
        <xdr:cNvSpPr/>
      </xdr:nvSpPr>
      <xdr:spPr>
        <a:xfrm>
          <a:off x="14351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73995</xdr:rowOff>
    </xdr:from>
    <xdr:ext cx="762000" cy="259045"/>
    <xdr:sp macro="" textlink="">
      <xdr:nvSpPr>
        <xdr:cNvPr id="404" name="テキスト ボックス 403"/>
        <xdr:cNvSpPr txBox="1"/>
      </xdr:nvSpPr>
      <xdr:spPr>
        <a:xfrm>
          <a:off x="14020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05" name="円/楕円 404"/>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06" name="テキスト ボックス 405"/>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比率算定の基礎となる将来負担額につき、元金償還に伴う一部の地方債残高の減、病院会計等公営企業債償還に係る繰出見込額の減及び充当可能基金の増等により、将来負担比率は昨年度より</a:t>
          </a:r>
          <a:r>
            <a:rPr kumimoji="1" lang="en-US" altLang="ja-JP" sz="1300">
              <a:latin typeface="ＭＳ Ｐゴシック"/>
            </a:rPr>
            <a:t>4.0</a:t>
          </a:r>
          <a:r>
            <a:rPr kumimoji="1" lang="ja-JP" altLang="en-US" sz="1300">
              <a:latin typeface="ＭＳ Ｐゴシック"/>
            </a:rPr>
            <a:t>ポイントの減となっている。しかし、依然として下水道事業及び病院事業等で多くの地方債残高を有しているほか、将来負担額から控除となる財政調整基金の積立額が他団体と比較して少額であることなどから、比率は類似団体平均を大きく上回っている。今後も行財政改革を進め、起債の抑制を図るとともに、財政調整基金及び減債基金の積立による充当可能基金の増額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3" name="直線コネクタ 42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4" name="テキスト ボックス 42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7" name="直線コネクタ 42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8" name="テキスト ボックス 42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110839</xdr:rowOff>
    </xdr:to>
    <xdr:cxnSp macro="">
      <xdr:nvCxnSpPr>
        <xdr:cNvPr id="431" name="直線コネクタ 430"/>
        <xdr:cNvCxnSpPr/>
      </xdr:nvCxnSpPr>
      <xdr:spPr>
        <a:xfrm flipV="1">
          <a:off x="17018000" y="2571750"/>
          <a:ext cx="0" cy="113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82916</xdr:rowOff>
    </xdr:from>
    <xdr:ext cx="762000" cy="259045"/>
    <xdr:sp macro="" textlink="">
      <xdr:nvSpPr>
        <xdr:cNvPr id="432" name="将来負担の状況最小値テキスト"/>
        <xdr:cNvSpPr txBox="1"/>
      </xdr:nvSpPr>
      <xdr:spPr>
        <a:xfrm>
          <a:off x="17106900" y="36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21</xdr:row>
      <xdr:rowOff>110839</xdr:rowOff>
    </xdr:from>
    <xdr:to>
      <xdr:col>24</xdr:col>
      <xdr:colOff>647700</xdr:colOff>
      <xdr:row>21</xdr:row>
      <xdr:rowOff>110839</xdr:rowOff>
    </xdr:to>
    <xdr:cxnSp macro="">
      <xdr:nvCxnSpPr>
        <xdr:cNvPr id="433" name="直線コネクタ 432"/>
        <xdr:cNvCxnSpPr/>
      </xdr:nvCxnSpPr>
      <xdr:spPr>
        <a:xfrm>
          <a:off x="16929100" y="371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5" name="直線コネクタ 43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117602</xdr:rowOff>
    </xdr:from>
    <xdr:to>
      <xdr:col>24</xdr:col>
      <xdr:colOff>558800</xdr:colOff>
      <xdr:row>20</xdr:row>
      <xdr:rowOff>141732</xdr:rowOff>
    </xdr:to>
    <xdr:cxnSp macro="">
      <xdr:nvCxnSpPr>
        <xdr:cNvPr id="436" name="直線コネクタ 435"/>
        <xdr:cNvCxnSpPr/>
      </xdr:nvCxnSpPr>
      <xdr:spPr>
        <a:xfrm flipV="1">
          <a:off x="16179800" y="35466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88187</xdr:rowOff>
    </xdr:from>
    <xdr:ext cx="762000" cy="259045"/>
    <xdr:sp macro="" textlink="">
      <xdr:nvSpPr>
        <xdr:cNvPr id="437" name="将来負担の状況平均値テキスト"/>
        <xdr:cNvSpPr txBox="1"/>
      </xdr:nvSpPr>
      <xdr:spPr>
        <a:xfrm>
          <a:off x="17106900" y="2488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71660</xdr:rowOff>
    </xdr:from>
    <xdr:to>
      <xdr:col>24</xdr:col>
      <xdr:colOff>609600</xdr:colOff>
      <xdr:row>16</xdr:row>
      <xdr:rowOff>1810</xdr:rowOff>
    </xdr:to>
    <xdr:sp macro="" textlink="">
      <xdr:nvSpPr>
        <xdr:cNvPr id="438" name="フローチャート : 判断 437"/>
        <xdr:cNvSpPr/>
      </xdr:nvSpPr>
      <xdr:spPr>
        <a:xfrm>
          <a:off x="169672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141732</xdr:rowOff>
    </xdr:from>
    <xdr:to>
      <xdr:col>23</xdr:col>
      <xdr:colOff>406400</xdr:colOff>
      <xdr:row>21</xdr:row>
      <xdr:rowOff>25781</xdr:rowOff>
    </xdr:to>
    <xdr:cxnSp macro="">
      <xdr:nvCxnSpPr>
        <xdr:cNvPr id="439" name="直線コネクタ 438"/>
        <xdr:cNvCxnSpPr/>
      </xdr:nvCxnSpPr>
      <xdr:spPr>
        <a:xfrm flipV="1">
          <a:off x="15290800" y="357073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83725</xdr:rowOff>
    </xdr:from>
    <xdr:to>
      <xdr:col>23</xdr:col>
      <xdr:colOff>457200</xdr:colOff>
      <xdr:row>16</xdr:row>
      <xdr:rowOff>13875</xdr:rowOff>
    </xdr:to>
    <xdr:sp macro="" textlink="">
      <xdr:nvSpPr>
        <xdr:cNvPr id="440" name="フローチャート : 判断 439"/>
        <xdr:cNvSpPr/>
      </xdr:nvSpPr>
      <xdr:spPr>
        <a:xfrm>
          <a:off x="16129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24052</xdr:rowOff>
    </xdr:from>
    <xdr:ext cx="736600" cy="259045"/>
    <xdr:sp macro="" textlink="">
      <xdr:nvSpPr>
        <xdr:cNvPr id="441" name="テキスト ボックス 440"/>
        <xdr:cNvSpPr txBox="1"/>
      </xdr:nvSpPr>
      <xdr:spPr>
        <a:xfrm>
          <a:off x="15798800" y="242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25781</xdr:rowOff>
    </xdr:from>
    <xdr:to>
      <xdr:col>22</xdr:col>
      <xdr:colOff>203200</xdr:colOff>
      <xdr:row>21</xdr:row>
      <xdr:rowOff>114459</xdr:rowOff>
    </xdr:to>
    <xdr:cxnSp macro="">
      <xdr:nvCxnSpPr>
        <xdr:cNvPr id="442" name="直線コネクタ 441"/>
        <xdr:cNvCxnSpPr/>
      </xdr:nvCxnSpPr>
      <xdr:spPr>
        <a:xfrm flipV="1">
          <a:off x="14401800" y="3626231"/>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134398</xdr:rowOff>
    </xdr:from>
    <xdr:to>
      <xdr:col>22</xdr:col>
      <xdr:colOff>254000</xdr:colOff>
      <xdr:row>16</xdr:row>
      <xdr:rowOff>64548</xdr:rowOff>
    </xdr:to>
    <xdr:sp macro="" textlink="">
      <xdr:nvSpPr>
        <xdr:cNvPr id="443" name="フローチャート : 判断 442"/>
        <xdr:cNvSpPr/>
      </xdr:nvSpPr>
      <xdr:spPr>
        <a:xfrm>
          <a:off x="15240000" y="270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74725</xdr:rowOff>
    </xdr:from>
    <xdr:ext cx="762000" cy="259045"/>
    <xdr:sp macro="" textlink="">
      <xdr:nvSpPr>
        <xdr:cNvPr id="444" name="テキスト ボックス 443"/>
        <xdr:cNvSpPr txBox="1"/>
      </xdr:nvSpPr>
      <xdr:spPr>
        <a:xfrm>
          <a:off x="14909800" y="24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114459</xdr:rowOff>
    </xdr:from>
    <xdr:to>
      <xdr:col>21</xdr:col>
      <xdr:colOff>0</xdr:colOff>
      <xdr:row>22</xdr:row>
      <xdr:rowOff>11176</xdr:rowOff>
    </xdr:to>
    <xdr:cxnSp macro="">
      <xdr:nvCxnSpPr>
        <xdr:cNvPr id="445" name="直線コネクタ 444"/>
        <xdr:cNvCxnSpPr/>
      </xdr:nvCxnSpPr>
      <xdr:spPr>
        <a:xfrm flipV="1">
          <a:off x="13512800" y="3714909"/>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20257</xdr:rowOff>
    </xdr:from>
    <xdr:to>
      <xdr:col>21</xdr:col>
      <xdr:colOff>50800</xdr:colOff>
      <xdr:row>16</xdr:row>
      <xdr:rowOff>121857</xdr:rowOff>
    </xdr:to>
    <xdr:sp macro="" textlink="">
      <xdr:nvSpPr>
        <xdr:cNvPr id="446" name="フローチャート : 判断 445"/>
        <xdr:cNvSpPr/>
      </xdr:nvSpPr>
      <xdr:spPr>
        <a:xfrm>
          <a:off x="14351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132034</xdr:rowOff>
    </xdr:from>
    <xdr:ext cx="762000" cy="259045"/>
    <xdr:sp macro="" textlink="">
      <xdr:nvSpPr>
        <xdr:cNvPr id="447" name="テキスト ボックス 446"/>
        <xdr:cNvSpPr txBox="1"/>
      </xdr:nvSpPr>
      <xdr:spPr>
        <a:xfrm>
          <a:off x="14020800" y="25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101695</xdr:rowOff>
    </xdr:from>
    <xdr:to>
      <xdr:col>19</xdr:col>
      <xdr:colOff>533400</xdr:colOff>
      <xdr:row>17</xdr:row>
      <xdr:rowOff>31845</xdr:rowOff>
    </xdr:to>
    <xdr:sp macro="" textlink="">
      <xdr:nvSpPr>
        <xdr:cNvPr id="448" name="フローチャート : 判断 447"/>
        <xdr:cNvSpPr/>
      </xdr:nvSpPr>
      <xdr:spPr>
        <a:xfrm>
          <a:off x="13462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42022</xdr:rowOff>
    </xdr:from>
    <xdr:ext cx="762000" cy="259045"/>
    <xdr:sp macro="" textlink="">
      <xdr:nvSpPr>
        <xdr:cNvPr id="449" name="テキスト ボックス 448"/>
        <xdr:cNvSpPr txBox="1"/>
      </xdr:nvSpPr>
      <xdr:spPr>
        <a:xfrm>
          <a:off x="13131800" y="261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66802</xdr:rowOff>
    </xdr:from>
    <xdr:to>
      <xdr:col>24</xdr:col>
      <xdr:colOff>609600</xdr:colOff>
      <xdr:row>20</xdr:row>
      <xdr:rowOff>168402</xdr:rowOff>
    </xdr:to>
    <xdr:sp macro="" textlink="">
      <xdr:nvSpPr>
        <xdr:cNvPr id="455" name="円/楕円 454"/>
        <xdr:cNvSpPr/>
      </xdr:nvSpPr>
      <xdr:spPr>
        <a:xfrm>
          <a:off x="16967200" y="34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38879</xdr:rowOff>
    </xdr:from>
    <xdr:ext cx="762000" cy="259045"/>
    <xdr:sp macro="" textlink="">
      <xdr:nvSpPr>
        <xdr:cNvPr id="456" name="将来負担の状況該当値テキスト"/>
        <xdr:cNvSpPr txBox="1"/>
      </xdr:nvSpPr>
      <xdr:spPr>
        <a:xfrm>
          <a:off x="17106900" y="346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90932</xdr:rowOff>
    </xdr:from>
    <xdr:to>
      <xdr:col>23</xdr:col>
      <xdr:colOff>457200</xdr:colOff>
      <xdr:row>21</xdr:row>
      <xdr:rowOff>21082</xdr:rowOff>
    </xdr:to>
    <xdr:sp macro="" textlink="">
      <xdr:nvSpPr>
        <xdr:cNvPr id="457" name="円/楕円 456"/>
        <xdr:cNvSpPr/>
      </xdr:nvSpPr>
      <xdr:spPr>
        <a:xfrm>
          <a:off x="16129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5859</xdr:rowOff>
    </xdr:from>
    <xdr:ext cx="736600" cy="259045"/>
    <xdr:sp macro="" textlink="">
      <xdr:nvSpPr>
        <xdr:cNvPr id="458" name="テキスト ボックス 457"/>
        <xdr:cNvSpPr txBox="1"/>
      </xdr:nvSpPr>
      <xdr:spPr>
        <a:xfrm>
          <a:off x="15798800" y="360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146431</xdr:rowOff>
    </xdr:from>
    <xdr:to>
      <xdr:col>22</xdr:col>
      <xdr:colOff>254000</xdr:colOff>
      <xdr:row>21</xdr:row>
      <xdr:rowOff>76581</xdr:rowOff>
    </xdr:to>
    <xdr:sp macro="" textlink="">
      <xdr:nvSpPr>
        <xdr:cNvPr id="459" name="円/楕円 458"/>
        <xdr:cNvSpPr/>
      </xdr:nvSpPr>
      <xdr:spPr>
        <a:xfrm>
          <a:off x="15240000" y="35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61358</xdr:rowOff>
    </xdr:from>
    <xdr:ext cx="762000" cy="259045"/>
    <xdr:sp macro="" textlink="">
      <xdr:nvSpPr>
        <xdr:cNvPr id="460" name="テキスト ボックス 459"/>
        <xdr:cNvSpPr txBox="1"/>
      </xdr:nvSpPr>
      <xdr:spPr>
        <a:xfrm>
          <a:off x="14909800" y="366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63659</xdr:rowOff>
    </xdr:from>
    <xdr:to>
      <xdr:col>21</xdr:col>
      <xdr:colOff>50800</xdr:colOff>
      <xdr:row>21</xdr:row>
      <xdr:rowOff>165259</xdr:rowOff>
    </xdr:to>
    <xdr:sp macro="" textlink="">
      <xdr:nvSpPr>
        <xdr:cNvPr id="461" name="円/楕円 460"/>
        <xdr:cNvSpPr/>
      </xdr:nvSpPr>
      <xdr:spPr>
        <a:xfrm>
          <a:off x="14351000" y="36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150036</xdr:rowOff>
    </xdr:from>
    <xdr:ext cx="762000" cy="259045"/>
    <xdr:sp macro="" textlink="">
      <xdr:nvSpPr>
        <xdr:cNvPr id="462" name="テキスト ボックス 461"/>
        <xdr:cNvSpPr txBox="1"/>
      </xdr:nvSpPr>
      <xdr:spPr>
        <a:xfrm>
          <a:off x="14020800" y="375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131826</xdr:rowOff>
    </xdr:from>
    <xdr:to>
      <xdr:col>19</xdr:col>
      <xdr:colOff>533400</xdr:colOff>
      <xdr:row>22</xdr:row>
      <xdr:rowOff>61976</xdr:rowOff>
    </xdr:to>
    <xdr:sp macro="" textlink="">
      <xdr:nvSpPr>
        <xdr:cNvPr id="463" name="円/楕円 462"/>
        <xdr:cNvSpPr/>
      </xdr:nvSpPr>
      <xdr:spPr>
        <a:xfrm>
          <a:off x="13462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46753</xdr:rowOff>
    </xdr:from>
    <xdr:ext cx="762000" cy="259045"/>
    <xdr:sp macro="" textlink="">
      <xdr:nvSpPr>
        <xdr:cNvPr id="464" name="テキスト ボックス 463"/>
        <xdr:cNvSpPr txBox="1"/>
      </xdr:nvSpPr>
      <xdr:spPr>
        <a:xfrm>
          <a:off x="13131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21,716
21,484
236.71
9,834,554
9,494,878
273,821
6,200,108
9,572,954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161.6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昨年度に実施された給与臨時削減分が復元したほか、期末・勤勉手当の支給率の増等に伴い、昨年度より</a:t>
          </a:r>
          <a:r>
            <a:rPr kumimoji="1" lang="en-US" altLang="ja-JP" sz="1300">
              <a:latin typeface="ＭＳ Ｐゴシック"/>
            </a:rPr>
            <a:t>0.6</a:t>
          </a:r>
          <a:r>
            <a:rPr kumimoji="1" lang="ja-JP" altLang="en-US" sz="1300">
              <a:latin typeface="ＭＳ Ｐゴシック"/>
            </a:rPr>
            <a:t>ポイント増となったが、類似団体との比較では下回っている。今後も、定員管理適正化計画に基づき、適正な人事管理を図るとともに、引き続き給与の適正な運用に努める。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110998</xdr:rowOff>
    </xdr:from>
    <xdr:to>
      <xdr:col>7</xdr:col>
      <xdr:colOff>15875</xdr:colOff>
      <xdr:row>35</xdr:row>
      <xdr:rowOff>138430</xdr:rowOff>
    </xdr:to>
    <xdr:cxnSp macro="">
      <xdr:nvCxnSpPr>
        <xdr:cNvPr id="62" name="直線コネクタ 61"/>
        <xdr:cNvCxnSpPr/>
      </xdr:nvCxnSpPr>
      <xdr:spPr>
        <a:xfrm>
          <a:off x="3987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36</xdr:row>
      <xdr:rowOff>58420</xdr:rowOff>
    </xdr:to>
    <xdr:cxnSp macro="">
      <xdr:nvCxnSpPr>
        <xdr:cNvPr id="65" name="直線コネクタ 64"/>
        <xdr:cNvCxnSpPr/>
      </xdr:nvCxnSpPr>
      <xdr:spPr>
        <a:xfrm flipV="1">
          <a:off x="3098800" y="61117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154432</xdr:rowOff>
    </xdr:to>
    <xdr:cxnSp macro="">
      <xdr:nvCxnSpPr>
        <xdr:cNvPr id="68" name="直線コネクタ 67"/>
        <xdr:cNvCxnSpPr/>
      </xdr:nvCxnSpPr>
      <xdr:spPr>
        <a:xfrm flipV="1">
          <a:off x="2209800" y="6230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1270</xdr:rowOff>
    </xdr:to>
    <xdr:cxnSp macro="">
      <xdr:nvCxnSpPr>
        <xdr:cNvPr id="71" name="直線コネクタ 70"/>
        <xdr:cNvCxnSpPr/>
      </xdr:nvCxnSpPr>
      <xdr:spPr>
        <a:xfrm flipV="1">
          <a:off x="1320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1" name="円/楕円 80"/>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2"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60198</xdr:rowOff>
    </xdr:from>
    <xdr:to>
      <xdr:col>5</xdr:col>
      <xdr:colOff>600075</xdr:colOff>
      <xdr:row>35</xdr:row>
      <xdr:rowOff>161798</xdr:rowOff>
    </xdr:to>
    <xdr:sp macro="" textlink="">
      <xdr:nvSpPr>
        <xdr:cNvPr id="83" name="円/楕円 82"/>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525</xdr:rowOff>
    </xdr:from>
    <xdr:ext cx="736600" cy="259045"/>
    <xdr:sp macro="" textlink="">
      <xdr:nvSpPr>
        <xdr:cNvPr id="84" name="テキスト ボックス 83"/>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5" name="円/楕円 84"/>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6" name="テキスト ボックス 85"/>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7" name="円/楕円 86"/>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88" name="テキスト ボックス 87"/>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89" name="円/楕円 88"/>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0" name="テキスト ボックス 89"/>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施設の維持管理委託料や需用費・役務費等の見直し等により、経常的な物件費の節減に努めているが、平成</a:t>
          </a:r>
          <a:r>
            <a:rPr kumimoji="1" lang="en-US" altLang="ja-JP" sz="1300">
              <a:latin typeface="ＭＳ Ｐゴシック"/>
            </a:rPr>
            <a:t>26</a:t>
          </a:r>
          <a:r>
            <a:rPr kumimoji="1" lang="ja-JP" altLang="en-US" sz="1300">
              <a:latin typeface="ＭＳ Ｐゴシック"/>
            </a:rPr>
            <a:t>年度においては、自治体クラウド導入に係る委託料等の増のほか、消費税率の増による影響に伴い、</a:t>
          </a:r>
          <a:r>
            <a:rPr kumimoji="1" lang="en-US" altLang="ja-JP" sz="1300">
              <a:latin typeface="ＭＳ Ｐゴシック"/>
            </a:rPr>
            <a:t>0.3</a:t>
          </a:r>
          <a:r>
            <a:rPr kumimoji="1" lang="ja-JP" altLang="en-US" sz="1300">
              <a:latin typeface="ＭＳ Ｐゴシック"/>
            </a:rPr>
            <a:t>ポイントの増となっている。ただし、類似団体平均値との比較においては、</a:t>
          </a:r>
          <a:r>
            <a:rPr kumimoji="1" lang="en-US" altLang="ja-JP" sz="1300">
              <a:latin typeface="ＭＳ Ｐゴシック"/>
            </a:rPr>
            <a:t>3.6</a:t>
          </a:r>
          <a:r>
            <a:rPr kumimoji="1" lang="ja-JP" altLang="en-US" sz="1300">
              <a:latin typeface="ＭＳ Ｐゴシック"/>
            </a:rPr>
            <a:t>ポイント差と大きく下回っている。今後も、継続的に施設管理費等の経常的な物件費の見直しを進めていく。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117856</xdr:rowOff>
    </xdr:to>
    <xdr:cxnSp macro="">
      <xdr:nvCxnSpPr>
        <xdr:cNvPr id="120" name="直線コネクタ 119"/>
        <xdr:cNvCxnSpPr/>
      </xdr:nvCxnSpPr>
      <xdr:spPr>
        <a:xfrm>
          <a:off x="15671800" y="2847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16</xdr:row>
      <xdr:rowOff>104140</xdr:rowOff>
    </xdr:to>
    <xdr:cxnSp macro="">
      <xdr:nvCxnSpPr>
        <xdr:cNvPr id="123" name="直線コネクタ 122"/>
        <xdr:cNvCxnSpPr/>
      </xdr:nvCxnSpPr>
      <xdr:spPr>
        <a:xfrm>
          <a:off x="14782800" y="2797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170434</xdr:rowOff>
    </xdr:from>
    <xdr:to>
      <xdr:col>21</xdr:col>
      <xdr:colOff>361950</xdr:colOff>
      <xdr:row>16</xdr:row>
      <xdr:rowOff>53848</xdr:rowOff>
    </xdr:to>
    <xdr:cxnSp macro="">
      <xdr:nvCxnSpPr>
        <xdr:cNvPr id="126" name="直線コネクタ 125"/>
        <xdr:cNvCxnSpPr/>
      </xdr:nvCxnSpPr>
      <xdr:spPr>
        <a:xfrm>
          <a:off x="13893800" y="2742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15</xdr:row>
      <xdr:rowOff>170434</xdr:rowOff>
    </xdr:to>
    <xdr:cxnSp macro="">
      <xdr:nvCxnSpPr>
        <xdr:cNvPr id="129" name="直線コネクタ 128"/>
        <xdr:cNvCxnSpPr/>
      </xdr:nvCxnSpPr>
      <xdr:spPr>
        <a:xfrm>
          <a:off x="13004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67056</xdr:rowOff>
    </xdr:from>
    <xdr:to>
      <xdr:col>24</xdr:col>
      <xdr:colOff>82550</xdr:colOff>
      <xdr:row>16</xdr:row>
      <xdr:rowOff>168656</xdr:rowOff>
    </xdr:to>
    <xdr:sp macro="" textlink="">
      <xdr:nvSpPr>
        <xdr:cNvPr id="139" name="円/楕円 138"/>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83583</xdr:rowOff>
    </xdr:from>
    <xdr:ext cx="762000" cy="259045"/>
    <xdr:sp macro="" textlink="">
      <xdr:nvSpPr>
        <xdr:cNvPr id="140"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1" name="円/楕円 140"/>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2" name="テキスト ボックス 141"/>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3" name="円/楕円 142"/>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4" name="テキスト ボックス 143"/>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119634</xdr:rowOff>
    </xdr:from>
    <xdr:to>
      <xdr:col>20</xdr:col>
      <xdr:colOff>209550</xdr:colOff>
      <xdr:row>16</xdr:row>
      <xdr:rowOff>49784</xdr:rowOff>
    </xdr:to>
    <xdr:sp macro="" textlink="">
      <xdr:nvSpPr>
        <xdr:cNvPr id="145" name="円/楕円 144"/>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59961</xdr:rowOff>
    </xdr:from>
    <xdr:ext cx="762000" cy="259045"/>
    <xdr:sp macro="" textlink="">
      <xdr:nvSpPr>
        <xdr:cNvPr id="146" name="テキスト ボックス 145"/>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47" name="円/楕円 146"/>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48" name="テキスト ボックス 147"/>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事業費や民間保育所委託料の増等に伴い、扶助費自体は昨年度より増となったものの、分母となる経常一般財源も増となったため、昨年度と同ポイントとなっている。類似団体平均値との比較では、若干低い数値を示している。国庫補助事業等に係る扶助費については見直しは困難であるが、町単独の扶助費についてはその効果等を検証し、見直しを図っ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38100</xdr:rowOff>
    </xdr:from>
    <xdr:to>
      <xdr:col>7</xdr:col>
      <xdr:colOff>15875</xdr:colOff>
      <xdr:row>54</xdr:row>
      <xdr:rowOff>38100</xdr:rowOff>
    </xdr:to>
    <xdr:cxnSp macro="">
      <xdr:nvCxnSpPr>
        <xdr:cNvPr id="181" name="直線コネクタ 180"/>
        <xdr:cNvCxnSpPr/>
      </xdr:nvCxnSpPr>
      <xdr:spPr>
        <a:xfrm>
          <a:off x="3987800" y="929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38100</xdr:rowOff>
    </xdr:to>
    <xdr:cxnSp macro="">
      <xdr:nvCxnSpPr>
        <xdr:cNvPr id="184" name="直線コネクタ 183"/>
        <xdr:cNvCxnSpPr/>
      </xdr:nvCxnSpPr>
      <xdr:spPr>
        <a:xfrm>
          <a:off x="3098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25400</xdr:rowOff>
    </xdr:to>
    <xdr:cxnSp macro="">
      <xdr:nvCxnSpPr>
        <xdr:cNvPr id="187" name="直線コネクタ 186"/>
        <xdr:cNvCxnSpPr/>
      </xdr:nvCxnSpPr>
      <xdr:spPr>
        <a:xfrm>
          <a:off x="2209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54</xdr:row>
      <xdr:rowOff>0</xdr:rowOff>
    </xdr:to>
    <xdr:cxnSp macro="">
      <xdr:nvCxnSpPr>
        <xdr:cNvPr id="190" name="直線コネクタ 189"/>
        <xdr:cNvCxnSpPr/>
      </xdr:nvCxnSpPr>
      <xdr:spPr>
        <a:xfrm>
          <a:off x="1320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158750</xdr:rowOff>
    </xdr:from>
    <xdr:to>
      <xdr:col>7</xdr:col>
      <xdr:colOff>66675</xdr:colOff>
      <xdr:row>54</xdr:row>
      <xdr:rowOff>88900</xdr:rowOff>
    </xdr:to>
    <xdr:sp macro="" textlink="">
      <xdr:nvSpPr>
        <xdr:cNvPr id="200" name="円/楕円 199"/>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1"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158750</xdr:rowOff>
    </xdr:from>
    <xdr:to>
      <xdr:col>5</xdr:col>
      <xdr:colOff>600075</xdr:colOff>
      <xdr:row>54</xdr:row>
      <xdr:rowOff>88900</xdr:rowOff>
    </xdr:to>
    <xdr:sp macro="" textlink="">
      <xdr:nvSpPr>
        <xdr:cNvPr id="202" name="円/楕円 201"/>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99077</xdr:rowOff>
    </xdr:from>
    <xdr:ext cx="736600" cy="259045"/>
    <xdr:sp macro="" textlink="">
      <xdr:nvSpPr>
        <xdr:cNvPr id="203" name="テキスト ボックス 202"/>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04" name="円/楕円 203"/>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05" name="テキスト ボックス 204"/>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120650</xdr:rowOff>
    </xdr:from>
    <xdr:to>
      <xdr:col>3</xdr:col>
      <xdr:colOff>193675</xdr:colOff>
      <xdr:row>54</xdr:row>
      <xdr:rowOff>50800</xdr:rowOff>
    </xdr:to>
    <xdr:sp macro="" textlink="">
      <xdr:nvSpPr>
        <xdr:cNvPr id="206" name="円/楕円 205"/>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60977</xdr:rowOff>
    </xdr:from>
    <xdr:ext cx="762000" cy="259045"/>
    <xdr:sp macro="" textlink="">
      <xdr:nvSpPr>
        <xdr:cNvPr id="207" name="テキスト ボックス 206"/>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08" name="円/楕円 207"/>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09" name="テキスト ボックス 208"/>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全体では、昨年度より</a:t>
          </a:r>
          <a:r>
            <a:rPr kumimoji="1" lang="en-US" altLang="ja-JP" sz="1300">
              <a:latin typeface="ＭＳ Ｐゴシック"/>
            </a:rPr>
            <a:t>0.6</a:t>
          </a:r>
          <a:r>
            <a:rPr kumimoji="1" lang="ja-JP" altLang="en-US" sz="1300">
              <a:latin typeface="ＭＳ Ｐゴシック"/>
            </a:rPr>
            <a:t>ポイント増となり、類似団体平均値を大きく上回っている。除雪経費等に係る維持補修費が増となったほか、国民健康保険事業等への繰出金が増となっている。維持補修費については、除雪経費等やむを得ないものを除き事業の妥当性を検討するなどその適正な支出に努める。繰出金についても、繰出基準に準拠したうえで事業計画の見直し等による繰出金の抑制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5842</xdr:rowOff>
    </xdr:from>
    <xdr:to>
      <xdr:col>24</xdr:col>
      <xdr:colOff>31750</xdr:colOff>
      <xdr:row>59</xdr:row>
      <xdr:rowOff>33274</xdr:rowOff>
    </xdr:to>
    <xdr:cxnSp macro="">
      <xdr:nvCxnSpPr>
        <xdr:cNvPr id="239" name="直線コネクタ 238"/>
        <xdr:cNvCxnSpPr/>
      </xdr:nvCxnSpPr>
      <xdr:spPr>
        <a:xfrm>
          <a:off x="15671800" y="101213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145288</xdr:rowOff>
    </xdr:from>
    <xdr:to>
      <xdr:col>22</xdr:col>
      <xdr:colOff>565150</xdr:colOff>
      <xdr:row>59</xdr:row>
      <xdr:rowOff>5842</xdr:rowOff>
    </xdr:to>
    <xdr:cxnSp macro="">
      <xdr:nvCxnSpPr>
        <xdr:cNvPr id="242" name="直線コネクタ 241"/>
        <xdr:cNvCxnSpPr/>
      </xdr:nvCxnSpPr>
      <xdr:spPr>
        <a:xfrm>
          <a:off x="14782800" y="100893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94996</xdr:rowOff>
    </xdr:from>
    <xdr:to>
      <xdr:col>21</xdr:col>
      <xdr:colOff>361950</xdr:colOff>
      <xdr:row>58</xdr:row>
      <xdr:rowOff>145288</xdr:rowOff>
    </xdr:to>
    <xdr:cxnSp macro="">
      <xdr:nvCxnSpPr>
        <xdr:cNvPr id="245" name="直線コネクタ 244"/>
        <xdr:cNvCxnSpPr/>
      </xdr:nvCxnSpPr>
      <xdr:spPr>
        <a:xfrm>
          <a:off x="13893800" y="100390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94996</xdr:rowOff>
    </xdr:from>
    <xdr:to>
      <xdr:col>20</xdr:col>
      <xdr:colOff>158750</xdr:colOff>
      <xdr:row>58</xdr:row>
      <xdr:rowOff>99568</xdr:rowOff>
    </xdr:to>
    <xdr:cxnSp macro="">
      <xdr:nvCxnSpPr>
        <xdr:cNvPr id="248" name="直線コネクタ 247"/>
        <xdr:cNvCxnSpPr/>
      </xdr:nvCxnSpPr>
      <xdr:spPr>
        <a:xfrm flipV="1">
          <a:off x="13004800" y="10039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153924</xdr:rowOff>
    </xdr:from>
    <xdr:to>
      <xdr:col>24</xdr:col>
      <xdr:colOff>82550</xdr:colOff>
      <xdr:row>59</xdr:row>
      <xdr:rowOff>84074</xdr:rowOff>
    </xdr:to>
    <xdr:sp macro="" textlink="">
      <xdr:nvSpPr>
        <xdr:cNvPr id="258" name="円/楕円 257"/>
        <xdr:cNvSpPr/>
      </xdr:nvSpPr>
      <xdr:spPr>
        <a:xfrm>
          <a:off x="164592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126001</xdr:rowOff>
    </xdr:from>
    <xdr:ext cx="762000" cy="259045"/>
    <xdr:sp macro="" textlink="">
      <xdr:nvSpPr>
        <xdr:cNvPr id="259" name="その他該当値テキスト"/>
        <xdr:cNvSpPr txBox="1"/>
      </xdr:nvSpPr>
      <xdr:spPr>
        <a:xfrm>
          <a:off x="165989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126492</xdr:rowOff>
    </xdr:from>
    <xdr:to>
      <xdr:col>22</xdr:col>
      <xdr:colOff>615950</xdr:colOff>
      <xdr:row>59</xdr:row>
      <xdr:rowOff>56642</xdr:rowOff>
    </xdr:to>
    <xdr:sp macro="" textlink="">
      <xdr:nvSpPr>
        <xdr:cNvPr id="260" name="円/楕円 259"/>
        <xdr:cNvSpPr/>
      </xdr:nvSpPr>
      <xdr:spPr>
        <a:xfrm>
          <a:off x="15621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41419</xdr:rowOff>
    </xdr:from>
    <xdr:ext cx="736600" cy="259045"/>
    <xdr:sp macro="" textlink="">
      <xdr:nvSpPr>
        <xdr:cNvPr id="261" name="テキスト ボックス 260"/>
        <xdr:cNvSpPr txBox="1"/>
      </xdr:nvSpPr>
      <xdr:spPr>
        <a:xfrm>
          <a:off x="15290800" y="1015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94488</xdr:rowOff>
    </xdr:from>
    <xdr:to>
      <xdr:col>21</xdr:col>
      <xdr:colOff>412750</xdr:colOff>
      <xdr:row>59</xdr:row>
      <xdr:rowOff>24638</xdr:rowOff>
    </xdr:to>
    <xdr:sp macro="" textlink="">
      <xdr:nvSpPr>
        <xdr:cNvPr id="262" name="円/楕円 261"/>
        <xdr:cNvSpPr/>
      </xdr:nvSpPr>
      <xdr:spPr>
        <a:xfrm>
          <a:off x="14732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9415</xdr:rowOff>
    </xdr:from>
    <xdr:ext cx="762000" cy="259045"/>
    <xdr:sp macro="" textlink="">
      <xdr:nvSpPr>
        <xdr:cNvPr id="263" name="テキスト ボックス 262"/>
        <xdr:cNvSpPr txBox="1"/>
      </xdr:nvSpPr>
      <xdr:spPr>
        <a:xfrm>
          <a:off x="14401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44196</xdr:rowOff>
    </xdr:from>
    <xdr:to>
      <xdr:col>20</xdr:col>
      <xdr:colOff>209550</xdr:colOff>
      <xdr:row>58</xdr:row>
      <xdr:rowOff>145796</xdr:rowOff>
    </xdr:to>
    <xdr:sp macro="" textlink="">
      <xdr:nvSpPr>
        <xdr:cNvPr id="264" name="円/楕円 263"/>
        <xdr:cNvSpPr/>
      </xdr:nvSpPr>
      <xdr:spPr>
        <a:xfrm>
          <a:off x="13843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130573</xdr:rowOff>
    </xdr:from>
    <xdr:ext cx="762000" cy="259045"/>
    <xdr:sp macro="" textlink="">
      <xdr:nvSpPr>
        <xdr:cNvPr id="265" name="テキスト ボックス 264"/>
        <xdr:cNvSpPr txBox="1"/>
      </xdr:nvSpPr>
      <xdr:spPr>
        <a:xfrm>
          <a:off x="13512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48768</xdr:rowOff>
    </xdr:from>
    <xdr:to>
      <xdr:col>19</xdr:col>
      <xdr:colOff>6350</xdr:colOff>
      <xdr:row>58</xdr:row>
      <xdr:rowOff>150368</xdr:rowOff>
    </xdr:to>
    <xdr:sp macro="" textlink="">
      <xdr:nvSpPr>
        <xdr:cNvPr id="266" name="円/楕円 265"/>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135145</xdr:rowOff>
    </xdr:from>
    <xdr:ext cx="762000" cy="259045"/>
    <xdr:sp macro="" textlink="">
      <xdr:nvSpPr>
        <xdr:cNvPr id="267" name="テキスト ボックス 266"/>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各種団体への補助金については、平成</a:t>
          </a:r>
          <a:r>
            <a:rPr kumimoji="1" lang="en-US" altLang="ja-JP" sz="1300">
              <a:latin typeface="ＭＳ Ｐゴシック"/>
            </a:rPr>
            <a:t>22</a:t>
          </a:r>
          <a:r>
            <a:rPr kumimoji="1" lang="ja-JP" altLang="en-US" sz="1300">
              <a:latin typeface="ＭＳ Ｐゴシック"/>
            </a:rPr>
            <a:t>年度まで原則対前年度</a:t>
          </a:r>
          <a:r>
            <a:rPr kumimoji="1" lang="en-US" altLang="ja-JP" sz="1300">
              <a:latin typeface="ＭＳ Ｐゴシック"/>
            </a:rPr>
            <a:t>3</a:t>
          </a:r>
          <a:r>
            <a:rPr kumimoji="1" lang="ja-JP" altLang="en-US" sz="1300">
              <a:latin typeface="ＭＳ Ｐゴシック"/>
            </a:rPr>
            <a:t>％以上の削減を実施していたが、平成</a:t>
          </a:r>
          <a:r>
            <a:rPr kumimoji="1" lang="en-US" altLang="ja-JP" sz="1300">
              <a:latin typeface="ＭＳ Ｐゴシック"/>
            </a:rPr>
            <a:t>25</a:t>
          </a:r>
          <a:r>
            <a:rPr kumimoji="1" lang="ja-JP" altLang="en-US" sz="1300">
              <a:latin typeface="ＭＳ Ｐゴシック"/>
            </a:rPr>
            <a:t>年度の常備消防の広域化に伴い一部事務組合負担金が増となり、平成</a:t>
          </a:r>
          <a:r>
            <a:rPr kumimoji="1" lang="en-US" altLang="ja-JP" sz="1300">
              <a:latin typeface="ＭＳ Ｐゴシック"/>
            </a:rPr>
            <a:t>26</a:t>
          </a:r>
          <a:r>
            <a:rPr kumimoji="1" lang="ja-JP" altLang="en-US" sz="1300">
              <a:latin typeface="ＭＳ Ｐゴシック"/>
            </a:rPr>
            <a:t>年度においても増となっていることから、昨年度より</a:t>
          </a:r>
          <a:r>
            <a:rPr kumimoji="1" lang="en-US" altLang="ja-JP" sz="1300">
              <a:latin typeface="ＭＳ Ｐゴシック"/>
            </a:rPr>
            <a:t>0.2</a:t>
          </a:r>
          <a:r>
            <a:rPr kumimoji="1" lang="ja-JP" altLang="en-US" sz="1300">
              <a:latin typeface="ＭＳ Ｐゴシック"/>
            </a:rPr>
            <a:t>ポイント増となり、類似団体平均値をわずかに上回っている。一部事務組合負担金については削減が困難な部分等あるが、町単補助分については、今後も事業の有効性等を精査し、見直しに取り組んでいく。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149860</xdr:rowOff>
    </xdr:to>
    <xdr:cxnSp macro="">
      <xdr:nvCxnSpPr>
        <xdr:cNvPr id="297" name="直線コネクタ 296"/>
        <xdr:cNvCxnSpPr/>
      </xdr:nvCxnSpPr>
      <xdr:spPr>
        <a:xfrm>
          <a:off x="15671800" y="6312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140716</xdr:rowOff>
    </xdr:to>
    <xdr:cxnSp macro="">
      <xdr:nvCxnSpPr>
        <xdr:cNvPr id="300" name="直線コネクタ 299"/>
        <xdr:cNvCxnSpPr/>
      </xdr:nvCxnSpPr>
      <xdr:spPr>
        <a:xfrm>
          <a:off x="14782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72136</xdr:rowOff>
    </xdr:to>
    <xdr:cxnSp macro="">
      <xdr:nvCxnSpPr>
        <xdr:cNvPr id="303" name="直線コネクタ 302"/>
        <xdr:cNvCxnSpPr/>
      </xdr:nvCxnSpPr>
      <xdr:spPr>
        <a:xfrm flipV="1">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06" name="直線コネクタ 305"/>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6" name="円/楕円 31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17"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18" name="円/楕円 317"/>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9" name="テキスト ボックス 318"/>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0" name="円/楕円 31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1" name="テキスト ボックス 32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2" name="円/楕円 32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3" name="テキスト ボックス 322"/>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4" name="円/楕円 32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5" name="テキスト ボックス 32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類似団体平均値を若干上回っているが、平成</a:t>
          </a:r>
          <a:r>
            <a:rPr kumimoji="1" lang="en-US" altLang="ja-JP" sz="1300">
              <a:latin typeface="ＭＳ Ｐゴシック"/>
            </a:rPr>
            <a:t>13</a:t>
          </a:r>
          <a:r>
            <a:rPr kumimoji="1" lang="ja-JP" altLang="en-US" sz="1300">
              <a:latin typeface="ＭＳ Ｐゴシック"/>
            </a:rPr>
            <a:t>年度に公債費のピーク（大規模建設事業時に借入した町債の償還に伴うもの）があり、その後は減少し、横ばいとなっている。平成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年度において、補償金免除繰上償還を実施したほか、平成</a:t>
          </a:r>
          <a:r>
            <a:rPr kumimoji="1" lang="en-US" altLang="ja-JP" sz="1300">
              <a:latin typeface="ＭＳ Ｐゴシック"/>
            </a:rPr>
            <a:t>26</a:t>
          </a:r>
          <a:r>
            <a:rPr kumimoji="1" lang="ja-JP" altLang="en-US" sz="1300">
              <a:latin typeface="ＭＳ Ｐゴシック"/>
            </a:rPr>
            <a:t>年度においても、地域総合整備事業債の繰上償還を行っており、起債残高の抑制及び将来の利子負担の節減に努めている。今後も、起債発行を抑制するなど公債費の適正化に努めていく。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46989</xdr:rowOff>
    </xdr:to>
    <xdr:cxnSp macro="">
      <xdr:nvCxnSpPr>
        <xdr:cNvPr id="358" name="直線コネクタ 357"/>
        <xdr:cNvCxnSpPr/>
      </xdr:nvCxnSpPr>
      <xdr:spPr>
        <a:xfrm flipV="1">
          <a:off x="3987800" y="13241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107950</xdr:rowOff>
    </xdr:to>
    <xdr:cxnSp macro="">
      <xdr:nvCxnSpPr>
        <xdr:cNvPr id="361" name="直線コネクタ 360"/>
        <xdr:cNvCxnSpPr/>
      </xdr:nvCxnSpPr>
      <xdr:spPr>
        <a:xfrm flipV="1">
          <a:off x="3098800" y="132486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168911</xdr:rowOff>
    </xdr:to>
    <xdr:cxnSp macro="">
      <xdr:nvCxnSpPr>
        <xdr:cNvPr id="364" name="直線コネクタ 363"/>
        <xdr:cNvCxnSpPr/>
      </xdr:nvCxnSpPr>
      <xdr:spPr>
        <a:xfrm flipV="1">
          <a:off x="2209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77</xdr:row>
      <xdr:rowOff>168911</xdr:rowOff>
    </xdr:to>
    <xdr:cxnSp macro="">
      <xdr:nvCxnSpPr>
        <xdr:cNvPr id="367" name="直線コネクタ 366"/>
        <xdr:cNvCxnSpPr/>
      </xdr:nvCxnSpPr>
      <xdr:spPr>
        <a:xfrm>
          <a:off x="1320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77" name="円/楕円 376"/>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78"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79" name="円/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0" name="テキスト ボックス 37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81" name="円/楕円 380"/>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2" name="テキスト ボックス 381"/>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118111</xdr:rowOff>
    </xdr:from>
    <xdr:to>
      <xdr:col>3</xdr:col>
      <xdr:colOff>193675</xdr:colOff>
      <xdr:row>78</xdr:row>
      <xdr:rowOff>48261</xdr:rowOff>
    </xdr:to>
    <xdr:sp macro="" textlink="">
      <xdr:nvSpPr>
        <xdr:cNvPr id="383" name="円/楕円 382"/>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33038</xdr:rowOff>
    </xdr:from>
    <xdr:ext cx="762000" cy="259045"/>
    <xdr:sp macro="" textlink="">
      <xdr:nvSpPr>
        <xdr:cNvPr id="384" name="テキスト ボックス 383"/>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5" name="円/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1.7</a:t>
          </a:r>
          <a:r>
            <a:rPr kumimoji="1" lang="ja-JP" altLang="en-US" sz="1300">
              <a:latin typeface="ＭＳ Ｐゴシック"/>
            </a:rPr>
            <a:t>ポイント増となっているが、類似団体との比較では若干低い値を示している。人件費、物件費、特別会計及び一部事務組合等への繰出金が比率のなかで多くを占めている。今後も、定員管理適正化計画による人事管理や継続的な事務事業の見直しに努めるとともに、事業計画の見直し等による繰出金の抑制に努め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44704</xdr:rowOff>
    </xdr:to>
    <xdr:cxnSp macro="">
      <xdr:nvCxnSpPr>
        <xdr:cNvPr id="417" name="直線コネクタ 416"/>
        <xdr:cNvCxnSpPr/>
      </xdr:nvCxnSpPr>
      <xdr:spPr>
        <a:xfrm>
          <a:off x="15671800" y="129971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88138</xdr:rowOff>
    </xdr:from>
    <xdr:to>
      <xdr:col>22</xdr:col>
      <xdr:colOff>565150</xdr:colOff>
      <xdr:row>75</xdr:row>
      <xdr:rowOff>138430</xdr:rowOff>
    </xdr:to>
    <xdr:cxnSp macro="">
      <xdr:nvCxnSpPr>
        <xdr:cNvPr id="420" name="直線コネクタ 419"/>
        <xdr:cNvCxnSpPr/>
      </xdr:nvCxnSpPr>
      <xdr:spPr>
        <a:xfrm>
          <a:off x="14782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83566</xdr:rowOff>
    </xdr:from>
    <xdr:to>
      <xdr:col>21</xdr:col>
      <xdr:colOff>361950</xdr:colOff>
      <xdr:row>75</xdr:row>
      <xdr:rowOff>88138</xdr:rowOff>
    </xdr:to>
    <xdr:cxnSp macro="">
      <xdr:nvCxnSpPr>
        <xdr:cNvPr id="423" name="直線コネクタ 422"/>
        <xdr:cNvCxnSpPr/>
      </xdr:nvCxnSpPr>
      <xdr:spPr>
        <a:xfrm>
          <a:off x="13893800" y="12942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83566</xdr:rowOff>
    </xdr:to>
    <xdr:cxnSp macro="">
      <xdr:nvCxnSpPr>
        <xdr:cNvPr id="426" name="直線コネクタ 425"/>
        <xdr:cNvCxnSpPr/>
      </xdr:nvCxnSpPr>
      <xdr:spPr>
        <a:xfrm>
          <a:off x="13004800" y="12937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36" name="円/楕円 435"/>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37"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38" name="円/楕円 437"/>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39" name="テキスト ボックス 438"/>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37338</xdr:rowOff>
    </xdr:from>
    <xdr:to>
      <xdr:col>21</xdr:col>
      <xdr:colOff>412750</xdr:colOff>
      <xdr:row>75</xdr:row>
      <xdr:rowOff>138938</xdr:rowOff>
    </xdr:to>
    <xdr:sp macro="" textlink="">
      <xdr:nvSpPr>
        <xdr:cNvPr id="440" name="円/楕円 439"/>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149115</xdr:rowOff>
    </xdr:from>
    <xdr:ext cx="762000" cy="259045"/>
    <xdr:sp macro="" textlink="">
      <xdr:nvSpPr>
        <xdr:cNvPr id="441" name="テキスト ボックス 440"/>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32766</xdr:rowOff>
    </xdr:from>
    <xdr:to>
      <xdr:col>20</xdr:col>
      <xdr:colOff>209550</xdr:colOff>
      <xdr:row>75</xdr:row>
      <xdr:rowOff>134366</xdr:rowOff>
    </xdr:to>
    <xdr:sp macro="" textlink="">
      <xdr:nvSpPr>
        <xdr:cNvPr id="442" name="円/楕円 441"/>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144543</xdr:rowOff>
    </xdr:from>
    <xdr:ext cx="762000" cy="259045"/>
    <xdr:sp macro="" textlink="">
      <xdr:nvSpPr>
        <xdr:cNvPr id="443" name="テキスト ボックス 442"/>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44" name="円/楕円 443"/>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45" name="テキスト ボックス 444"/>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富山県上市町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142556</xdr:rowOff>
    </xdr:from>
    <xdr:to>
      <xdr:col>4</xdr:col>
      <xdr:colOff>1117600</xdr:colOff>
      <xdr:row>18</xdr:row>
      <xdr:rowOff>7878</xdr:rowOff>
    </xdr:to>
    <xdr:cxnSp macro="">
      <xdr:nvCxnSpPr>
        <xdr:cNvPr id="52" name="直線コネクタ 51"/>
        <xdr:cNvCxnSpPr/>
      </xdr:nvCxnSpPr>
      <xdr:spPr bwMode="auto">
        <a:xfrm flipV="1">
          <a:off x="5003800" y="3104831"/>
          <a:ext cx="647700" cy="3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127333</xdr:rowOff>
    </xdr:from>
    <xdr:ext cx="762000" cy="259045"/>
    <xdr:sp macro="" textlink="">
      <xdr:nvSpPr>
        <xdr:cNvPr id="53" name="人口1人当たり決算額の推移平均値テキスト130"/>
        <xdr:cNvSpPr txBox="1"/>
      </xdr:nvSpPr>
      <xdr:spPr>
        <a:xfrm>
          <a:off x="5740400" y="3089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164403</xdr:rowOff>
    </xdr:from>
    <xdr:to>
      <xdr:col>4</xdr:col>
      <xdr:colOff>469900</xdr:colOff>
      <xdr:row>18</xdr:row>
      <xdr:rowOff>7878</xdr:rowOff>
    </xdr:to>
    <xdr:cxnSp macro="">
      <xdr:nvCxnSpPr>
        <xdr:cNvPr id="55" name="直線コネクタ 54"/>
        <xdr:cNvCxnSpPr/>
      </xdr:nvCxnSpPr>
      <xdr:spPr bwMode="auto">
        <a:xfrm>
          <a:off x="4305300" y="3126678"/>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118825</xdr:rowOff>
    </xdr:from>
    <xdr:to>
      <xdr:col>3</xdr:col>
      <xdr:colOff>904875</xdr:colOff>
      <xdr:row>17</xdr:row>
      <xdr:rowOff>164403</xdr:rowOff>
    </xdr:to>
    <xdr:cxnSp macro="">
      <xdr:nvCxnSpPr>
        <xdr:cNvPr id="58" name="直線コネクタ 57"/>
        <xdr:cNvCxnSpPr/>
      </xdr:nvCxnSpPr>
      <xdr:spPr bwMode="auto">
        <a:xfrm>
          <a:off x="3606800" y="3081100"/>
          <a:ext cx="698500" cy="4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118825</xdr:rowOff>
    </xdr:from>
    <xdr:to>
      <xdr:col>3</xdr:col>
      <xdr:colOff>206375</xdr:colOff>
      <xdr:row>17</xdr:row>
      <xdr:rowOff>123636</xdr:rowOff>
    </xdr:to>
    <xdr:cxnSp macro="">
      <xdr:nvCxnSpPr>
        <xdr:cNvPr id="61" name="直線コネクタ 60"/>
        <xdr:cNvCxnSpPr/>
      </xdr:nvCxnSpPr>
      <xdr:spPr bwMode="auto">
        <a:xfrm flipV="1">
          <a:off x="2908300" y="3081100"/>
          <a:ext cx="698500" cy="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91756</xdr:rowOff>
    </xdr:from>
    <xdr:to>
      <xdr:col>5</xdr:col>
      <xdr:colOff>34925</xdr:colOff>
      <xdr:row>18</xdr:row>
      <xdr:rowOff>21906</xdr:rowOff>
    </xdr:to>
    <xdr:sp macro="" textlink="">
      <xdr:nvSpPr>
        <xdr:cNvPr id="71" name="円/楕円 70"/>
        <xdr:cNvSpPr/>
      </xdr:nvSpPr>
      <xdr:spPr bwMode="auto">
        <a:xfrm>
          <a:off x="5600700" y="305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108283</xdr:rowOff>
    </xdr:from>
    <xdr:ext cx="762000" cy="259045"/>
    <xdr:sp macro="" textlink="">
      <xdr:nvSpPr>
        <xdr:cNvPr id="72" name="人口1人当たり決算額の推移該当値テキスト130"/>
        <xdr:cNvSpPr txBox="1"/>
      </xdr:nvSpPr>
      <xdr:spPr>
        <a:xfrm>
          <a:off x="5740400" y="28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76,446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128528</xdr:rowOff>
    </xdr:from>
    <xdr:to>
      <xdr:col>4</xdr:col>
      <xdr:colOff>520700</xdr:colOff>
      <xdr:row>18</xdr:row>
      <xdr:rowOff>58678</xdr:rowOff>
    </xdr:to>
    <xdr:sp macro="" textlink="">
      <xdr:nvSpPr>
        <xdr:cNvPr id="73" name="円/楕円 72"/>
        <xdr:cNvSpPr/>
      </xdr:nvSpPr>
      <xdr:spPr bwMode="auto">
        <a:xfrm>
          <a:off x="4953000" y="309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68855</xdr:rowOff>
    </xdr:from>
    <xdr:ext cx="736600" cy="259045"/>
    <xdr:sp macro="" textlink="">
      <xdr:nvSpPr>
        <xdr:cNvPr id="74" name="テキスト ボックス 73"/>
        <xdr:cNvSpPr txBox="1"/>
      </xdr:nvSpPr>
      <xdr:spPr>
        <a:xfrm>
          <a:off x="4622800" y="285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113603</xdr:rowOff>
    </xdr:from>
    <xdr:to>
      <xdr:col>3</xdr:col>
      <xdr:colOff>955675</xdr:colOff>
      <xdr:row>18</xdr:row>
      <xdr:rowOff>43753</xdr:rowOff>
    </xdr:to>
    <xdr:sp macro="" textlink="">
      <xdr:nvSpPr>
        <xdr:cNvPr id="75" name="円/楕円 74"/>
        <xdr:cNvSpPr/>
      </xdr:nvSpPr>
      <xdr:spPr bwMode="auto">
        <a:xfrm>
          <a:off x="4254500" y="307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53930</xdr:rowOff>
    </xdr:from>
    <xdr:ext cx="762000" cy="259045"/>
    <xdr:sp macro="" textlink="">
      <xdr:nvSpPr>
        <xdr:cNvPr id="76" name="テキスト ボックス 75"/>
        <xdr:cNvSpPr txBox="1"/>
      </xdr:nvSpPr>
      <xdr:spPr>
        <a:xfrm>
          <a:off x="3924300" y="284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74,439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68025</xdr:rowOff>
    </xdr:from>
    <xdr:to>
      <xdr:col>3</xdr:col>
      <xdr:colOff>257175</xdr:colOff>
      <xdr:row>17</xdr:row>
      <xdr:rowOff>169625</xdr:rowOff>
    </xdr:to>
    <xdr:sp macro="" textlink="">
      <xdr:nvSpPr>
        <xdr:cNvPr id="77" name="円/楕円 76"/>
        <xdr:cNvSpPr/>
      </xdr:nvSpPr>
      <xdr:spPr bwMode="auto">
        <a:xfrm>
          <a:off x="3556000" y="303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8352</xdr:rowOff>
    </xdr:from>
    <xdr:ext cx="762000" cy="259045"/>
    <xdr:sp macro="" textlink="">
      <xdr:nvSpPr>
        <xdr:cNvPr id="78" name="テキスト ボックス 77"/>
        <xdr:cNvSpPr txBox="1"/>
      </xdr:nvSpPr>
      <xdr:spPr>
        <a:xfrm>
          <a:off x="3225800" y="27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72836</xdr:rowOff>
    </xdr:from>
    <xdr:to>
      <xdr:col>2</xdr:col>
      <xdr:colOff>692150</xdr:colOff>
      <xdr:row>18</xdr:row>
      <xdr:rowOff>2986</xdr:rowOff>
    </xdr:to>
    <xdr:sp macro="" textlink="">
      <xdr:nvSpPr>
        <xdr:cNvPr id="79" name="円/楕円 78"/>
        <xdr:cNvSpPr/>
      </xdr:nvSpPr>
      <xdr:spPr bwMode="auto">
        <a:xfrm>
          <a:off x="2857500" y="303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13163</xdr:rowOff>
    </xdr:from>
    <xdr:ext cx="762000" cy="259045"/>
    <xdr:sp macro="" textlink="">
      <xdr:nvSpPr>
        <xdr:cNvPr id="80" name="テキスト ボックス 79"/>
        <xdr:cNvSpPr txBox="1"/>
      </xdr:nvSpPr>
      <xdr:spPr>
        <a:xfrm>
          <a:off x="2527300" y="28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105531</xdr:rowOff>
    </xdr:from>
    <xdr:to>
      <xdr:col>4</xdr:col>
      <xdr:colOff>1117600</xdr:colOff>
      <xdr:row>37</xdr:row>
      <xdr:rowOff>168663</xdr:rowOff>
    </xdr:to>
    <xdr:cxnSp macro="">
      <xdr:nvCxnSpPr>
        <xdr:cNvPr id="108" name="直線コネクタ 107"/>
        <xdr:cNvCxnSpPr/>
      </xdr:nvCxnSpPr>
      <xdr:spPr bwMode="auto">
        <a:xfrm flipV="1">
          <a:off x="5651500" y="6372981"/>
          <a:ext cx="0" cy="920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140740</xdr:rowOff>
    </xdr:from>
    <xdr:ext cx="762000" cy="259045"/>
    <xdr:sp macro="" textlink="">
      <xdr:nvSpPr>
        <xdr:cNvPr id="109" name="人口1人当たり決算額の推移最小値テキスト445"/>
        <xdr:cNvSpPr txBox="1"/>
      </xdr:nvSpPr>
      <xdr:spPr>
        <a:xfrm>
          <a:off x="5740400" y="72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37</xdr:row>
      <xdr:rowOff>168663</xdr:rowOff>
    </xdr:from>
    <xdr:to>
      <xdr:col>5</xdr:col>
      <xdr:colOff>73025</xdr:colOff>
      <xdr:row>37</xdr:row>
      <xdr:rowOff>168663</xdr:rowOff>
    </xdr:to>
    <xdr:cxnSp macro="">
      <xdr:nvCxnSpPr>
        <xdr:cNvPr id="110" name="直線コネクタ 109"/>
        <xdr:cNvCxnSpPr/>
      </xdr:nvCxnSpPr>
      <xdr:spPr bwMode="auto">
        <a:xfrm>
          <a:off x="5562600" y="7293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191908</xdr:rowOff>
    </xdr:from>
    <xdr:ext cx="762000" cy="259045"/>
    <xdr:sp macro="" textlink="">
      <xdr:nvSpPr>
        <xdr:cNvPr id="111" name="人口1人当たり決算額の推移最大値テキスト445"/>
        <xdr:cNvSpPr txBox="1"/>
      </xdr:nvSpPr>
      <xdr:spPr>
        <a:xfrm>
          <a:off x="5740400" y="61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34</xdr:row>
      <xdr:rowOff>105531</xdr:rowOff>
    </xdr:from>
    <xdr:to>
      <xdr:col>5</xdr:col>
      <xdr:colOff>73025</xdr:colOff>
      <xdr:row>34</xdr:row>
      <xdr:rowOff>105531</xdr:rowOff>
    </xdr:to>
    <xdr:cxnSp macro="">
      <xdr:nvCxnSpPr>
        <xdr:cNvPr id="112" name="直線コネクタ 111"/>
        <xdr:cNvCxnSpPr/>
      </xdr:nvCxnSpPr>
      <xdr:spPr bwMode="auto">
        <a:xfrm>
          <a:off x="5562600" y="6372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214173</xdr:rowOff>
    </xdr:from>
    <xdr:to>
      <xdr:col>4</xdr:col>
      <xdr:colOff>1117600</xdr:colOff>
      <xdr:row>34</xdr:row>
      <xdr:rowOff>256502</xdr:rowOff>
    </xdr:to>
    <xdr:cxnSp macro="">
      <xdr:nvCxnSpPr>
        <xdr:cNvPr id="113" name="直線コネクタ 112"/>
        <xdr:cNvCxnSpPr/>
      </xdr:nvCxnSpPr>
      <xdr:spPr bwMode="auto">
        <a:xfrm>
          <a:off x="5003800" y="6481623"/>
          <a:ext cx="6477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234776</xdr:rowOff>
    </xdr:from>
    <xdr:ext cx="762000" cy="259045"/>
    <xdr:sp macro="" textlink="">
      <xdr:nvSpPr>
        <xdr:cNvPr id="114" name="人口1人当たり決算額の推移平均値テキスト445"/>
        <xdr:cNvSpPr txBox="1"/>
      </xdr:nvSpPr>
      <xdr:spPr>
        <a:xfrm>
          <a:off x="5740400" y="6845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262699</xdr:rowOff>
    </xdr:from>
    <xdr:to>
      <xdr:col>5</xdr:col>
      <xdr:colOff>34925</xdr:colOff>
      <xdr:row>36</xdr:row>
      <xdr:rowOff>21399</xdr:rowOff>
    </xdr:to>
    <xdr:sp macro="" textlink="">
      <xdr:nvSpPr>
        <xdr:cNvPr id="115" name="フローチャート : 判断 114"/>
        <xdr:cNvSpPr/>
      </xdr:nvSpPr>
      <xdr:spPr bwMode="auto">
        <a:xfrm>
          <a:off x="56007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105854</xdr:rowOff>
    </xdr:from>
    <xdr:to>
      <xdr:col>4</xdr:col>
      <xdr:colOff>469900</xdr:colOff>
      <xdr:row>34</xdr:row>
      <xdr:rowOff>214173</xdr:rowOff>
    </xdr:to>
    <xdr:cxnSp macro="">
      <xdr:nvCxnSpPr>
        <xdr:cNvPr id="116" name="直線コネクタ 115"/>
        <xdr:cNvCxnSpPr/>
      </xdr:nvCxnSpPr>
      <xdr:spPr bwMode="auto">
        <a:xfrm>
          <a:off x="4305300" y="6373304"/>
          <a:ext cx="698500" cy="10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229305</xdr:rowOff>
    </xdr:from>
    <xdr:to>
      <xdr:col>4</xdr:col>
      <xdr:colOff>520700</xdr:colOff>
      <xdr:row>35</xdr:row>
      <xdr:rowOff>330905</xdr:rowOff>
    </xdr:to>
    <xdr:sp macro="" textlink="">
      <xdr:nvSpPr>
        <xdr:cNvPr id="117" name="フローチャート : 判断 116"/>
        <xdr:cNvSpPr/>
      </xdr:nvSpPr>
      <xdr:spPr bwMode="auto">
        <a:xfrm>
          <a:off x="4953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315682</xdr:rowOff>
    </xdr:from>
    <xdr:ext cx="736600" cy="259045"/>
    <xdr:sp macro="" textlink="">
      <xdr:nvSpPr>
        <xdr:cNvPr id="118" name="テキスト ボックス 117"/>
        <xdr:cNvSpPr txBox="1"/>
      </xdr:nvSpPr>
      <xdr:spPr>
        <a:xfrm>
          <a:off x="4622800" y="692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74765</xdr:rowOff>
    </xdr:from>
    <xdr:to>
      <xdr:col>3</xdr:col>
      <xdr:colOff>904875</xdr:colOff>
      <xdr:row>34</xdr:row>
      <xdr:rowOff>105854</xdr:rowOff>
    </xdr:to>
    <xdr:cxnSp macro="">
      <xdr:nvCxnSpPr>
        <xdr:cNvPr id="119" name="直線コネクタ 118"/>
        <xdr:cNvCxnSpPr/>
      </xdr:nvCxnSpPr>
      <xdr:spPr bwMode="auto">
        <a:xfrm>
          <a:off x="3606800" y="6342215"/>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206007</xdr:rowOff>
    </xdr:from>
    <xdr:to>
      <xdr:col>3</xdr:col>
      <xdr:colOff>955675</xdr:colOff>
      <xdr:row>35</xdr:row>
      <xdr:rowOff>307607</xdr:rowOff>
    </xdr:to>
    <xdr:sp macro="" textlink="">
      <xdr:nvSpPr>
        <xdr:cNvPr id="120" name="フローチャート : 判断 119"/>
        <xdr:cNvSpPr/>
      </xdr:nvSpPr>
      <xdr:spPr bwMode="auto">
        <a:xfrm>
          <a:off x="4254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292384</xdr:rowOff>
    </xdr:from>
    <xdr:ext cx="762000" cy="259045"/>
    <xdr:sp macro="" textlink="">
      <xdr:nvSpPr>
        <xdr:cNvPr id="121" name="テキスト ボックス 120"/>
        <xdr:cNvSpPr txBox="1"/>
      </xdr:nvSpPr>
      <xdr:spPr>
        <a:xfrm>
          <a:off x="3924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21692</xdr:rowOff>
    </xdr:from>
    <xdr:to>
      <xdr:col>3</xdr:col>
      <xdr:colOff>206375</xdr:colOff>
      <xdr:row>34</xdr:row>
      <xdr:rowOff>74765</xdr:rowOff>
    </xdr:to>
    <xdr:cxnSp macro="">
      <xdr:nvCxnSpPr>
        <xdr:cNvPr id="122" name="直線コネクタ 121"/>
        <xdr:cNvCxnSpPr/>
      </xdr:nvCxnSpPr>
      <xdr:spPr bwMode="auto">
        <a:xfrm>
          <a:off x="2908300" y="6289142"/>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175508</xdr:rowOff>
    </xdr:from>
    <xdr:to>
      <xdr:col>3</xdr:col>
      <xdr:colOff>257175</xdr:colOff>
      <xdr:row>35</xdr:row>
      <xdr:rowOff>277108</xdr:rowOff>
    </xdr:to>
    <xdr:sp macro="" textlink="">
      <xdr:nvSpPr>
        <xdr:cNvPr id="123" name="フローチャート : 判断 122"/>
        <xdr:cNvSpPr/>
      </xdr:nvSpPr>
      <xdr:spPr bwMode="auto">
        <a:xfrm>
          <a:off x="35560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261885</xdr:rowOff>
    </xdr:from>
    <xdr:ext cx="762000" cy="259045"/>
    <xdr:sp macro="" textlink="">
      <xdr:nvSpPr>
        <xdr:cNvPr id="124" name="テキスト ボックス 123"/>
        <xdr:cNvSpPr txBox="1"/>
      </xdr:nvSpPr>
      <xdr:spPr>
        <a:xfrm>
          <a:off x="32258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220889</xdr:rowOff>
    </xdr:from>
    <xdr:ext cx="762000" cy="259045"/>
    <xdr:sp macro="" textlink="">
      <xdr:nvSpPr>
        <xdr:cNvPr id="126" name="テキスト ボックス 125"/>
        <xdr:cNvSpPr txBox="1"/>
      </xdr:nvSpPr>
      <xdr:spPr>
        <a:xfrm>
          <a:off x="25273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205702</xdr:rowOff>
    </xdr:from>
    <xdr:to>
      <xdr:col>5</xdr:col>
      <xdr:colOff>34925</xdr:colOff>
      <xdr:row>34</xdr:row>
      <xdr:rowOff>307302</xdr:rowOff>
    </xdr:to>
    <xdr:sp macro="" textlink="">
      <xdr:nvSpPr>
        <xdr:cNvPr id="132" name="円/楕円 131"/>
        <xdr:cNvSpPr/>
      </xdr:nvSpPr>
      <xdr:spPr bwMode="auto">
        <a:xfrm>
          <a:off x="5600700" y="647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50779</xdr:rowOff>
    </xdr:from>
    <xdr:ext cx="762000" cy="259045"/>
    <xdr:sp macro="" textlink="">
      <xdr:nvSpPr>
        <xdr:cNvPr id="133" name="人口1人当たり決算額の推移該当値テキスト445"/>
        <xdr:cNvSpPr txBox="1"/>
      </xdr:nvSpPr>
      <xdr:spPr>
        <a:xfrm>
          <a:off x="5740400" y="631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163373</xdr:rowOff>
    </xdr:from>
    <xdr:to>
      <xdr:col>4</xdr:col>
      <xdr:colOff>520700</xdr:colOff>
      <xdr:row>34</xdr:row>
      <xdr:rowOff>264973</xdr:rowOff>
    </xdr:to>
    <xdr:sp macro="" textlink="">
      <xdr:nvSpPr>
        <xdr:cNvPr id="134" name="円/楕円 133"/>
        <xdr:cNvSpPr/>
      </xdr:nvSpPr>
      <xdr:spPr bwMode="auto">
        <a:xfrm>
          <a:off x="4953000" y="643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275150</xdr:rowOff>
    </xdr:from>
    <xdr:ext cx="736600" cy="259045"/>
    <xdr:sp macro="" textlink="">
      <xdr:nvSpPr>
        <xdr:cNvPr id="135" name="テキスト ボックス 134"/>
        <xdr:cNvSpPr txBox="1"/>
      </xdr:nvSpPr>
      <xdr:spPr>
        <a:xfrm>
          <a:off x="4622800" y="61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55054</xdr:rowOff>
    </xdr:from>
    <xdr:to>
      <xdr:col>3</xdr:col>
      <xdr:colOff>955675</xdr:colOff>
      <xdr:row>34</xdr:row>
      <xdr:rowOff>156654</xdr:rowOff>
    </xdr:to>
    <xdr:sp macro="" textlink="">
      <xdr:nvSpPr>
        <xdr:cNvPr id="136" name="円/楕円 135"/>
        <xdr:cNvSpPr/>
      </xdr:nvSpPr>
      <xdr:spPr bwMode="auto">
        <a:xfrm>
          <a:off x="4254500" y="632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166831</xdr:rowOff>
    </xdr:from>
    <xdr:ext cx="762000" cy="259045"/>
    <xdr:sp macro="" textlink="">
      <xdr:nvSpPr>
        <xdr:cNvPr id="137" name="テキスト ボックス 136"/>
        <xdr:cNvSpPr txBox="1"/>
      </xdr:nvSpPr>
      <xdr:spPr>
        <a:xfrm>
          <a:off x="3924300" y="60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23965</xdr:rowOff>
    </xdr:from>
    <xdr:to>
      <xdr:col>3</xdr:col>
      <xdr:colOff>257175</xdr:colOff>
      <xdr:row>34</xdr:row>
      <xdr:rowOff>125565</xdr:rowOff>
    </xdr:to>
    <xdr:sp macro="" textlink="">
      <xdr:nvSpPr>
        <xdr:cNvPr id="138" name="円/楕円 137"/>
        <xdr:cNvSpPr/>
      </xdr:nvSpPr>
      <xdr:spPr bwMode="auto">
        <a:xfrm>
          <a:off x="3556000" y="629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135742</xdr:rowOff>
    </xdr:from>
    <xdr:ext cx="762000" cy="259045"/>
    <xdr:sp macro="" textlink="">
      <xdr:nvSpPr>
        <xdr:cNvPr id="139" name="テキスト ボックス 138"/>
        <xdr:cNvSpPr txBox="1"/>
      </xdr:nvSpPr>
      <xdr:spPr>
        <a:xfrm>
          <a:off x="3225800" y="606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313792</xdr:rowOff>
    </xdr:from>
    <xdr:to>
      <xdr:col>2</xdr:col>
      <xdr:colOff>692150</xdr:colOff>
      <xdr:row>34</xdr:row>
      <xdr:rowOff>72492</xdr:rowOff>
    </xdr:to>
    <xdr:sp macro="" textlink="">
      <xdr:nvSpPr>
        <xdr:cNvPr id="140" name="円/楕円 139"/>
        <xdr:cNvSpPr/>
      </xdr:nvSpPr>
      <xdr:spPr bwMode="auto">
        <a:xfrm>
          <a:off x="2857500" y="62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82669</xdr:rowOff>
    </xdr:from>
    <xdr:ext cx="762000" cy="259045"/>
    <xdr:sp macro="" textlink="">
      <xdr:nvSpPr>
        <xdr:cNvPr id="141" name="テキスト ボックス 140"/>
        <xdr:cNvSpPr txBox="1"/>
      </xdr:nvSpPr>
      <xdr:spPr>
        <a:xfrm>
          <a:off x="2527300" y="60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標準財政規模比の実質収支比率は、これまで２～４％台を推移している。実質単年度収支比率についても、これまではほぼ同様の推移であったが、平成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財政調整基金の取り崩し（地域の元気臨時交付金分）があったため、大きく減となっている。今後も、歳入の確保と合わせて、予算執行の節減に努め、財政調整基金への積立てを継続的に行え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標準財政規模比の連結実質赤字比率に係る黒字比率は、これまで</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％の間で推移してきたが、平成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年度に続き、平成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年度においても分母の標準財政規模が減となったことから、</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％となっている。黒字比率の約半分を水道事業会計が占めている。引き続き、各会計において収支のバランスを考慮した適正な財政運営に努めていく。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年度以前は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年度には９億円台まで減少し、平成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７億円台となっている。普通会計分は、地域総合整備事業債等の償還終了に伴い減となっており、公営企業会計分については、病院事業の医療機器分等で減となっている。ただし、中新川公共下水道など下水道事業について依然として多額の償還が発生している。今後も、起債の抑制を図るなど着実に比率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年度以降徐々に減少し、平成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億円を下回っている。元金償還に伴う一部の地方債残高の減、病院会計への公営企業債償還に係る繰出見込額の減及び充当可能基金の増等により、比率は年々減少傾向にあり、平成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年度は昨年度より</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ポイントの減となっている。しかし、平成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国補正事業に伴う起債を発行したことで残高が増となったほか、中新川公共下水道事業等への繰出見込額は依然として増加傾向にあり、今後も行財政改革を進め、起債の発行を抑制を図り、起債残高の縮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9834554</v>
      </c>
      <c r="BO4" s="349"/>
      <c r="BP4" s="349"/>
      <c r="BQ4" s="349"/>
      <c r="BR4" s="349"/>
      <c r="BS4" s="349"/>
      <c r="BT4" s="349"/>
      <c r="BU4" s="350"/>
      <c r="BV4" s="348">
        <v>11681981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9494878</v>
      </c>
      <c r="BO5" s="417"/>
      <c r="BP5" s="417"/>
      <c r="BQ5" s="417"/>
      <c r="BR5" s="417"/>
      <c r="BS5" s="417"/>
      <c r="BT5" s="417"/>
      <c r="BU5" s="418"/>
      <c r="BV5" s="416">
        <v>11381671</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85.3</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339676</v>
      </c>
      <c r="BO6" s="417"/>
      <c r="BP6" s="417"/>
      <c r="BQ6" s="417"/>
      <c r="BR6" s="417"/>
      <c r="BS6" s="417"/>
      <c r="BT6" s="417"/>
      <c r="BU6" s="418"/>
      <c r="BV6" s="416">
        <v>300310</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91.2</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65855</v>
      </c>
      <c r="BO7" s="417"/>
      <c r="BP7" s="417"/>
      <c r="BQ7" s="417"/>
      <c r="BR7" s="417"/>
      <c r="BS7" s="417"/>
      <c r="BT7" s="417"/>
      <c r="BU7" s="418"/>
      <c r="BV7" s="416">
        <v>32763</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6200108</v>
      </c>
      <c r="CU7" s="417"/>
      <c r="CV7" s="417"/>
      <c r="CW7" s="417"/>
      <c r="CX7" s="417"/>
      <c r="CY7" s="417"/>
      <c r="CZ7" s="417"/>
      <c r="DA7" s="418"/>
      <c r="DB7" s="416">
        <v>6289151</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273821</v>
      </c>
      <c r="BO8" s="417"/>
      <c r="BP8" s="417"/>
      <c r="BQ8" s="417"/>
      <c r="BR8" s="417"/>
      <c r="BS8" s="417"/>
      <c r="BT8" s="417"/>
      <c r="BU8" s="418"/>
      <c r="BV8" s="416">
        <v>267547</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21965</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6274</v>
      </c>
      <c r="BO9" s="417"/>
      <c r="BP9" s="417"/>
      <c r="BQ9" s="417"/>
      <c r="BR9" s="417"/>
      <c r="BS9" s="417"/>
      <c r="BT9" s="417"/>
      <c r="BU9" s="418"/>
      <c r="BV9" s="416">
        <v>27789</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13.9</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09"/>
      <c r="N10" s="409"/>
      <c r="O10" s="409"/>
      <c r="P10" s="409"/>
      <c r="Q10" s="410"/>
      <c r="R10" s="436">
        <v>23039</v>
      </c>
      <c r="S10" s="437"/>
      <c r="T10" s="437"/>
      <c r="U10" s="437"/>
      <c r="V10" s="438"/>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v>5148</v>
      </c>
      <c r="BO10" s="417"/>
      <c r="BP10" s="417"/>
      <c r="BQ10" s="417"/>
      <c r="BR10" s="417"/>
      <c r="BS10" s="417"/>
      <c r="BT10" s="417"/>
      <c r="BU10" s="418"/>
      <c r="BV10" s="416">
        <v>245933</v>
      </c>
      <c r="BW10" s="417"/>
      <c r="BX10" s="417"/>
      <c r="BY10" s="417"/>
      <c r="BZ10" s="417"/>
      <c r="CA10" s="417"/>
      <c r="CB10" s="417"/>
      <c r="CC10" s="41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08" t="s">
        <v>110</v>
      </c>
      <c r="AN11" s="409"/>
      <c r="AO11" s="409"/>
      <c r="AP11" s="409"/>
      <c r="AQ11" s="409"/>
      <c r="AR11" s="409"/>
      <c r="AS11" s="409"/>
      <c r="AT11" s="410"/>
      <c r="AU11" s="411" t="s">
        <v>100</v>
      </c>
      <c r="AV11" s="412"/>
      <c r="AW11" s="412"/>
      <c r="AX11" s="412"/>
      <c r="AY11" s="413" t="s">
        <v>111</v>
      </c>
      <c r="AZ11" s="414"/>
      <c r="BA11" s="414"/>
      <c r="BB11" s="414"/>
      <c r="BC11" s="414"/>
      <c r="BD11" s="414"/>
      <c r="BE11" s="414"/>
      <c r="BF11" s="414"/>
      <c r="BG11" s="414"/>
      <c r="BH11" s="414"/>
      <c r="BI11" s="414"/>
      <c r="BJ11" s="414"/>
      <c r="BK11" s="414"/>
      <c r="BL11" s="414"/>
      <c r="BM11" s="415"/>
      <c r="BN11" s="416">
        <v>103390</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21716</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v>76161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21484</v>
      </c>
      <c r="S13" s="467"/>
      <c r="T13" s="467"/>
      <c r="U13" s="467"/>
      <c r="V13" s="468"/>
      <c r="W13" s="395" t="s">
        <v>124</v>
      </c>
      <c r="X13" s="396"/>
      <c r="Y13" s="396"/>
      <c r="Z13" s="396"/>
      <c r="AA13" s="396"/>
      <c r="AB13" s="386"/>
      <c r="AC13" s="436">
        <v>578</v>
      </c>
      <c r="AD13" s="437"/>
      <c r="AE13" s="437"/>
      <c r="AF13" s="437"/>
      <c r="AG13" s="476"/>
      <c r="AH13" s="436">
        <v>723</v>
      </c>
      <c r="AI13" s="437"/>
      <c r="AJ13" s="437"/>
      <c r="AK13" s="437"/>
      <c r="AL13" s="438"/>
      <c r="AM13" s="408" t="s">
        <v>125</v>
      </c>
      <c r="AN13" s="409"/>
      <c r="AO13" s="409"/>
      <c r="AP13" s="409"/>
      <c r="AQ13" s="409"/>
      <c r="AR13" s="409"/>
      <c r="AS13" s="409"/>
      <c r="AT13" s="410"/>
      <c r="AU13" s="411" t="s">
        <v>119</v>
      </c>
      <c r="AV13" s="412"/>
      <c r="AW13" s="412"/>
      <c r="AX13" s="412"/>
      <c r="AY13" s="413" t="s">
        <v>126</v>
      </c>
      <c r="AZ13" s="414"/>
      <c r="BA13" s="414"/>
      <c r="BB13" s="414"/>
      <c r="BC13" s="414"/>
      <c r="BD13" s="414"/>
      <c r="BE13" s="414"/>
      <c r="BF13" s="414"/>
      <c r="BG13" s="414"/>
      <c r="BH13" s="414"/>
      <c r="BI13" s="414"/>
      <c r="BJ13" s="414"/>
      <c r="BK13" s="414"/>
      <c r="BL13" s="414"/>
      <c r="BM13" s="415"/>
      <c r="BN13" s="416">
        <v>38651</v>
      </c>
      <c r="BO13" s="417"/>
      <c r="BP13" s="417"/>
      <c r="BQ13" s="417"/>
      <c r="BR13" s="417"/>
      <c r="BS13" s="417"/>
      <c r="BT13" s="417"/>
      <c r="BU13" s="418"/>
      <c r="BV13" s="416">
        <v>273722</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16.2</v>
      </c>
      <c r="CU13" s="383"/>
      <c r="CV13" s="383"/>
      <c r="CW13" s="383"/>
      <c r="CX13" s="383"/>
      <c r="CY13" s="383"/>
      <c r="CZ13" s="383"/>
      <c r="DA13" s="384"/>
      <c r="DB13" s="382">
        <v>17.600000000000001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21929</v>
      </c>
      <c r="S14" s="467"/>
      <c r="T14" s="467"/>
      <c r="U14" s="467"/>
      <c r="V14" s="468"/>
      <c r="W14" s="375"/>
      <c r="X14" s="376"/>
      <c r="Y14" s="376"/>
      <c r="Z14" s="376"/>
      <c r="AA14" s="376"/>
      <c r="AB14" s="365"/>
      <c r="AC14" s="469">
        <v>5.2</v>
      </c>
      <c r="AD14" s="470"/>
      <c r="AE14" s="470"/>
      <c r="AF14" s="470"/>
      <c r="AG14" s="471"/>
      <c r="AH14" s="469">
        <v>6.1</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v>161.6</v>
      </c>
      <c r="CU14" s="481"/>
      <c r="CV14" s="481"/>
      <c r="CW14" s="481"/>
      <c r="CX14" s="481"/>
      <c r="CY14" s="481"/>
      <c r="CZ14" s="481"/>
      <c r="DA14" s="482"/>
      <c r="DB14" s="480">
        <v>165.6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21703</v>
      </c>
      <c r="S15" s="467"/>
      <c r="T15" s="467"/>
      <c r="U15" s="467"/>
      <c r="V15" s="468"/>
      <c r="W15" s="395" t="s">
        <v>130</v>
      </c>
      <c r="X15" s="396"/>
      <c r="Y15" s="396"/>
      <c r="Z15" s="396"/>
      <c r="AA15" s="396"/>
      <c r="AB15" s="386"/>
      <c r="AC15" s="436">
        <v>4161</v>
      </c>
      <c r="AD15" s="437"/>
      <c r="AE15" s="437"/>
      <c r="AF15" s="437"/>
      <c r="AG15" s="476"/>
      <c r="AH15" s="436">
        <v>4541</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2376602</v>
      </c>
      <c r="BO15" s="349"/>
      <c r="BP15" s="349"/>
      <c r="BQ15" s="349"/>
      <c r="BR15" s="349"/>
      <c r="BS15" s="349"/>
      <c r="BT15" s="349"/>
      <c r="BU15" s="350"/>
      <c r="BV15" s="348">
        <v>2412191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37.6</v>
      </c>
      <c r="AD16" s="470"/>
      <c r="AE16" s="470"/>
      <c r="AF16" s="470"/>
      <c r="AG16" s="471"/>
      <c r="AH16" s="469">
        <v>38.1</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5135785</v>
      </c>
      <c r="BO16" s="417"/>
      <c r="BP16" s="417"/>
      <c r="BQ16" s="417"/>
      <c r="BR16" s="417"/>
      <c r="BS16" s="417"/>
      <c r="BT16" s="417"/>
      <c r="BU16" s="418"/>
      <c r="BV16" s="416">
        <v>5182940</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136</v>
      </c>
      <c r="N17" s="492"/>
      <c r="O17" s="492"/>
      <c r="P17" s="492"/>
      <c r="Q17" s="493"/>
      <c r="R17" s="488" t="s">
        <v>134</v>
      </c>
      <c r="S17" s="489"/>
      <c r="T17" s="489"/>
      <c r="U17" s="489"/>
      <c r="V17" s="490"/>
      <c r="W17" s="395" t="s">
        <v>137</v>
      </c>
      <c r="X17" s="396"/>
      <c r="Y17" s="396"/>
      <c r="Z17" s="396"/>
      <c r="AA17" s="396"/>
      <c r="AB17" s="386"/>
      <c r="AC17" s="436">
        <v>6336</v>
      </c>
      <c r="AD17" s="437"/>
      <c r="AE17" s="437"/>
      <c r="AF17" s="437"/>
      <c r="AG17" s="476"/>
      <c r="AH17" s="436">
        <v>6656</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3021049</v>
      </c>
      <c r="BO17" s="417"/>
      <c r="BP17" s="417"/>
      <c r="BQ17" s="417"/>
      <c r="BR17" s="417"/>
      <c r="BS17" s="417"/>
      <c r="BT17" s="417"/>
      <c r="BU17" s="418"/>
      <c r="BV17" s="416">
        <v>3090283</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236.71</v>
      </c>
      <c r="M18" s="498"/>
      <c r="N18" s="498"/>
      <c r="O18" s="498"/>
      <c r="P18" s="498"/>
      <c r="Q18" s="498"/>
      <c r="R18" s="499"/>
      <c r="S18" s="499"/>
      <c r="T18" s="499"/>
      <c r="U18" s="499"/>
      <c r="V18" s="500"/>
      <c r="W18" s="397"/>
      <c r="X18" s="398"/>
      <c r="Y18" s="398"/>
      <c r="Z18" s="398"/>
      <c r="AA18" s="398"/>
      <c r="AB18" s="389"/>
      <c r="AC18" s="501">
        <v>57.2</v>
      </c>
      <c r="AD18" s="502"/>
      <c r="AE18" s="502"/>
      <c r="AF18" s="502"/>
      <c r="AG18" s="503"/>
      <c r="AH18" s="501">
        <v>55.8</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5462689</v>
      </c>
      <c r="BO18" s="417"/>
      <c r="BP18" s="417"/>
      <c r="BQ18" s="417"/>
      <c r="BR18" s="417"/>
      <c r="BS18" s="417"/>
      <c r="BT18" s="417"/>
      <c r="BU18" s="418"/>
      <c r="BV18" s="416">
        <v>5305662</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7475430</v>
      </c>
      <c r="BO19" s="417"/>
      <c r="BP19" s="417"/>
      <c r="BQ19" s="417"/>
      <c r="BR19" s="417"/>
      <c r="BS19" s="417"/>
      <c r="BT19" s="417"/>
      <c r="BU19" s="418"/>
      <c r="BV19" s="416">
        <v>7897705</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7415</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9572954</v>
      </c>
      <c r="BO23" s="417"/>
      <c r="BP23" s="417"/>
      <c r="BQ23" s="417"/>
      <c r="BR23" s="417"/>
      <c r="BS23" s="417"/>
      <c r="BT23" s="417"/>
      <c r="BU23" s="418"/>
      <c r="BV23" s="416">
        <v>9810313</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09"/>
      <c r="G24" s="409"/>
      <c r="H24" s="409"/>
      <c r="I24" s="409"/>
      <c r="J24" s="409"/>
      <c r="K24" s="410"/>
      <c r="L24" s="436">
        <v>1</v>
      </c>
      <c r="M24" s="437"/>
      <c r="N24" s="437"/>
      <c r="O24" s="437"/>
      <c r="P24" s="476"/>
      <c r="Q24" s="436">
        <v>8220</v>
      </c>
      <c r="R24" s="437"/>
      <c r="S24" s="437"/>
      <c r="T24" s="437"/>
      <c r="U24" s="437"/>
      <c r="V24" s="476"/>
      <c r="W24" s="531"/>
      <c r="X24" s="519"/>
      <c r="Y24" s="520"/>
      <c r="Z24" s="435" t="s">
        <v>153</v>
      </c>
      <c r="AA24" s="409"/>
      <c r="AB24" s="409"/>
      <c r="AC24" s="409"/>
      <c r="AD24" s="409"/>
      <c r="AE24" s="409"/>
      <c r="AF24" s="409"/>
      <c r="AG24" s="410"/>
      <c r="AH24" s="436">
        <v>151</v>
      </c>
      <c r="AI24" s="437"/>
      <c r="AJ24" s="437"/>
      <c r="AK24" s="437"/>
      <c r="AL24" s="476"/>
      <c r="AM24" s="436">
        <v>463570</v>
      </c>
      <c r="AN24" s="437"/>
      <c r="AO24" s="437"/>
      <c r="AP24" s="437"/>
      <c r="AQ24" s="437"/>
      <c r="AR24" s="476"/>
      <c r="AS24" s="436">
        <v>3070</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7641428</v>
      </c>
      <c r="BO24" s="417"/>
      <c r="BP24" s="417"/>
      <c r="BQ24" s="417"/>
      <c r="BR24" s="417"/>
      <c r="BS24" s="417"/>
      <c r="BT24" s="417"/>
      <c r="BU24" s="418"/>
      <c r="BV24" s="416">
        <v>7555419</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09"/>
      <c r="G25" s="409"/>
      <c r="H25" s="409"/>
      <c r="I25" s="409"/>
      <c r="J25" s="409"/>
      <c r="K25" s="410"/>
      <c r="L25" s="436">
        <v>1</v>
      </c>
      <c r="M25" s="437"/>
      <c r="N25" s="437"/>
      <c r="O25" s="437"/>
      <c r="P25" s="476"/>
      <c r="Q25" s="436">
        <v>6830</v>
      </c>
      <c r="R25" s="437"/>
      <c r="S25" s="437"/>
      <c r="T25" s="437"/>
      <c r="U25" s="437"/>
      <c r="V25" s="476"/>
      <c r="W25" s="531"/>
      <c r="X25" s="519"/>
      <c r="Y25" s="520"/>
      <c r="Z25" s="435" t="s">
        <v>156</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164823</v>
      </c>
      <c r="BO25" s="349"/>
      <c r="BP25" s="349"/>
      <c r="BQ25" s="349"/>
      <c r="BR25" s="349"/>
      <c r="BS25" s="349"/>
      <c r="BT25" s="349"/>
      <c r="BU25" s="350"/>
      <c r="BV25" s="348">
        <v>198289</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09"/>
      <c r="G26" s="409"/>
      <c r="H26" s="409"/>
      <c r="I26" s="409"/>
      <c r="J26" s="409"/>
      <c r="K26" s="410"/>
      <c r="L26" s="436">
        <v>1</v>
      </c>
      <c r="M26" s="437"/>
      <c r="N26" s="437"/>
      <c r="O26" s="437"/>
      <c r="P26" s="476"/>
      <c r="Q26" s="436">
        <v>6050</v>
      </c>
      <c r="R26" s="437"/>
      <c r="S26" s="437"/>
      <c r="T26" s="437"/>
      <c r="U26" s="437"/>
      <c r="V26" s="476"/>
      <c r="W26" s="531"/>
      <c r="X26" s="519"/>
      <c r="Y26" s="520"/>
      <c r="Z26" s="435" t="s">
        <v>159</v>
      </c>
      <c r="AA26" s="549"/>
      <c r="AB26" s="549"/>
      <c r="AC26" s="549"/>
      <c r="AD26" s="549"/>
      <c r="AE26" s="549"/>
      <c r="AF26" s="549"/>
      <c r="AG26" s="550"/>
      <c r="AH26" s="436">
        <v>13</v>
      </c>
      <c r="AI26" s="437"/>
      <c r="AJ26" s="437"/>
      <c r="AK26" s="437"/>
      <c r="AL26" s="476"/>
      <c r="AM26" s="436">
        <v>37401</v>
      </c>
      <c r="AN26" s="437"/>
      <c r="AO26" s="437"/>
      <c r="AP26" s="437"/>
      <c r="AQ26" s="437"/>
      <c r="AR26" s="476"/>
      <c r="AS26" s="436">
        <v>2877</v>
      </c>
      <c r="AT26" s="437"/>
      <c r="AU26" s="437"/>
      <c r="AV26" s="437"/>
      <c r="AW26" s="437"/>
      <c r="AX26" s="438"/>
      <c r="AY26" s="419" t="s">
        <v>160</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09"/>
      <c r="G27" s="409"/>
      <c r="H27" s="409"/>
      <c r="I27" s="409"/>
      <c r="J27" s="409"/>
      <c r="K27" s="410"/>
      <c r="L27" s="436">
        <v>1</v>
      </c>
      <c r="M27" s="437"/>
      <c r="N27" s="437"/>
      <c r="O27" s="437"/>
      <c r="P27" s="476"/>
      <c r="Q27" s="436">
        <v>3600</v>
      </c>
      <c r="R27" s="437"/>
      <c r="S27" s="437"/>
      <c r="T27" s="437"/>
      <c r="U27" s="437"/>
      <c r="V27" s="476"/>
      <c r="W27" s="531"/>
      <c r="X27" s="519"/>
      <c r="Y27" s="520"/>
      <c r="Z27" s="435" t="s">
        <v>162</v>
      </c>
      <c r="AA27" s="409"/>
      <c r="AB27" s="409"/>
      <c r="AC27" s="409"/>
      <c r="AD27" s="409"/>
      <c r="AE27" s="409"/>
      <c r="AF27" s="409"/>
      <c r="AG27" s="410"/>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6">
        <v>247500</v>
      </c>
      <c r="BO27" s="547"/>
      <c r="BP27" s="547"/>
      <c r="BQ27" s="547"/>
      <c r="BR27" s="547"/>
      <c r="BS27" s="547"/>
      <c r="BT27" s="547"/>
      <c r="BU27" s="548"/>
      <c r="BV27" s="546">
        <v>247490</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09"/>
      <c r="G28" s="409"/>
      <c r="H28" s="409"/>
      <c r="I28" s="409"/>
      <c r="J28" s="409"/>
      <c r="K28" s="410"/>
      <c r="L28" s="436">
        <v>1</v>
      </c>
      <c r="M28" s="437"/>
      <c r="N28" s="437"/>
      <c r="O28" s="437"/>
      <c r="P28" s="476"/>
      <c r="Q28" s="436">
        <v>3100</v>
      </c>
      <c r="R28" s="437"/>
      <c r="S28" s="437"/>
      <c r="T28" s="437"/>
      <c r="U28" s="437"/>
      <c r="V28" s="476"/>
      <c r="W28" s="531"/>
      <c r="X28" s="519"/>
      <c r="Y28" s="520"/>
      <c r="Z28" s="435" t="s">
        <v>166</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1027280</v>
      </c>
      <c r="BO28" s="349"/>
      <c r="BP28" s="349"/>
      <c r="BQ28" s="349"/>
      <c r="BR28" s="349"/>
      <c r="BS28" s="349"/>
      <c r="BT28" s="349"/>
      <c r="BU28" s="350"/>
      <c r="BV28" s="348">
        <v>1098293</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10</v>
      </c>
      <c r="M29" s="437"/>
      <c r="N29" s="437"/>
      <c r="O29" s="437"/>
      <c r="P29" s="476"/>
      <c r="Q29" s="436">
        <v>2900</v>
      </c>
      <c r="R29" s="437"/>
      <c r="S29" s="437"/>
      <c r="T29" s="437"/>
      <c r="U29" s="437"/>
      <c r="V29" s="476"/>
      <c r="W29" s="532"/>
      <c r="X29" s="533"/>
      <c r="Y29" s="534"/>
      <c r="Z29" s="435" t="s">
        <v>170</v>
      </c>
      <c r="AA29" s="409"/>
      <c r="AB29" s="409"/>
      <c r="AC29" s="409"/>
      <c r="AD29" s="409"/>
      <c r="AE29" s="409"/>
      <c r="AF29" s="409"/>
      <c r="AG29" s="410"/>
      <c r="AH29" s="436">
        <v>152</v>
      </c>
      <c r="AI29" s="437"/>
      <c r="AJ29" s="437"/>
      <c r="AK29" s="437"/>
      <c r="AL29" s="476"/>
      <c r="AM29" s="436">
        <v>466532</v>
      </c>
      <c r="AN29" s="437"/>
      <c r="AO29" s="437"/>
      <c r="AP29" s="437"/>
      <c r="AQ29" s="437"/>
      <c r="AR29" s="476"/>
      <c r="AS29" s="436">
        <v>3069</v>
      </c>
      <c r="AT29" s="437"/>
      <c r="AU29" s="437"/>
      <c r="AV29" s="437"/>
      <c r="AW29" s="437"/>
      <c r="AX29" s="438"/>
      <c r="AY29" s="560"/>
      <c r="AZ29" s="561"/>
      <c r="BA29" s="561"/>
      <c r="BB29" s="562"/>
      <c r="BC29" s="413" t="s">
        <v>171</v>
      </c>
      <c r="BD29" s="414"/>
      <c r="BE29" s="414"/>
      <c r="BF29" s="414"/>
      <c r="BG29" s="414"/>
      <c r="BH29" s="414"/>
      <c r="BI29" s="414"/>
      <c r="BJ29" s="414"/>
      <c r="BK29" s="414"/>
      <c r="BL29" s="414"/>
      <c r="BM29" s="415"/>
      <c r="BN29" s="416">
        <v>350272</v>
      </c>
      <c r="BO29" s="417"/>
      <c r="BP29" s="417"/>
      <c r="BQ29" s="417"/>
      <c r="BR29" s="417"/>
      <c r="BS29" s="417"/>
      <c r="BT29" s="417"/>
      <c r="BU29" s="418"/>
      <c r="BV29" s="416">
        <v>350106</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172</v>
      </c>
      <c r="X30" s="555"/>
      <c r="Y30" s="555"/>
      <c r="Z30" s="555"/>
      <c r="AA30" s="555"/>
      <c r="AB30" s="555"/>
      <c r="AC30" s="555"/>
      <c r="AD30" s="555"/>
      <c r="AE30" s="555"/>
      <c r="AF30" s="555"/>
      <c r="AG30" s="556"/>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173</v>
      </c>
      <c r="BD30" s="544"/>
      <c r="BE30" s="544"/>
      <c r="BF30" s="544"/>
      <c r="BG30" s="544"/>
      <c r="BH30" s="544"/>
      <c r="BI30" s="544"/>
      <c r="BJ30" s="544"/>
      <c r="BK30" s="544"/>
      <c r="BL30" s="544"/>
      <c r="BM30" s="545"/>
      <c r="BN30" s="546">
        <v>541968</v>
      </c>
      <c r="BO30" s="547"/>
      <c r="BP30" s="547"/>
      <c r="BQ30" s="547"/>
      <c r="BR30" s="547"/>
      <c r="BS30" s="547"/>
      <c r="BT30" s="547"/>
      <c r="BU30" s="548"/>
      <c r="BV30" s="546">
        <v>494810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富山県市町村会館管理組合（一般会計）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株式会社上市まちづくり公社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IF('各会計、関係団体の財政状況及び健全化判断比率'!B31="","",'各会計、関係団体の財政状況及び健全化判断比率'!B31)</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富山市町村総合事務組合（一般会計）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墓地公園事業特別会計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地域開発事業特別会計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滑川中新川地区広域情報事務組合（一般会計）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富山県後期高齢者医療広域連合（一般会計）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富山県後期高齢者医療広域連合（後期高齢者医療事業特別会計）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中新川広域行政事務組合（一般会計）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中新川広域行政事務組合（介護保険事業特別会計）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中新川広域行政事務組合（公共下水道事業特別会計）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中新川広域行政事務組合（公共下水道関連特定環境保全公共下水道事業特別会計）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富山地区広域圏事務組合（一般会計）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9252</v>
      </c>
      <c r="J41" s="83">
        <v>9290</v>
      </c>
      <c r="K41" s="83">
        <v>9221</v>
      </c>
      <c r="L41" s="83">
        <v>9810</v>
      </c>
      <c r="M41" s="84">
        <v>9573</v>
      </c>
    </row>
    <row r="42" spans="2:13" ht="27.75" customHeight="1">
      <c r="B42" s="1171"/>
      <c r="C42" s="1172"/>
      <c r="D42" s="85"/>
      <c r="E42" s="1177" t="s">
        <v>26</v>
      </c>
      <c r="F42" s="1177"/>
      <c r="G42" s="1177"/>
      <c r="H42" s="1178"/>
      <c r="I42" s="86">
        <v>294</v>
      </c>
      <c r="J42" s="87">
        <v>254</v>
      </c>
      <c r="K42" s="87">
        <v>219</v>
      </c>
      <c r="L42" s="87">
        <v>186</v>
      </c>
      <c r="M42" s="88">
        <v>154</v>
      </c>
    </row>
    <row r="43" spans="2:13" ht="27.75" customHeight="1">
      <c r="B43" s="1171"/>
      <c r="C43" s="1172"/>
      <c r="D43" s="85"/>
      <c r="E43" s="1177" t="s">
        <v>27</v>
      </c>
      <c r="F43" s="1177"/>
      <c r="G43" s="1177"/>
      <c r="H43" s="1178"/>
      <c r="I43" s="86">
        <v>6560</v>
      </c>
      <c r="J43" s="87">
        <v>6135</v>
      </c>
      <c r="K43" s="87">
        <v>6056</v>
      </c>
      <c r="L43" s="87">
        <v>5710</v>
      </c>
      <c r="M43" s="88">
        <v>5607</v>
      </c>
    </row>
    <row r="44" spans="2:13" ht="27.75" customHeight="1">
      <c r="B44" s="1171"/>
      <c r="C44" s="1172"/>
      <c r="D44" s="85"/>
      <c r="E44" s="1177" t="s">
        <v>28</v>
      </c>
      <c r="F44" s="1177"/>
      <c r="G44" s="1177"/>
      <c r="H44" s="1178"/>
      <c r="I44" s="86">
        <v>8654</v>
      </c>
      <c r="J44" s="87">
        <v>8513</v>
      </c>
      <c r="K44" s="87">
        <v>8518</v>
      </c>
      <c r="L44" s="87">
        <v>8530</v>
      </c>
      <c r="M44" s="88">
        <v>8593</v>
      </c>
    </row>
    <row r="45" spans="2:13" ht="27.75" customHeight="1">
      <c r="B45" s="1171"/>
      <c r="C45" s="1172"/>
      <c r="D45" s="85"/>
      <c r="E45" s="1177" t="s">
        <v>29</v>
      </c>
      <c r="F45" s="1177"/>
      <c r="G45" s="1177"/>
      <c r="H45" s="1178"/>
      <c r="I45" s="86">
        <v>1662</v>
      </c>
      <c r="J45" s="87">
        <v>1514</v>
      </c>
      <c r="K45" s="87">
        <v>1411</v>
      </c>
      <c r="L45" s="87">
        <v>1294</v>
      </c>
      <c r="M45" s="88">
        <v>1128</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1332</v>
      </c>
      <c r="J49" s="87">
        <v>1514</v>
      </c>
      <c r="K49" s="87">
        <v>1756</v>
      </c>
      <c r="L49" s="87">
        <v>2008</v>
      </c>
      <c r="M49" s="88">
        <v>2126</v>
      </c>
    </row>
    <row r="50" spans="2:13" ht="27.75" customHeight="1">
      <c r="B50" s="1171"/>
      <c r="C50" s="1172"/>
      <c r="D50" s="85"/>
      <c r="E50" s="1177" t="s">
        <v>35</v>
      </c>
      <c r="F50" s="1177"/>
      <c r="G50" s="1177"/>
      <c r="H50" s="1178"/>
      <c r="I50" s="86">
        <v>676</v>
      </c>
      <c r="J50" s="87">
        <v>678</v>
      </c>
      <c r="K50" s="87">
        <v>719</v>
      </c>
      <c r="L50" s="87">
        <v>785</v>
      </c>
      <c r="M50" s="88">
        <v>869</v>
      </c>
    </row>
    <row r="51" spans="2:13" ht="27.75" customHeight="1">
      <c r="B51" s="1173"/>
      <c r="C51" s="1174"/>
      <c r="D51" s="85"/>
      <c r="E51" s="1177" t="s">
        <v>36</v>
      </c>
      <c r="F51" s="1177"/>
      <c r="G51" s="1177"/>
      <c r="H51" s="1178"/>
      <c r="I51" s="86">
        <v>13933</v>
      </c>
      <c r="J51" s="87">
        <v>13849</v>
      </c>
      <c r="K51" s="87">
        <v>14067</v>
      </c>
      <c r="L51" s="87">
        <v>14181</v>
      </c>
      <c r="M51" s="88">
        <v>13957</v>
      </c>
    </row>
    <row r="52" spans="2:13" ht="27.75" customHeight="1" thickBot="1">
      <c r="B52" s="1181" t="s">
        <v>37</v>
      </c>
      <c r="C52" s="1182"/>
      <c r="D52" s="90"/>
      <c r="E52" s="1183" t="s">
        <v>38</v>
      </c>
      <c r="F52" s="1183"/>
      <c r="G52" s="1183"/>
      <c r="H52" s="1184"/>
      <c r="I52" s="91">
        <v>10480</v>
      </c>
      <c r="J52" s="92">
        <v>9665</v>
      </c>
      <c r="K52" s="92">
        <v>8883</v>
      </c>
      <c r="L52" s="92">
        <v>8557</v>
      </c>
      <c r="M52" s="93">
        <v>8104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91366</v>
      </c>
      <c r="E3" s="116"/>
      <c r="F3" s="117">
        <v>49426</v>
      </c>
      <c r="G3" s="118"/>
      <c r="H3" s="119"/>
    </row>
    <row r="4" spans="1:8">
      <c r="A4" s="120"/>
      <c r="B4" s="121"/>
      <c r="C4" s="122"/>
      <c r="D4" s="123">
        <v>47834</v>
      </c>
      <c r="E4" s="124"/>
      <c r="F4" s="125">
        <v>26568</v>
      </c>
      <c r="G4" s="126"/>
      <c r="H4" s="127"/>
    </row>
    <row r="5" spans="1:8">
      <c r="A5" s="108" t="s">
        <v>510</v>
      </c>
      <c r="B5" s="113"/>
      <c r="C5" s="114"/>
      <c r="D5" s="115">
        <v>65361</v>
      </c>
      <c r="E5" s="116"/>
      <c r="F5" s="117">
        <v>42839</v>
      </c>
      <c r="G5" s="118"/>
      <c r="H5" s="119"/>
    </row>
    <row r="6" spans="1:8">
      <c r="A6" s="120"/>
      <c r="B6" s="121"/>
      <c r="C6" s="122"/>
      <c r="D6" s="123">
        <v>37318</v>
      </c>
      <c r="E6" s="124"/>
      <c r="F6" s="125">
        <v>22027</v>
      </c>
      <c r="G6" s="126"/>
      <c r="H6" s="127"/>
    </row>
    <row r="7" spans="1:8">
      <c r="A7" s="108" t="s">
        <v>511</v>
      </c>
      <c r="B7" s="113"/>
      <c r="C7" s="114"/>
      <c r="D7" s="115">
        <v>57513</v>
      </c>
      <c r="E7" s="116"/>
      <c r="F7" s="117">
        <v>46819</v>
      </c>
      <c r="G7" s="118"/>
      <c r="H7" s="119"/>
    </row>
    <row r="8" spans="1:8">
      <c r="A8" s="120"/>
      <c r="B8" s="121"/>
      <c r="C8" s="122"/>
      <c r="D8" s="123">
        <v>32599</v>
      </c>
      <c r="E8" s="124"/>
      <c r="F8" s="125">
        <v>24121</v>
      </c>
      <c r="G8" s="126"/>
      <c r="H8" s="127"/>
    </row>
    <row r="9" spans="1:8">
      <c r="A9" s="108" t="s">
        <v>512</v>
      </c>
      <c r="B9" s="113"/>
      <c r="C9" s="114"/>
      <c r="D9" s="115">
        <v>141539</v>
      </c>
      <c r="E9" s="116"/>
      <c r="F9" s="117">
        <v>53270</v>
      </c>
      <c r="G9" s="118"/>
      <c r="H9" s="119"/>
    </row>
    <row r="10" spans="1:8">
      <c r="A10" s="120"/>
      <c r="B10" s="121"/>
      <c r="C10" s="122"/>
      <c r="D10" s="123">
        <v>51743</v>
      </c>
      <c r="E10" s="124"/>
      <c r="F10" s="125">
        <v>24316</v>
      </c>
      <c r="G10" s="126"/>
      <c r="H10" s="127"/>
    </row>
    <row r="11" spans="1:8">
      <c r="A11" s="108" t="s">
        <v>513</v>
      </c>
      <c r="B11" s="113"/>
      <c r="C11" s="114"/>
      <c r="D11" s="115">
        <v>48658</v>
      </c>
      <c r="E11" s="116"/>
      <c r="F11" s="117">
        <v>53292</v>
      </c>
      <c r="G11" s="118"/>
      <c r="H11" s="119"/>
    </row>
    <row r="12" spans="1:8">
      <c r="A12" s="120"/>
      <c r="B12" s="121"/>
      <c r="C12" s="128"/>
      <c r="D12" s="123">
        <v>23900</v>
      </c>
      <c r="E12" s="124"/>
      <c r="F12" s="125">
        <v>28900</v>
      </c>
      <c r="G12" s="126"/>
      <c r="H12" s="127"/>
    </row>
    <row r="13" spans="1:8">
      <c r="A13" s="108"/>
      <c r="B13" s="113"/>
      <c r="C13" s="129"/>
      <c r="D13" s="130">
        <v>80887</v>
      </c>
      <c r="E13" s="131"/>
      <c r="F13" s="132">
        <v>49129</v>
      </c>
      <c r="G13" s="133"/>
      <c r="H13" s="119"/>
    </row>
    <row r="14" spans="1:8">
      <c r="A14" s="120"/>
      <c r="B14" s="121"/>
      <c r="C14" s="122"/>
      <c r="D14" s="123">
        <v>38679</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v>
      </c>
      <c r="C19" s="134">
        <f>ROUND(VALUE(SUBSTITUTE(実質収支比率等に係る経年分析!G$48,"▲","-")),2)</f>
        <v>3.25</v>
      </c>
      <c r="D19" s="134">
        <f>ROUND(VALUE(SUBSTITUTE(実質収支比率等に係る経年分析!H$48,"▲","-")),2)</f>
        <v>3.85</v>
      </c>
      <c r="E19" s="134">
        <f>ROUND(VALUE(SUBSTITUTE(実質収支比率等に係る経年分析!I$48,"▲","-")),2)</f>
        <v>4.25</v>
      </c>
      <c r="F19" s="134">
        <f>ROUND(VALUE(SUBSTITUTE(実質収支比率等に係る経年分析!J$48,"▲","-")),2)</f>
        <v>4.42</v>
      </c>
    </row>
    <row r="20" spans="1:11">
      <c r="A20" s="134" t="s">
        <v>43</v>
      </c>
      <c r="B20" s="134">
        <f>ROUND(VALUE(SUBSTITUTE(実質収支比率等に係る経年分析!F$47,"▲","-")),2)</f>
        <v>7.56</v>
      </c>
      <c r="C20" s="134">
        <f>ROUND(VALUE(SUBSTITUTE(実質収支比率等に係る経年分析!G$47,"▲","-")),2)</f>
        <v>10.46</v>
      </c>
      <c r="D20" s="134">
        <f>ROUND(VALUE(SUBSTITUTE(実質収支比率等に係る経年分析!H$47,"▲","-")),2)</f>
        <v>13.7</v>
      </c>
      <c r="E20" s="134">
        <f>ROUND(VALUE(SUBSTITUTE(実質収支比率等に係る経年分析!I$47,"▲","-")),2)</f>
        <v>17.46</v>
      </c>
      <c r="F20" s="134">
        <f>ROUND(VALUE(SUBSTITUTE(実質収支比率等に係る経年分析!J$47,"▲","-")),2)</f>
        <v>16.57</v>
      </c>
    </row>
    <row r="21" spans="1:11">
      <c r="A21" s="134" t="s">
        <v>44</v>
      </c>
      <c r="B21" s="134">
        <f>IF(ISNUMBER(VALUE(SUBSTITUTE(実質収支比率等に係る経年分析!F$49,"▲","-"))),ROUND(VALUE(SUBSTITUTE(実質収支比率等に係る経年分析!F$49,"▲","-")),2),NA())</f>
        <v>3.88</v>
      </c>
      <c r="C21" s="134">
        <f>IF(ISNUMBER(VALUE(SUBSTITUTE(実質収支比率等に係る経年分析!G$49,"▲","-"))),ROUND(VALUE(SUBSTITUTE(実質収支比率等に係る経年分析!G$49,"▲","-")),2),NA())</f>
        <v>4.09</v>
      </c>
      <c r="D21" s="134">
        <f>IF(ISNUMBER(VALUE(SUBSTITUTE(実質収支比率等に係る経年分析!H$49,"▲","-"))),ROUND(VALUE(SUBSTITUTE(実質収支比率等に係る経年分析!H$49,"▲","-")),2),NA())</f>
        <v>3.85</v>
      </c>
      <c r="E21" s="134">
        <f>IF(ISNUMBER(VALUE(SUBSTITUTE(実質収支比率等に係る経年分析!I$49,"▲","-"))),ROUND(VALUE(SUBSTITUTE(実質収支比率等に係る経年分析!I$49,"▲","-")),2),NA())</f>
        <v>4.3499999999999996</v>
      </c>
      <c r="F21" s="134">
        <f>IF(ISNUMBER(VALUE(SUBSTITUTE(実質収支比率等に係る経年分析!J$49,"▲","-"))),ROUND(VALUE(SUBSTITUTE(実質収支比率等に係る経年分析!J$49,"▲","-")),2),NA())</f>
        <v>0.62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墓地公園事業特別会計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9.4600000000000009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1146</v>
      </c>
      <c r="E42" s="136"/>
      <c r="F42" s="136"/>
      <c r="G42" s="136">
        <f>'実質公債費比率（分子）の構造'!L$52</f>
        <v>1177</v>
      </c>
      <c r="H42" s="136"/>
      <c r="I42" s="136"/>
      <c r="J42" s="136">
        <f>'実質公債費比率（分子）の構造'!M$52</f>
        <v>1207</v>
      </c>
      <c r="K42" s="136"/>
      <c r="L42" s="136"/>
      <c r="M42" s="136">
        <f>'実質公債費比率（分子）の構造'!N$52</f>
        <v>1174</v>
      </c>
      <c r="N42" s="136"/>
      <c r="O42" s="136"/>
      <c r="P42" s="136">
        <f>'実質公債費比率（分子）の構造'!O$52</f>
        <v>1246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61</v>
      </c>
      <c r="C44" s="136"/>
      <c r="D44" s="136"/>
      <c r="E44" s="136">
        <f>'実質公債費比率（分子）の構造'!L$50</f>
        <v>42</v>
      </c>
      <c r="F44" s="136"/>
      <c r="G44" s="136"/>
      <c r="H44" s="136">
        <f>'実質公債費比率（分子）の構造'!M$50</f>
        <v>38</v>
      </c>
      <c r="I44" s="136"/>
      <c r="J44" s="136"/>
      <c r="K44" s="136">
        <f>'実質公債費比率（分子）の構造'!N$50</f>
        <v>36</v>
      </c>
      <c r="L44" s="136"/>
      <c r="M44" s="136"/>
      <c r="N44" s="136">
        <f>'実質公債費比率（分子）の構造'!O$50</f>
        <v>33</v>
      </c>
      <c r="O44" s="136"/>
      <c r="P44" s="136"/>
    </row>
    <row r="45" spans="1:16">
      <c r="A45" s="136" t="s">
        <v>54</v>
      </c>
      <c r="B45" s="136">
        <f>'実質公債費比率（分子）の構造'!K$49</f>
        <v>560</v>
      </c>
      <c r="C45" s="136"/>
      <c r="D45" s="136"/>
      <c r="E45" s="136">
        <f>'実質公債費比率（分子）の構造'!L$49</f>
        <v>552</v>
      </c>
      <c r="F45" s="136"/>
      <c r="G45" s="136"/>
      <c r="H45" s="136">
        <f>'実質公債費比率（分子）の構造'!M$49</f>
        <v>561</v>
      </c>
      <c r="I45" s="136"/>
      <c r="J45" s="136"/>
      <c r="K45" s="136">
        <f>'実質公債費比率（分子）の構造'!N$49</f>
        <v>565</v>
      </c>
      <c r="L45" s="136"/>
      <c r="M45" s="136"/>
      <c r="N45" s="136">
        <f>'実質公債費比率（分子）の構造'!O$49</f>
        <v>573</v>
      </c>
      <c r="O45" s="136"/>
      <c r="P45" s="136"/>
    </row>
    <row r="46" spans="1:16">
      <c r="A46" s="136" t="s">
        <v>55</v>
      </c>
      <c r="B46" s="136">
        <f>'実質公債費比率（分子）の構造'!K$48</f>
        <v>470</v>
      </c>
      <c r="C46" s="136"/>
      <c r="D46" s="136"/>
      <c r="E46" s="136">
        <f>'実質公債費比率（分子）の構造'!L$48</f>
        <v>446</v>
      </c>
      <c r="F46" s="136"/>
      <c r="G46" s="136"/>
      <c r="H46" s="136">
        <f>'実質公債費比率（分子）の構造'!M$48</f>
        <v>459</v>
      </c>
      <c r="I46" s="136"/>
      <c r="J46" s="136"/>
      <c r="K46" s="136">
        <f>'実質公債費比率（分子）の構造'!N$48</f>
        <v>394</v>
      </c>
      <c r="L46" s="136"/>
      <c r="M46" s="136"/>
      <c r="N46" s="136">
        <f>'実質公債費比率（分子）の構造'!O$48</f>
        <v>388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1091</v>
      </c>
      <c r="C49" s="136"/>
      <c r="D49" s="136"/>
      <c r="E49" s="136">
        <f>'実質公債費比率（分子）の構造'!L$45</f>
        <v>1104</v>
      </c>
      <c r="F49" s="136"/>
      <c r="G49" s="136"/>
      <c r="H49" s="136">
        <f>'実質公債費比率（分子）の構造'!M$45</f>
        <v>1081</v>
      </c>
      <c r="I49" s="136"/>
      <c r="J49" s="136"/>
      <c r="K49" s="136">
        <f>'実質公債費比率（分子）の構造'!N$45</f>
        <v>979</v>
      </c>
      <c r="L49" s="136"/>
      <c r="M49" s="136"/>
      <c r="N49" s="136">
        <f>'実質公債費比率（分子）の構造'!O$45</f>
        <v>992</v>
      </c>
      <c r="O49" s="136"/>
      <c r="P49" s="136"/>
    </row>
    <row r="50" spans="1:16">
      <c r="A50" s="136" t="s">
        <v>59</v>
      </c>
      <c r="B50" s="136" t="e">
        <f>NA()</f>
        <v>#N/A</v>
      </c>
      <c r="C50" s="136">
        <f>IF(ISNUMBER('実質公債費比率（分子）の構造'!K$53),'実質公債費比率（分子）の構造'!K$53,NA())</f>
        <v>1036</v>
      </c>
      <c r="D50" s="136" t="e">
        <f>NA()</f>
        <v>#N/A</v>
      </c>
      <c r="E50" s="136" t="e">
        <f>NA()</f>
        <v>#N/A</v>
      </c>
      <c r="F50" s="136">
        <f>IF(ISNUMBER('実質公債費比率（分子）の構造'!L$53),'実質公債費比率（分子）の構造'!L$53,NA())</f>
        <v>967</v>
      </c>
      <c r="G50" s="136" t="e">
        <f>NA()</f>
        <v>#N/A</v>
      </c>
      <c r="H50" s="136" t="e">
        <f>NA()</f>
        <v>#N/A</v>
      </c>
      <c r="I50" s="136">
        <f>IF(ISNUMBER('実質公債費比率（分子）の構造'!M$53),'実質公債費比率（分子）の構造'!M$53,NA())</f>
        <v>932</v>
      </c>
      <c r="J50" s="136" t="e">
        <f>NA()</f>
        <v>#N/A</v>
      </c>
      <c r="K50" s="136" t="e">
        <f>NA()</f>
        <v>#N/A</v>
      </c>
      <c r="L50" s="136">
        <f>IF(ISNUMBER('実質公債費比率（分子）の構造'!N$53),'実質公債費比率（分子）の構造'!N$53,NA())</f>
        <v>800</v>
      </c>
      <c r="M50" s="136" t="e">
        <f>NA()</f>
        <v>#N/A</v>
      </c>
      <c r="N50" s="136" t="e">
        <f>NA()</f>
        <v>#N/A</v>
      </c>
      <c r="O50" s="136">
        <f>IF(ISNUMBER('実質公債費比率（分子）の構造'!O$53),'実質公債費比率（分子）の構造'!O$53,NA())</f>
        <v>740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13933</v>
      </c>
      <c r="E56" s="135"/>
      <c r="F56" s="135"/>
      <c r="G56" s="135">
        <f>'将来負担比率（分子）の構造'!J$51</f>
        <v>13849</v>
      </c>
      <c r="H56" s="135"/>
      <c r="I56" s="135"/>
      <c r="J56" s="135">
        <f>'将来負担比率（分子）の構造'!K$51</f>
        <v>14067</v>
      </c>
      <c r="K56" s="135"/>
      <c r="L56" s="135"/>
      <c r="M56" s="135">
        <f>'将来負担比率（分子）の構造'!L$51</f>
        <v>14181</v>
      </c>
      <c r="N56" s="135"/>
      <c r="O56" s="135"/>
      <c r="P56" s="135">
        <f>'将来負担比率（分子）の構造'!M$51</f>
        <v>13957</v>
      </c>
    </row>
    <row r="57" spans="1:16">
      <c r="A57" s="135" t="s">
        <v>35</v>
      </c>
      <c r="B57" s="135"/>
      <c r="C57" s="135"/>
      <c r="D57" s="135">
        <f>'将来負担比率（分子）の構造'!I$50</f>
        <v>676</v>
      </c>
      <c r="E57" s="135"/>
      <c r="F57" s="135"/>
      <c r="G57" s="135">
        <f>'将来負担比率（分子）の構造'!J$50</f>
        <v>678</v>
      </c>
      <c r="H57" s="135"/>
      <c r="I57" s="135"/>
      <c r="J57" s="135">
        <f>'将来負担比率（分子）の構造'!K$50</f>
        <v>719</v>
      </c>
      <c r="K57" s="135"/>
      <c r="L57" s="135"/>
      <c r="M57" s="135">
        <f>'将来負担比率（分子）の構造'!L$50</f>
        <v>785</v>
      </c>
      <c r="N57" s="135"/>
      <c r="O57" s="135"/>
      <c r="P57" s="135">
        <f>'将来負担比率（分子）の構造'!M$50</f>
        <v>869</v>
      </c>
    </row>
    <row r="58" spans="1:16">
      <c r="A58" s="135" t="s">
        <v>34</v>
      </c>
      <c r="B58" s="135"/>
      <c r="C58" s="135"/>
      <c r="D58" s="135">
        <f>'将来負担比率（分子）の構造'!I$49</f>
        <v>1332</v>
      </c>
      <c r="E58" s="135"/>
      <c r="F58" s="135"/>
      <c r="G58" s="135">
        <f>'将来負担比率（分子）の構造'!J$49</f>
        <v>1514</v>
      </c>
      <c r="H58" s="135"/>
      <c r="I58" s="135"/>
      <c r="J58" s="135">
        <f>'将来負担比率（分子）の構造'!K$49</f>
        <v>1756</v>
      </c>
      <c r="K58" s="135"/>
      <c r="L58" s="135"/>
      <c r="M58" s="135">
        <f>'将来負担比率（分子）の構造'!L$49</f>
        <v>2008</v>
      </c>
      <c r="N58" s="135"/>
      <c r="O58" s="135"/>
      <c r="P58" s="135">
        <f>'将来負担比率（分子）の構造'!M$49</f>
        <v>2126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1662</v>
      </c>
      <c r="C62" s="135"/>
      <c r="D62" s="135"/>
      <c r="E62" s="135">
        <f>'将来負担比率（分子）の構造'!J$45</f>
        <v>1514</v>
      </c>
      <c r="F62" s="135"/>
      <c r="G62" s="135"/>
      <c r="H62" s="135">
        <f>'将来負担比率（分子）の構造'!K$45</f>
        <v>1411</v>
      </c>
      <c r="I62" s="135"/>
      <c r="J62" s="135"/>
      <c r="K62" s="135">
        <f>'将来負担比率（分子）の構造'!L$45</f>
        <v>1294</v>
      </c>
      <c r="L62" s="135"/>
      <c r="M62" s="135"/>
      <c r="N62" s="135">
        <f>'将来負担比率（分子）の構造'!M$45</f>
        <v>1128</v>
      </c>
      <c r="O62" s="135"/>
      <c r="P62" s="135"/>
    </row>
    <row r="63" spans="1:16">
      <c r="A63" s="135" t="s">
        <v>28</v>
      </c>
      <c r="B63" s="135">
        <f>'将来負担比率（分子）の構造'!I$44</f>
        <v>8654</v>
      </c>
      <c r="C63" s="135"/>
      <c r="D63" s="135"/>
      <c r="E63" s="135">
        <f>'将来負担比率（分子）の構造'!J$44</f>
        <v>8513</v>
      </c>
      <c r="F63" s="135"/>
      <c r="G63" s="135"/>
      <c r="H63" s="135">
        <f>'将来負担比率（分子）の構造'!K$44</f>
        <v>8518</v>
      </c>
      <c r="I63" s="135"/>
      <c r="J63" s="135"/>
      <c r="K63" s="135">
        <f>'将来負担比率（分子）の構造'!L$44</f>
        <v>8530</v>
      </c>
      <c r="L63" s="135"/>
      <c r="M63" s="135"/>
      <c r="N63" s="135">
        <f>'将来負担比率（分子）の構造'!M$44</f>
        <v>8593</v>
      </c>
      <c r="O63" s="135"/>
      <c r="P63" s="135"/>
    </row>
    <row r="64" spans="1:16">
      <c r="A64" s="135" t="s">
        <v>27</v>
      </c>
      <c r="B64" s="135">
        <f>'将来負担比率（分子）の構造'!I$43</f>
        <v>6560</v>
      </c>
      <c r="C64" s="135"/>
      <c r="D64" s="135"/>
      <c r="E64" s="135">
        <f>'将来負担比率（分子）の構造'!J$43</f>
        <v>6135</v>
      </c>
      <c r="F64" s="135"/>
      <c r="G64" s="135"/>
      <c r="H64" s="135">
        <f>'将来負担比率（分子）の構造'!K$43</f>
        <v>6056</v>
      </c>
      <c r="I64" s="135"/>
      <c r="J64" s="135"/>
      <c r="K64" s="135">
        <f>'将来負担比率（分子）の構造'!L$43</f>
        <v>5710</v>
      </c>
      <c r="L64" s="135"/>
      <c r="M64" s="135"/>
      <c r="N64" s="135">
        <f>'将来負担比率（分子）の構造'!M$43</f>
        <v>5607</v>
      </c>
      <c r="O64" s="135"/>
      <c r="P64" s="135"/>
    </row>
    <row r="65" spans="1:16">
      <c r="A65" s="135" t="s">
        <v>26</v>
      </c>
      <c r="B65" s="135">
        <f>'将来負担比率（分子）の構造'!I$42</f>
        <v>294</v>
      </c>
      <c r="C65" s="135"/>
      <c r="D65" s="135"/>
      <c r="E65" s="135">
        <f>'将来負担比率（分子）の構造'!J$42</f>
        <v>254</v>
      </c>
      <c r="F65" s="135"/>
      <c r="G65" s="135"/>
      <c r="H65" s="135">
        <f>'将来負担比率（分子）の構造'!K$42</f>
        <v>219</v>
      </c>
      <c r="I65" s="135"/>
      <c r="J65" s="135"/>
      <c r="K65" s="135">
        <f>'将来負担比率（分子）の構造'!L$42</f>
        <v>186</v>
      </c>
      <c r="L65" s="135"/>
      <c r="M65" s="135"/>
      <c r="N65" s="135">
        <f>'将来負担比率（分子）の構造'!M$42</f>
        <v>154</v>
      </c>
      <c r="O65" s="135"/>
      <c r="P65" s="135"/>
    </row>
    <row r="66" spans="1:16">
      <c r="A66" s="135" t="s">
        <v>25</v>
      </c>
      <c r="B66" s="135">
        <f>'将来負担比率（分子）の構造'!I$41</f>
        <v>9252</v>
      </c>
      <c r="C66" s="135"/>
      <c r="D66" s="135"/>
      <c r="E66" s="135">
        <f>'将来負担比率（分子）の構造'!J$41</f>
        <v>9290</v>
      </c>
      <c r="F66" s="135"/>
      <c r="G66" s="135"/>
      <c r="H66" s="135">
        <f>'将来負担比率（分子）の構造'!K$41</f>
        <v>9221</v>
      </c>
      <c r="I66" s="135"/>
      <c r="J66" s="135"/>
      <c r="K66" s="135">
        <f>'将来負担比率（分子）の構造'!L$41</f>
        <v>9810</v>
      </c>
      <c r="L66" s="135"/>
      <c r="M66" s="135"/>
      <c r="N66" s="135">
        <f>'将来負担比率（分子）の構造'!M$41</f>
        <v>9573</v>
      </c>
      <c r="O66" s="135"/>
      <c r="P66" s="135"/>
    </row>
    <row r="67" spans="1:16">
      <c r="A67" s="135" t="s">
        <v>63</v>
      </c>
      <c r="B67" s="135" t="e">
        <f>NA()</f>
        <v>#N/A</v>
      </c>
      <c r="C67" s="135">
        <f>IF(ISNUMBER('将来負担比率（分子）の構造'!I$52), IF('将来負担比率（分子）の構造'!I$52 &lt; 0, 0, '将来負担比率（分子）の構造'!I$52), NA())</f>
        <v>10480</v>
      </c>
      <c r="D67" s="135" t="e">
        <f>NA()</f>
        <v>#N/A</v>
      </c>
      <c r="E67" s="135" t="e">
        <f>NA()</f>
        <v>#N/A</v>
      </c>
      <c r="F67" s="135">
        <f>IF(ISNUMBER('将来負担比率（分子）の構造'!J$52), IF('将来負担比率（分子）の構造'!J$52 &lt; 0, 0, '将来負担比率（分子）の構造'!J$52), NA())</f>
        <v>9665</v>
      </c>
      <c r="G67" s="135" t="e">
        <f>NA()</f>
        <v>#N/A</v>
      </c>
      <c r="H67" s="135" t="e">
        <f>NA()</f>
        <v>#N/A</v>
      </c>
      <c r="I67" s="135">
        <f>IF(ISNUMBER('将来負担比率（分子）の構造'!K$52), IF('将来負担比率（分子）の構造'!K$52 &lt; 0, 0, '将来負担比率（分子）の構造'!K$52), NA())</f>
        <v>8883</v>
      </c>
      <c r="J67" s="135" t="e">
        <f>NA()</f>
        <v>#N/A</v>
      </c>
      <c r="K67" s="135" t="e">
        <f>NA()</f>
        <v>#N/A</v>
      </c>
      <c r="L67" s="135">
        <f>IF(ISNUMBER('将来負担比率（分子）の構造'!L$52), IF('将来負担比率（分子）の構造'!L$52 &lt; 0, 0, '将来負担比率（分子）の構造'!L$52), NA())</f>
        <v>8557</v>
      </c>
      <c r="M67" s="135" t="e">
        <f>NA()</f>
        <v>#N/A</v>
      </c>
      <c r="N67" s="135" t="e">
        <f>NA()</f>
        <v>#N/A</v>
      </c>
      <c r="O67" s="135">
        <f>IF(ISNUMBER('将来負担比率（分子）の構造'!M$52), IF('将来負担比率（分子）の構造'!M$52 &lt; 0, 0, '将来負担比率（分子）の構造'!M$52), NA())</f>
        <v>8104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2801956</v>
      </c>
      <c r="S5" s="583"/>
      <c r="T5" s="583"/>
      <c r="U5" s="583"/>
      <c r="V5" s="583"/>
      <c r="W5" s="583"/>
      <c r="X5" s="583"/>
      <c r="Y5" s="584"/>
      <c r="Z5" s="585">
        <v>28.5</v>
      </c>
      <c r="AA5" s="585"/>
      <c r="AB5" s="585"/>
      <c r="AC5" s="585"/>
      <c r="AD5" s="586">
        <v>2801956</v>
      </c>
      <c r="AE5" s="586"/>
      <c r="AF5" s="586"/>
      <c r="AG5" s="586"/>
      <c r="AH5" s="586"/>
      <c r="AI5" s="586"/>
      <c r="AJ5" s="586"/>
      <c r="AK5" s="586"/>
      <c r="AL5" s="587">
        <v>46.8</v>
      </c>
      <c r="AM5" s="588"/>
      <c r="AN5" s="588"/>
      <c r="AO5" s="589"/>
      <c r="AP5" s="579" t="s">
        <v>208</v>
      </c>
      <c r="AQ5" s="580"/>
      <c r="AR5" s="580"/>
      <c r="AS5" s="580"/>
      <c r="AT5" s="580"/>
      <c r="AU5" s="580"/>
      <c r="AV5" s="580"/>
      <c r="AW5" s="580"/>
      <c r="AX5" s="580"/>
      <c r="AY5" s="580"/>
      <c r="AZ5" s="580"/>
      <c r="BA5" s="580"/>
      <c r="BB5" s="580"/>
      <c r="BC5" s="580"/>
      <c r="BD5" s="580"/>
      <c r="BE5" s="580"/>
      <c r="BF5" s="581"/>
      <c r="BG5" s="593">
        <v>2798401</v>
      </c>
      <c r="BH5" s="594"/>
      <c r="BI5" s="594"/>
      <c r="BJ5" s="594"/>
      <c r="BK5" s="594"/>
      <c r="BL5" s="594"/>
      <c r="BM5" s="594"/>
      <c r="BN5" s="595"/>
      <c r="BO5" s="596">
        <v>99.9</v>
      </c>
      <c r="BP5" s="596"/>
      <c r="BQ5" s="596"/>
      <c r="BR5" s="596"/>
      <c r="BS5" s="597">
        <v>149962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110604</v>
      </c>
      <c r="S6" s="594"/>
      <c r="T6" s="594"/>
      <c r="U6" s="594"/>
      <c r="V6" s="594"/>
      <c r="W6" s="594"/>
      <c r="X6" s="594"/>
      <c r="Y6" s="595"/>
      <c r="Z6" s="596">
        <v>1.1000000000000001</v>
      </c>
      <c r="AA6" s="596"/>
      <c r="AB6" s="596"/>
      <c r="AC6" s="596"/>
      <c r="AD6" s="597">
        <v>110604</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2798401</v>
      </c>
      <c r="BH6" s="594"/>
      <c r="BI6" s="594"/>
      <c r="BJ6" s="594"/>
      <c r="BK6" s="594"/>
      <c r="BL6" s="594"/>
      <c r="BM6" s="594"/>
      <c r="BN6" s="595"/>
      <c r="BO6" s="596">
        <v>99.9</v>
      </c>
      <c r="BP6" s="596"/>
      <c r="BQ6" s="596"/>
      <c r="BR6" s="596"/>
      <c r="BS6" s="597">
        <v>149962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100600</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100600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6638</v>
      </c>
      <c r="S7" s="594"/>
      <c r="T7" s="594"/>
      <c r="U7" s="594"/>
      <c r="V7" s="594"/>
      <c r="W7" s="594"/>
      <c r="X7" s="594"/>
      <c r="Y7" s="595"/>
      <c r="Z7" s="596">
        <v>0.1</v>
      </c>
      <c r="AA7" s="596"/>
      <c r="AB7" s="596"/>
      <c r="AC7" s="596"/>
      <c r="AD7" s="597">
        <v>6638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1400106</v>
      </c>
      <c r="BH7" s="594"/>
      <c r="BI7" s="594"/>
      <c r="BJ7" s="594"/>
      <c r="BK7" s="594"/>
      <c r="BL7" s="594"/>
      <c r="BM7" s="594"/>
      <c r="BN7" s="595"/>
      <c r="BO7" s="596">
        <v>50</v>
      </c>
      <c r="BP7" s="596"/>
      <c r="BQ7" s="596"/>
      <c r="BR7" s="596"/>
      <c r="BS7" s="597">
        <v>71187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964967</v>
      </c>
      <c r="CS7" s="594"/>
      <c r="CT7" s="594"/>
      <c r="CU7" s="594"/>
      <c r="CV7" s="594"/>
      <c r="CW7" s="594"/>
      <c r="CX7" s="594"/>
      <c r="CY7" s="595"/>
      <c r="CZ7" s="596">
        <v>10.199999999999999</v>
      </c>
      <c r="DA7" s="596"/>
      <c r="DB7" s="596"/>
      <c r="DC7" s="596"/>
      <c r="DD7" s="602">
        <v>39212</v>
      </c>
      <c r="DE7" s="594"/>
      <c r="DF7" s="594"/>
      <c r="DG7" s="594"/>
      <c r="DH7" s="594"/>
      <c r="DI7" s="594"/>
      <c r="DJ7" s="594"/>
      <c r="DK7" s="594"/>
      <c r="DL7" s="594"/>
      <c r="DM7" s="594"/>
      <c r="DN7" s="594"/>
      <c r="DO7" s="594"/>
      <c r="DP7" s="595"/>
      <c r="DQ7" s="602">
        <v>871335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22930</v>
      </c>
      <c r="S8" s="594"/>
      <c r="T8" s="594"/>
      <c r="U8" s="594"/>
      <c r="V8" s="594"/>
      <c r="W8" s="594"/>
      <c r="X8" s="594"/>
      <c r="Y8" s="595"/>
      <c r="Z8" s="596">
        <v>0.2</v>
      </c>
      <c r="AA8" s="596"/>
      <c r="AB8" s="596"/>
      <c r="AC8" s="596"/>
      <c r="AD8" s="597">
        <v>22930</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39199</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2889736</v>
      </c>
      <c r="CS8" s="594"/>
      <c r="CT8" s="594"/>
      <c r="CU8" s="594"/>
      <c r="CV8" s="594"/>
      <c r="CW8" s="594"/>
      <c r="CX8" s="594"/>
      <c r="CY8" s="595"/>
      <c r="CZ8" s="596">
        <v>30.4</v>
      </c>
      <c r="DA8" s="596"/>
      <c r="DB8" s="596"/>
      <c r="DC8" s="596"/>
      <c r="DD8" s="602">
        <v>45693</v>
      </c>
      <c r="DE8" s="594"/>
      <c r="DF8" s="594"/>
      <c r="DG8" s="594"/>
      <c r="DH8" s="594"/>
      <c r="DI8" s="594"/>
      <c r="DJ8" s="594"/>
      <c r="DK8" s="594"/>
      <c r="DL8" s="594"/>
      <c r="DM8" s="594"/>
      <c r="DN8" s="594"/>
      <c r="DO8" s="594"/>
      <c r="DP8" s="595"/>
      <c r="DQ8" s="602">
        <v>1661305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11308</v>
      </c>
      <c r="S9" s="594"/>
      <c r="T9" s="594"/>
      <c r="U9" s="594"/>
      <c r="V9" s="594"/>
      <c r="W9" s="594"/>
      <c r="X9" s="594"/>
      <c r="Y9" s="595"/>
      <c r="Z9" s="596">
        <v>0.1</v>
      </c>
      <c r="AA9" s="596"/>
      <c r="AB9" s="596"/>
      <c r="AC9" s="596"/>
      <c r="AD9" s="597">
        <v>11308</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925649</v>
      </c>
      <c r="BH9" s="594"/>
      <c r="BI9" s="594"/>
      <c r="BJ9" s="594"/>
      <c r="BK9" s="594"/>
      <c r="BL9" s="594"/>
      <c r="BM9" s="594"/>
      <c r="BN9" s="595"/>
      <c r="BO9" s="596">
        <v>33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1004858</v>
      </c>
      <c r="CS9" s="594"/>
      <c r="CT9" s="594"/>
      <c r="CU9" s="594"/>
      <c r="CV9" s="594"/>
      <c r="CW9" s="594"/>
      <c r="CX9" s="594"/>
      <c r="CY9" s="595"/>
      <c r="CZ9" s="596">
        <v>10.6</v>
      </c>
      <c r="DA9" s="596"/>
      <c r="DB9" s="596"/>
      <c r="DC9" s="596"/>
      <c r="DD9" s="602">
        <v>10214</v>
      </c>
      <c r="DE9" s="594"/>
      <c r="DF9" s="594"/>
      <c r="DG9" s="594"/>
      <c r="DH9" s="594"/>
      <c r="DI9" s="594"/>
      <c r="DJ9" s="594"/>
      <c r="DK9" s="594"/>
      <c r="DL9" s="594"/>
      <c r="DM9" s="594"/>
      <c r="DN9" s="594"/>
      <c r="DO9" s="594"/>
      <c r="DP9" s="595"/>
      <c r="DQ9" s="602">
        <v>977691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224767</v>
      </c>
      <c r="S10" s="594"/>
      <c r="T10" s="594"/>
      <c r="U10" s="594"/>
      <c r="V10" s="594"/>
      <c r="W10" s="594"/>
      <c r="X10" s="594"/>
      <c r="Y10" s="595"/>
      <c r="Z10" s="596">
        <v>2.2999999999999998</v>
      </c>
      <c r="AA10" s="596"/>
      <c r="AB10" s="596"/>
      <c r="AC10" s="596"/>
      <c r="AD10" s="597">
        <v>224767</v>
      </c>
      <c r="AE10" s="597"/>
      <c r="AF10" s="597"/>
      <c r="AG10" s="597"/>
      <c r="AH10" s="597"/>
      <c r="AI10" s="597"/>
      <c r="AJ10" s="597"/>
      <c r="AK10" s="597"/>
      <c r="AL10" s="598">
        <v>3.8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55954</v>
      </c>
      <c r="BH10" s="594"/>
      <c r="BI10" s="594"/>
      <c r="BJ10" s="594"/>
      <c r="BK10" s="594"/>
      <c r="BL10" s="594"/>
      <c r="BM10" s="594"/>
      <c r="BN10" s="595"/>
      <c r="BO10" s="596">
        <v>2</v>
      </c>
      <c r="BP10" s="596"/>
      <c r="BQ10" s="596"/>
      <c r="BR10" s="596"/>
      <c r="BS10" s="602">
        <v>9252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68523</v>
      </c>
      <c r="CS10" s="594"/>
      <c r="CT10" s="594"/>
      <c r="CU10" s="594"/>
      <c r="CV10" s="594"/>
      <c r="CW10" s="594"/>
      <c r="CX10" s="594"/>
      <c r="CY10" s="595"/>
      <c r="CZ10" s="596">
        <v>0.7</v>
      </c>
      <c r="DA10" s="596"/>
      <c r="DB10" s="596"/>
      <c r="DC10" s="596"/>
      <c r="DD10" s="602">
        <v>7112</v>
      </c>
      <c r="DE10" s="594"/>
      <c r="DF10" s="594"/>
      <c r="DG10" s="594"/>
      <c r="DH10" s="594"/>
      <c r="DI10" s="594"/>
      <c r="DJ10" s="594"/>
      <c r="DK10" s="594"/>
      <c r="DL10" s="594"/>
      <c r="DM10" s="594"/>
      <c r="DN10" s="594"/>
      <c r="DO10" s="594"/>
      <c r="DP10" s="595"/>
      <c r="DQ10" s="602">
        <v>17755</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379304</v>
      </c>
      <c r="BH11" s="594"/>
      <c r="BI11" s="594"/>
      <c r="BJ11" s="594"/>
      <c r="BK11" s="594"/>
      <c r="BL11" s="594"/>
      <c r="BM11" s="594"/>
      <c r="BN11" s="595"/>
      <c r="BO11" s="596">
        <v>13.5</v>
      </c>
      <c r="BP11" s="596"/>
      <c r="BQ11" s="596"/>
      <c r="BR11" s="596"/>
      <c r="BS11" s="602">
        <v>61935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371763</v>
      </c>
      <c r="CS11" s="594"/>
      <c r="CT11" s="594"/>
      <c r="CU11" s="594"/>
      <c r="CV11" s="594"/>
      <c r="CW11" s="594"/>
      <c r="CX11" s="594"/>
      <c r="CY11" s="595"/>
      <c r="CZ11" s="596">
        <v>3.9</v>
      </c>
      <c r="DA11" s="596"/>
      <c r="DB11" s="596"/>
      <c r="DC11" s="596"/>
      <c r="DD11" s="602">
        <v>98361</v>
      </c>
      <c r="DE11" s="594"/>
      <c r="DF11" s="594"/>
      <c r="DG11" s="594"/>
      <c r="DH11" s="594"/>
      <c r="DI11" s="594"/>
      <c r="DJ11" s="594"/>
      <c r="DK11" s="594"/>
      <c r="DL11" s="594"/>
      <c r="DM11" s="594"/>
      <c r="DN11" s="594"/>
      <c r="DO11" s="594"/>
      <c r="DP11" s="595"/>
      <c r="DQ11" s="602">
        <v>261371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1218057</v>
      </c>
      <c r="BH12" s="594"/>
      <c r="BI12" s="594"/>
      <c r="BJ12" s="594"/>
      <c r="BK12" s="594"/>
      <c r="BL12" s="594"/>
      <c r="BM12" s="594"/>
      <c r="BN12" s="595"/>
      <c r="BO12" s="596">
        <v>43.5</v>
      </c>
      <c r="BP12" s="596"/>
      <c r="BQ12" s="596"/>
      <c r="BR12" s="596"/>
      <c r="BS12" s="602">
        <v>78775</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318020</v>
      </c>
      <c r="CS12" s="594"/>
      <c r="CT12" s="594"/>
      <c r="CU12" s="594"/>
      <c r="CV12" s="594"/>
      <c r="CW12" s="594"/>
      <c r="CX12" s="594"/>
      <c r="CY12" s="595"/>
      <c r="CZ12" s="596">
        <v>3.3</v>
      </c>
      <c r="DA12" s="596"/>
      <c r="DB12" s="596"/>
      <c r="DC12" s="596"/>
      <c r="DD12" s="602">
        <v>32518</v>
      </c>
      <c r="DE12" s="594"/>
      <c r="DF12" s="594"/>
      <c r="DG12" s="594"/>
      <c r="DH12" s="594"/>
      <c r="DI12" s="594"/>
      <c r="DJ12" s="594"/>
      <c r="DK12" s="594"/>
      <c r="DL12" s="594"/>
      <c r="DM12" s="594"/>
      <c r="DN12" s="594"/>
      <c r="DO12" s="594"/>
      <c r="DP12" s="595"/>
      <c r="DQ12" s="602">
        <v>144838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13995</v>
      </c>
      <c r="S13" s="594"/>
      <c r="T13" s="594"/>
      <c r="U13" s="594"/>
      <c r="V13" s="594"/>
      <c r="W13" s="594"/>
      <c r="X13" s="594"/>
      <c r="Y13" s="595"/>
      <c r="Z13" s="596">
        <v>0.1</v>
      </c>
      <c r="AA13" s="596"/>
      <c r="AB13" s="596"/>
      <c r="AC13" s="596"/>
      <c r="AD13" s="597">
        <v>13995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1182640</v>
      </c>
      <c r="BH13" s="594"/>
      <c r="BI13" s="594"/>
      <c r="BJ13" s="594"/>
      <c r="BK13" s="594"/>
      <c r="BL13" s="594"/>
      <c r="BM13" s="594"/>
      <c r="BN13" s="595"/>
      <c r="BO13" s="596">
        <v>42.2</v>
      </c>
      <c r="BP13" s="596"/>
      <c r="BQ13" s="596"/>
      <c r="BR13" s="596"/>
      <c r="BS13" s="602">
        <v>78775</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1668367</v>
      </c>
      <c r="CS13" s="594"/>
      <c r="CT13" s="594"/>
      <c r="CU13" s="594"/>
      <c r="CV13" s="594"/>
      <c r="CW13" s="594"/>
      <c r="CX13" s="594"/>
      <c r="CY13" s="595"/>
      <c r="CZ13" s="596">
        <v>17.600000000000001</v>
      </c>
      <c r="DA13" s="596"/>
      <c r="DB13" s="596"/>
      <c r="DC13" s="596"/>
      <c r="DD13" s="602">
        <v>740570</v>
      </c>
      <c r="DE13" s="594"/>
      <c r="DF13" s="594"/>
      <c r="DG13" s="594"/>
      <c r="DH13" s="594"/>
      <c r="DI13" s="594"/>
      <c r="DJ13" s="594"/>
      <c r="DK13" s="594"/>
      <c r="DL13" s="594"/>
      <c r="DM13" s="594"/>
      <c r="DN13" s="594"/>
      <c r="DO13" s="594"/>
      <c r="DP13" s="595"/>
      <c r="DQ13" s="602">
        <v>1113981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50106</v>
      </c>
      <c r="BH14" s="594"/>
      <c r="BI14" s="594"/>
      <c r="BJ14" s="594"/>
      <c r="BK14" s="594"/>
      <c r="BL14" s="594"/>
      <c r="BM14" s="594"/>
      <c r="BN14" s="595"/>
      <c r="BO14" s="596">
        <v>1.8</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268375</v>
      </c>
      <c r="CS14" s="594"/>
      <c r="CT14" s="594"/>
      <c r="CU14" s="594"/>
      <c r="CV14" s="594"/>
      <c r="CW14" s="594"/>
      <c r="CX14" s="594"/>
      <c r="CY14" s="595"/>
      <c r="CZ14" s="596">
        <v>2.8</v>
      </c>
      <c r="DA14" s="596"/>
      <c r="DB14" s="596"/>
      <c r="DC14" s="596"/>
      <c r="DD14" s="602">
        <v>23401</v>
      </c>
      <c r="DE14" s="594"/>
      <c r="DF14" s="594"/>
      <c r="DG14" s="594"/>
      <c r="DH14" s="594"/>
      <c r="DI14" s="594"/>
      <c r="DJ14" s="594"/>
      <c r="DK14" s="594"/>
      <c r="DL14" s="594"/>
      <c r="DM14" s="594"/>
      <c r="DN14" s="594"/>
      <c r="DO14" s="594"/>
      <c r="DP14" s="595"/>
      <c r="DQ14" s="602">
        <v>257025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9764</v>
      </c>
      <c r="S15" s="594"/>
      <c r="T15" s="594"/>
      <c r="U15" s="594"/>
      <c r="V15" s="594"/>
      <c r="W15" s="594"/>
      <c r="X15" s="594"/>
      <c r="Y15" s="595"/>
      <c r="Z15" s="596">
        <v>0.1</v>
      </c>
      <c r="AA15" s="596"/>
      <c r="AB15" s="596"/>
      <c r="AC15" s="596"/>
      <c r="AD15" s="597">
        <v>9764</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130132</v>
      </c>
      <c r="BH15" s="594"/>
      <c r="BI15" s="594"/>
      <c r="BJ15" s="594"/>
      <c r="BK15" s="594"/>
      <c r="BL15" s="594"/>
      <c r="BM15" s="594"/>
      <c r="BN15" s="595"/>
      <c r="BO15" s="596">
        <v>4.5999999999999996</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713008</v>
      </c>
      <c r="CS15" s="594"/>
      <c r="CT15" s="594"/>
      <c r="CU15" s="594"/>
      <c r="CV15" s="594"/>
      <c r="CW15" s="594"/>
      <c r="CX15" s="594"/>
      <c r="CY15" s="595"/>
      <c r="CZ15" s="596">
        <v>7.5</v>
      </c>
      <c r="DA15" s="596"/>
      <c r="DB15" s="596"/>
      <c r="DC15" s="596"/>
      <c r="DD15" s="602">
        <v>59583</v>
      </c>
      <c r="DE15" s="594"/>
      <c r="DF15" s="594"/>
      <c r="DG15" s="594"/>
      <c r="DH15" s="594"/>
      <c r="DI15" s="594"/>
      <c r="DJ15" s="594"/>
      <c r="DK15" s="594"/>
      <c r="DL15" s="594"/>
      <c r="DM15" s="594"/>
      <c r="DN15" s="594"/>
      <c r="DO15" s="594"/>
      <c r="DP15" s="595"/>
      <c r="DQ15" s="602">
        <v>701005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3339168</v>
      </c>
      <c r="S16" s="594"/>
      <c r="T16" s="594"/>
      <c r="U16" s="594"/>
      <c r="V16" s="594"/>
      <c r="W16" s="594"/>
      <c r="X16" s="594"/>
      <c r="Y16" s="595"/>
      <c r="Z16" s="596">
        <v>34</v>
      </c>
      <c r="AA16" s="596"/>
      <c r="AB16" s="596"/>
      <c r="AC16" s="596"/>
      <c r="AD16" s="597">
        <v>2765755</v>
      </c>
      <c r="AE16" s="597"/>
      <c r="AF16" s="597"/>
      <c r="AG16" s="597"/>
      <c r="AH16" s="597"/>
      <c r="AI16" s="597"/>
      <c r="AJ16" s="597"/>
      <c r="AK16" s="597"/>
      <c r="AL16" s="598">
        <v>46.2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30783</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961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2765755</v>
      </c>
      <c r="S17" s="594"/>
      <c r="T17" s="594"/>
      <c r="U17" s="594"/>
      <c r="V17" s="594"/>
      <c r="W17" s="594"/>
      <c r="X17" s="594"/>
      <c r="Y17" s="595"/>
      <c r="Z17" s="596">
        <v>28.1</v>
      </c>
      <c r="AA17" s="596"/>
      <c r="AB17" s="596"/>
      <c r="AC17" s="596"/>
      <c r="AD17" s="597">
        <v>2765755</v>
      </c>
      <c r="AE17" s="597"/>
      <c r="AF17" s="597"/>
      <c r="AG17" s="597"/>
      <c r="AH17" s="597"/>
      <c r="AI17" s="597"/>
      <c r="AJ17" s="597"/>
      <c r="AK17" s="597"/>
      <c r="AL17" s="598">
        <v>46.2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1095878</v>
      </c>
      <c r="CS17" s="594"/>
      <c r="CT17" s="594"/>
      <c r="CU17" s="594"/>
      <c r="CV17" s="594"/>
      <c r="CW17" s="594"/>
      <c r="CX17" s="594"/>
      <c r="CY17" s="595"/>
      <c r="CZ17" s="596">
        <v>11.5</v>
      </c>
      <c r="DA17" s="596"/>
      <c r="DB17" s="596"/>
      <c r="DC17" s="596"/>
      <c r="DD17" s="602" t="s">
        <v>112</v>
      </c>
      <c r="DE17" s="594"/>
      <c r="DF17" s="594"/>
      <c r="DG17" s="594"/>
      <c r="DH17" s="594"/>
      <c r="DI17" s="594"/>
      <c r="DJ17" s="594"/>
      <c r="DK17" s="594"/>
      <c r="DL17" s="594"/>
      <c r="DM17" s="594"/>
      <c r="DN17" s="594"/>
      <c r="DO17" s="594"/>
      <c r="DP17" s="595"/>
      <c r="DQ17" s="602">
        <v>1037987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573411</v>
      </c>
      <c r="S18" s="594"/>
      <c r="T18" s="594"/>
      <c r="U18" s="594"/>
      <c r="V18" s="594"/>
      <c r="W18" s="594"/>
      <c r="X18" s="594"/>
      <c r="Y18" s="595"/>
      <c r="Z18" s="596">
        <v>5.8</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3555</v>
      </c>
      <c r="BH19" s="594"/>
      <c r="BI19" s="594"/>
      <c r="BJ19" s="594"/>
      <c r="BK19" s="594"/>
      <c r="BL19" s="594"/>
      <c r="BM19" s="594"/>
      <c r="BN19" s="595"/>
      <c r="BO19" s="596">
        <v>0.1</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6541130</v>
      </c>
      <c r="S20" s="594"/>
      <c r="T20" s="594"/>
      <c r="U20" s="594"/>
      <c r="V20" s="594"/>
      <c r="W20" s="594"/>
      <c r="X20" s="594"/>
      <c r="Y20" s="595"/>
      <c r="Z20" s="596">
        <v>66.5</v>
      </c>
      <c r="AA20" s="596"/>
      <c r="AB20" s="596"/>
      <c r="AC20" s="596"/>
      <c r="AD20" s="597">
        <v>5967717</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3555</v>
      </c>
      <c r="BH20" s="594"/>
      <c r="BI20" s="594"/>
      <c r="BJ20" s="594"/>
      <c r="BK20" s="594"/>
      <c r="BL20" s="594"/>
      <c r="BM20" s="594"/>
      <c r="BN20" s="595"/>
      <c r="BO20" s="596">
        <v>0.1</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9494878</v>
      </c>
      <c r="CS20" s="594"/>
      <c r="CT20" s="594"/>
      <c r="CU20" s="594"/>
      <c r="CV20" s="594"/>
      <c r="CW20" s="594"/>
      <c r="CX20" s="594"/>
      <c r="CY20" s="595"/>
      <c r="CZ20" s="596">
        <v>100</v>
      </c>
      <c r="DA20" s="596"/>
      <c r="DB20" s="596"/>
      <c r="DC20" s="596"/>
      <c r="DD20" s="602">
        <v>1056664</v>
      </c>
      <c r="DE20" s="594"/>
      <c r="DF20" s="594"/>
      <c r="DG20" s="594"/>
      <c r="DH20" s="594"/>
      <c r="DI20" s="594"/>
      <c r="DJ20" s="594"/>
      <c r="DK20" s="594"/>
      <c r="DL20" s="594"/>
      <c r="DM20" s="594"/>
      <c r="DN20" s="594"/>
      <c r="DO20" s="594"/>
      <c r="DP20" s="595"/>
      <c r="DQ20" s="602">
        <v>7145854</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2111</v>
      </c>
      <c r="S21" s="594"/>
      <c r="T21" s="594"/>
      <c r="U21" s="594"/>
      <c r="V21" s="594"/>
      <c r="W21" s="594"/>
      <c r="X21" s="594"/>
      <c r="Y21" s="595"/>
      <c r="Z21" s="596">
        <v>0</v>
      </c>
      <c r="AA21" s="596"/>
      <c r="AB21" s="596"/>
      <c r="AC21" s="596"/>
      <c r="AD21" s="597">
        <v>2111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3555</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153250</v>
      </c>
      <c r="S22" s="594"/>
      <c r="T22" s="594"/>
      <c r="U22" s="594"/>
      <c r="V22" s="594"/>
      <c r="W22" s="594"/>
      <c r="X22" s="594"/>
      <c r="Y22" s="595"/>
      <c r="Z22" s="596">
        <v>1.6</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198936</v>
      </c>
      <c r="S23" s="594"/>
      <c r="T23" s="594"/>
      <c r="U23" s="594"/>
      <c r="V23" s="594"/>
      <c r="W23" s="594"/>
      <c r="X23" s="594"/>
      <c r="Y23" s="595"/>
      <c r="Z23" s="596">
        <v>2</v>
      </c>
      <c r="AA23" s="596"/>
      <c r="AB23" s="596"/>
      <c r="AC23" s="596"/>
      <c r="AD23" s="597">
        <v>9996</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10176</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3572807</v>
      </c>
      <c r="CS24" s="583"/>
      <c r="CT24" s="583"/>
      <c r="CU24" s="583"/>
      <c r="CV24" s="583"/>
      <c r="CW24" s="583"/>
      <c r="CX24" s="583"/>
      <c r="CY24" s="584"/>
      <c r="CZ24" s="620">
        <v>37.6</v>
      </c>
      <c r="DA24" s="621"/>
      <c r="DB24" s="621"/>
      <c r="DC24" s="622"/>
      <c r="DD24" s="619">
        <v>2583204</v>
      </c>
      <c r="DE24" s="583"/>
      <c r="DF24" s="583"/>
      <c r="DG24" s="583"/>
      <c r="DH24" s="583"/>
      <c r="DI24" s="583"/>
      <c r="DJ24" s="583"/>
      <c r="DK24" s="584"/>
      <c r="DL24" s="619">
        <v>2451041</v>
      </c>
      <c r="DM24" s="583"/>
      <c r="DN24" s="583"/>
      <c r="DO24" s="583"/>
      <c r="DP24" s="583"/>
      <c r="DQ24" s="583"/>
      <c r="DR24" s="583"/>
      <c r="DS24" s="583"/>
      <c r="DT24" s="583"/>
      <c r="DU24" s="583"/>
      <c r="DV24" s="584"/>
      <c r="DW24" s="587">
        <v>38.299999999999997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828880</v>
      </c>
      <c r="S25" s="594"/>
      <c r="T25" s="594"/>
      <c r="U25" s="594"/>
      <c r="V25" s="594"/>
      <c r="W25" s="594"/>
      <c r="X25" s="594"/>
      <c r="Y25" s="595"/>
      <c r="Z25" s="596">
        <v>8.4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1327078</v>
      </c>
      <c r="CS25" s="623"/>
      <c r="CT25" s="623"/>
      <c r="CU25" s="623"/>
      <c r="CV25" s="623"/>
      <c r="CW25" s="623"/>
      <c r="CX25" s="623"/>
      <c r="CY25" s="624"/>
      <c r="CZ25" s="631">
        <v>14</v>
      </c>
      <c r="DA25" s="632"/>
      <c r="DB25" s="632"/>
      <c r="DC25" s="633"/>
      <c r="DD25" s="602">
        <v>1243986</v>
      </c>
      <c r="DE25" s="623"/>
      <c r="DF25" s="623"/>
      <c r="DG25" s="623"/>
      <c r="DH25" s="623"/>
      <c r="DI25" s="623"/>
      <c r="DJ25" s="623"/>
      <c r="DK25" s="624"/>
      <c r="DL25" s="602">
        <v>1215213</v>
      </c>
      <c r="DM25" s="623"/>
      <c r="DN25" s="623"/>
      <c r="DO25" s="623"/>
      <c r="DP25" s="623"/>
      <c r="DQ25" s="623"/>
      <c r="DR25" s="623"/>
      <c r="DS25" s="623"/>
      <c r="DT25" s="623"/>
      <c r="DU25" s="623"/>
      <c r="DV25" s="624"/>
      <c r="DW25" s="598">
        <v>19</v>
      </c>
      <c r="DX25" s="625"/>
      <c r="DY25" s="625"/>
      <c r="DZ25" s="625"/>
      <c r="EA25" s="625"/>
      <c r="EB25" s="625"/>
      <c r="EC25" s="626"/>
    </row>
    <row r="26" spans="2:133" ht="11.25" customHeight="1">
      <c r="B26" s="627" t="s">
        <v>276</v>
      </c>
      <c r="C26" s="628"/>
      <c r="D26" s="628"/>
      <c r="E26" s="628"/>
      <c r="F26" s="628"/>
      <c r="G26" s="628"/>
      <c r="H26" s="628"/>
      <c r="I26" s="628"/>
      <c r="J26" s="628"/>
      <c r="K26" s="628"/>
      <c r="L26" s="628"/>
      <c r="M26" s="628"/>
      <c r="N26" s="628"/>
      <c r="O26" s="628"/>
      <c r="P26" s="628"/>
      <c r="Q26" s="629"/>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0"/>
      <c r="AR26" s="630"/>
      <c r="AS26" s="630"/>
      <c r="AT26" s="630"/>
      <c r="AU26" s="630"/>
      <c r="AV26" s="630"/>
      <c r="AW26" s="630"/>
      <c r="AX26" s="630"/>
      <c r="AY26" s="630"/>
      <c r="AZ26" s="630"/>
      <c r="BA26" s="630"/>
      <c r="BB26" s="630"/>
      <c r="BC26" s="630"/>
      <c r="BD26" s="630"/>
      <c r="BE26" s="630"/>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830718</v>
      </c>
      <c r="CS26" s="594"/>
      <c r="CT26" s="594"/>
      <c r="CU26" s="594"/>
      <c r="CV26" s="594"/>
      <c r="CW26" s="594"/>
      <c r="CX26" s="594"/>
      <c r="CY26" s="595"/>
      <c r="CZ26" s="631">
        <v>8.6999999999999993</v>
      </c>
      <c r="DA26" s="632"/>
      <c r="DB26" s="632"/>
      <c r="DC26" s="633"/>
      <c r="DD26" s="602">
        <v>751535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612321</v>
      </c>
      <c r="S27" s="594"/>
      <c r="T27" s="594"/>
      <c r="U27" s="594"/>
      <c r="V27" s="594"/>
      <c r="W27" s="594"/>
      <c r="X27" s="594"/>
      <c r="Y27" s="595"/>
      <c r="Z27" s="596">
        <v>6.2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2801956</v>
      </c>
      <c r="BH27" s="594"/>
      <c r="BI27" s="594"/>
      <c r="BJ27" s="594"/>
      <c r="BK27" s="594"/>
      <c r="BL27" s="594"/>
      <c r="BM27" s="594"/>
      <c r="BN27" s="595"/>
      <c r="BO27" s="596">
        <v>100</v>
      </c>
      <c r="BP27" s="596"/>
      <c r="BQ27" s="596"/>
      <c r="BR27" s="596"/>
      <c r="BS27" s="602">
        <v>149962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1149851</v>
      </c>
      <c r="CS27" s="623"/>
      <c r="CT27" s="623"/>
      <c r="CU27" s="623"/>
      <c r="CV27" s="623"/>
      <c r="CW27" s="623"/>
      <c r="CX27" s="623"/>
      <c r="CY27" s="624"/>
      <c r="CZ27" s="631">
        <v>12.1</v>
      </c>
      <c r="DA27" s="632"/>
      <c r="DB27" s="632"/>
      <c r="DC27" s="633"/>
      <c r="DD27" s="602">
        <v>301231</v>
      </c>
      <c r="DE27" s="623"/>
      <c r="DF27" s="623"/>
      <c r="DG27" s="623"/>
      <c r="DH27" s="623"/>
      <c r="DI27" s="623"/>
      <c r="DJ27" s="623"/>
      <c r="DK27" s="624"/>
      <c r="DL27" s="602">
        <v>301231</v>
      </c>
      <c r="DM27" s="623"/>
      <c r="DN27" s="623"/>
      <c r="DO27" s="623"/>
      <c r="DP27" s="623"/>
      <c r="DQ27" s="623"/>
      <c r="DR27" s="623"/>
      <c r="DS27" s="623"/>
      <c r="DT27" s="623"/>
      <c r="DU27" s="623"/>
      <c r="DV27" s="624"/>
      <c r="DW27" s="598">
        <v>4.7</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15241</v>
      </c>
      <c r="S28" s="594"/>
      <c r="T28" s="594"/>
      <c r="U28" s="594"/>
      <c r="V28" s="594"/>
      <c r="W28" s="594"/>
      <c r="X28" s="594"/>
      <c r="Y28" s="595"/>
      <c r="Z28" s="596">
        <v>0.2</v>
      </c>
      <c r="AA28" s="596"/>
      <c r="AB28" s="596"/>
      <c r="AC28" s="596"/>
      <c r="AD28" s="597">
        <v>4885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1095878</v>
      </c>
      <c r="CS28" s="594"/>
      <c r="CT28" s="594"/>
      <c r="CU28" s="594"/>
      <c r="CV28" s="594"/>
      <c r="CW28" s="594"/>
      <c r="CX28" s="594"/>
      <c r="CY28" s="595"/>
      <c r="CZ28" s="631">
        <v>11.5</v>
      </c>
      <c r="DA28" s="632"/>
      <c r="DB28" s="632"/>
      <c r="DC28" s="633"/>
      <c r="DD28" s="602">
        <v>1037987</v>
      </c>
      <c r="DE28" s="594"/>
      <c r="DF28" s="594"/>
      <c r="DG28" s="594"/>
      <c r="DH28" s="594"/>
      <c r="DI28" s="594"/>
      <c r="DJ28" s="594"/>
      <c r="DK28" s="595"/>
      <c r="DL28" s="602">
        <v>934597</v>
      </c>
      <c r="DM28" s="594"/>
      <c r="DN28" s="594"/>
      <c r="DO28" s="594"/>
      <c r="DP28" s="594"/>
      <c r="DQ28" s="594"/>
      <c r="DR28" s="594"/>
      <c r="DS28" s="594"/>
      <c r="DT28" s="594"/>
      <c r="DU28" s="594"/>
      <c r="DV28" s="595"/>
      <c r="DW28" s="598">
        <v>14.6</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11779</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48" t="s">
        <v>287</v>
      </c>
      <c r="CE29" s="649"/>
      <c r="CF29" s="607" t="s">
        <v>58</v>
      </c>
      <c r="CG29" s="608"/>
      <c r="CH29" s="608"/>
      <c r="CI29" s="608"/>
      <c r="CJ29" s="608"/>
      <c r="CK29" s="608"/>
      <c r="CL29" s="608"/>
      <c r="CM29" s="608"/>
      <c r="CN29" s="608"/>
      <c r="CO29" s="608"/>
      <c r="CP29" s="608"/>
      <c r="CQ29" s="609"/>
      <c r="CR29" s="593">
        <v>1095834</v>
      </c>
      <c r="CS29" s="623"/>
      <c r="CT29" s="623"/>
      <c r="CU29" s="623"/>
      <c r="CV29" s="623"/>
      <c r="CW29" s="623"/>
      <c r="CX29" s="623"/>
      <c r="CY29" s="624"/>
      <c r="CZ29" s="631">
        <v>11.5</v>
      </c>
      <c r="DA29" s="632"/>
      <c r="DB29" s="632"/>
      <c r="DC29" s="633"/>
      <c r="DD29" s="602">
        <v>1037943</v>
      </c>
      <c r="DE29" s="623"/>
      <c r="DF29" s="623"/>
      <c r="DG29" s="623"/>
      <c r="DH29" s="623"/>
      <c r="DI29" s="623"/>
      <c r="DJ29" s="623"/>
      <c r="DK29" s="624"/>
      <c r="DL29" s="602">
        <v>934553</v>
      </c>
      <c r="DM29" s="623"/>
      <c r="DN29" s="623"/>
      <c r="DO29" s="623"/>
      <c r="DP29" s="623"/>
      <c r="DQ29" s="623"/>
      <c r="DR29" s="623"/>
      <c r="DS29" s="623"/>
      <c r="DT29" s="623"/>
      <c r="DU29" s="623"/>
      <c r="DV29" s="624"/>
      <c r="DW29" s="598">
        <v>14.6</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77685</v>
      </c>
      <c r="S30" s="594"/>
      <c r="T30" s="594"/>
      <c r="U30" s="594"/>
      <c r="V30" s="594"/>
      <c r="W30" s="594"/>
      <c r="X30" s="594"/>
      <c r="Y30" s="595"/>
      <c r="Z30" s="596">
        <v>0.8</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7">
        <v>99.1</v>
      </c>
      <c r="BH30" s="658"/>
      <c r="BI30" s="658"/>
      <c r="BJ30" s="658"/>
      <c r="BK30" s="658"/>
      <c r="BL30" s="658"/>
      <c r="BM30" s="588">
        <v>96.4</v>
      </c>
      <c r="BN30" s="658"/>
      <c r="BO30" s="658"/>
      <c r="BP30" s="658"/>
      <c r="BQ30" s="659"/>
      <c r="BR30" s="657">
        <v>99.1</v>
      </c>
      <c r="BS30" s="658"/>
      <c r="BT30" s="658"/>
      <c r="BU30" s="658"/>
      <c r="BV30" s="658"/>
      <c r="BW30" s="658"/>
      <c r="BX30" s="588">
        <v>96.3</v>
      </c>
      <c r="BY30" s="658"/>
      <c r="BZ30" s="658"/>
      <c r="CA30" s="658"/>
      <c r="CB30" s="659"/>
      <c r="CD30" s="650"/>
      <c r="CE30" s="651"/>
      <c r="CF30" s="607" t="s">
        <v>291</v>
      </c>
      <c r="CG30" s="608"/>
      <c r="CH30" s="608"/>
      <c r="CI30" s="608"/>
      <c r="CJ30" s="608"/>
      <c r="CK30" s="608"/>
      <c r="CL30" s="608"/>
      <c r="CM30" s="608"/>
      <c r="CN30" s="608"/>
      <c r="CO30" s="608"/>
      <c r="CP30" s="608"/>
      <c r="CQ30" s="609"/>
      <c r="CR30" s="593">
        <v>987463</v>
      </c>
      <c r="CS30" s="594"/>
      <c r="CT30" s="594"/>
      <c r="CU30" s="594"/>
      <c r="CV30" s="594"/>
      <c r="CW30" s="594"/>
      <c r="CX30" s="594"/>
      <c r="CY30" s="595"/>
      <c r="CZ30" s="631">
        <v>10.4</v>
      </c>
      <c r="DA30" s="632"/>
      <c r="DB30" s="632"/>
      <c r="DC30" s="633"/>
      <c r="DD30" s="602">
        <v>929572</v>
      </c>
      <c r="DE30" s="594"/>
      <c r="DF30" s="594"/>
      <c r="DG30" s="594"/>
      <c r="DH30" s="594"/>
      <c r="DI30" s="594"/>
      <c r="DJ30" s="594"/>
      <c r="DK30" s="595"/>
      <c r="DL30" s="602">
        <v>826182</v>
      </c>
      <c r="DM30" s="594"/>
      <c r="DN30" s="594"/>
      <c r="DO30" s="594"/>
      <c r="DP30" s="594"/>
      <c r="DQ30" s="594"/>
      <c r="DR30" s="594"/>
      <c r="DS30" s="594"/>
      <c r="DT30" s="594"/>
      <c r="DU30" s="594"/>
      <c r="DV30" s="595"/>
      <c r="DW30" s="598">
        <v>12.9</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300310</v>
      </c>
      <c r="S31" s="594"/>
      <c r="T31" s="594"/>
      <c r="U31" s="594"/>
      <c r="V31" s="594"/>
      <c r="W31" s="594"/>
      <c r="X31" s="594"/>
      <c r="Y31" s="595"/>
      <c r="Z31" s="596">
        <v>3.1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54">
        <v>99.2</v>
      </c>
      <c r="BH31" s="623"/>
      <c r="BI31" s="623"/>
      <c r="BJ31" s="623"/>
      <c r="BK31" s="623"/>
      <c r="BL31" s="623"/>
      <c r="BM31" s="599">
        <v>97</v>
      </c>
      <c r="BN31" s="655"/>
      <c r="BO31" s="655"/>
      <c r="BP31" s="655"/>
      <c r="BQ31" s="656"/>
      <c r="BR31" s="654">
        <v>99.2</v>
      </c>
      <c r="BS31" s="623"/>
      <c r="BT31" s="623"/>
      <c r="BU31" s="623"/>
      <c r="BV31" s="623"/>
      <c r="BW31" s="623"/>
      <c r="BX31" s="599">
        <v>96.8</v>
      </c>
      <c r="BY31" s="655"/>
      <c r="BZ31" s="655"/>
      <c r="CA31" s="655"/>
      <c r="CB31" s="656"/>
      <c r="CD31" s="650"/>
      <c r="CE31" s="651"/>
      <c r="CF31" s="607" t="s">
        <v>295</v>
      </c>
      <c r="CG31" s="608"/>
      <c r="CH31" s="608"/>
      <c r="CI31" s="608"/>
      <c r="CJ31" s="608"/>
      <c r="CK31" s="608"/>
      <c r="CL31" s="608"/>
      <c r="CM31" s="608"/>
      <c r="CN31" s="608"/>
      <c r="CO31" s="608"/>
      <c r="CP31" s="608"/>
      <c r="CQ31" s="609"/>
      <c r="CR31" s="593">
        <v>108371</v>
      </c>
      <c r="CS31" s="623"/>
      <c r="CT31" s="623"/>
      <c r="CU31" s="623"/>
      <c r="CV31" s="623"/>
      <c r="CW31" s="623"/>
      <c r="CX31" s="623"/>
      <c r="CY31" s="624"/>
      <c r="CZ31" s="631">
        <v>1.1000000000000001</v>
      </c>
      <c r="DA31" s="632"/>
      <c r="DB31" s="632"/>
      <c r="DC31" s="633"/>
      <c r="DD31" s="602">
        <v>108371</v>
      </c>
      <c r="DE31" s="623"/>
      <c r="DF31" s="623"/>
      <c r="DG31" s="623"/>
      <c r="DH31" s="623"/>
      <c r="DI31" s="623"/>
      <c r="DJ31" s="623"/>
      <c r="DK31" s="624"/>
      <c r="DL31" s="602">
        <v>108371</v>
      </c>
      <c r="DM31" s="623"/>
      <c r="DN31" s="623"/>
      <c r="DO31" s="623"/>
      <c r="DP31" s="623"/>
      <c r="DQ31" s="623"/>
      <c r="DR31" s="623"/>
      <c r="DS31" s="623"/>
      <c r="DT31" s="623"/>
      <c r="DU31" s="623"/>
      <c r="DV31" s="624"/>
      <c r="DW31" s="598">
        <v>1.7</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332631</v>
      </c>
      <c r="S32" s="594"/>
      <c r="T32" s="594"/>
      <c r="U32" s="594"/>
      <c r="V32" s="594"/>
      <c r="W32" s="594"/>
      <c r="X32" s="594"/>
      <c r="Y32" s="595"/>
      <c r="Z32" s="596">
        <v>3.4</v>
      </c>
      <c r="AA32" s="596"/>
      <c r="AB32" s="596"/>
      <c r="AC32" s="596"/>
      <c r="AD32" s="597">
        <v>4351</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95.2</v>
      </c>
      <c r="BN32" s="661"/>
      <c r="BO32" s="661"/>
      <c r="BP32" s="661"/>
      <c r="BQ32" s="663"/>
      <c r="BR32" s="660">
        <v>99</v>
      </c>
      <c r="BS32" s="661"/>
      <c r="BT32" s="661"/>
      <c r="BU32" s="661"/>
      <c r="BV32" s="661"/>
      <c r="BW32" s="661"/>
      <c r="BX32" s="662">
        <v>95.4</v>
      </c>
      <c r="BY32" s="661"/>
      <c r="BZ32" s="661"/>
      <c r="CA32" s="661"/>
      <c r="CB32" s="663"/>
      <c r="CD32" s="652"/>
      <c r="CE32" s="653"/>
      <c r="CF32" s="607" t="s">
        <v>298</v>
      </c>
      <c r="CG32" s="608"/>
      <c r="CH32" s="608"/>
      <c r="CI32" s="608"/>
      <c r="CJ32" s="608"/>
      <c r="CK32" s="608"/>
      <c r="CL32" s="608"/>
      <c r="CM32" s="608"/>
      <c r="CN32" s="608"/>
      <c r="CO32" s="608"/>
      <c r="CP32" s="608"/>
      <c r="CQ32" s="609"/>
      <c r="CR32" s="593">
        <v>44</v>
      </c>
      <c r="CS32" s="594"/>
      <c r="CT32" s="594"/>
      <c r="CU32" s="594"/>
      <c r="CV32" s="594"/>
      <c r="CW32" s="594"/>
      <c r="CX32" s="594"/>
      <c r="CY32" s="595"/>
      <c r="CZ32" s="631">
        <v>0</v>
      </c>
      <c r="DA32" s="632"/>
      <c r="DB32" s="632"/>
      <c r="DC32" s="633"/>
      <c r="DD32" s="602">
        <v>44</v>
      </c>
      <c r="DE32" s="594"/>
      <c r="DF32" s="594"/>
      <c r="DG32" s="594"/>
      <c r="DH32" s="594"/>
      <c r="DI32" s="594"/>
      <c r="DJ32" s="594"/>
      <c r="DK32" s="595"/>
      <c r="DL32" s="602">
        <v>44</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750104</v>
      </c>
      <c r="S33" s="594"/>
      <c r="T33" s="594"/>
      <c r="U33" s="594"/>
      <c r="V33" s="594"/>
      <c r="W33" s="594"/>
      <c r="X33" s="594"/>
      <c r="Y33" s="595"/>
      <c r="Z33" s="596">
        <v>7.6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4834624</v>
      </c>
      <c r="CS33" s="623"/>
      <c r="CT33" s="623"/>
      <c r="CU33" s="623"/>
      <c r="CV33" s="623"/>
      <c r="CW33" s="623"/>
      <c r="CX33" s="623"/>
      <c r="CY33" s="624"/>
      <c r="CZ33" s="631">
        <v>50.9</v>
      </c>
      <c r="DA33" s="632"/>
      <c r="DB33" s="632"/>
      <c r="DC33" s="633"/>
      <c r="DD33" s="602">
        <v>4134133</v>
      </c>
      <c r="DE33" s="623"/>
      <c r="DF33" s="623"/>
      <c r="DG33" s="623"/>
      <c r="DH33" s="623"/>
      <c r="DI33" s="623"/>
      <c r="DJ33" s="623"/>
      <c r="DK33" s="624"/>
      <c r="DL33" s="602">
        <v>3011648</v>
      </c>
      <c r="DM33" s="623"/>
      <c r="DN33" s="623"/>
      <c r="DO33" s="623"/>
      <c r="DP33" s="623"/>
      <c r="DQ33" s="623"/>
      <c r="DR33" s="623"/>
      <c r="DS33" s="623"/>
      <c r="DT33" s="623"/>
      <c r="DU33" s="623"/>
      <c r="DV33" s="624"/>
      <c r="DW33" s="598">
        <v>47</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1564911</v>
      </c>
      <c r="CS34" s="594"/>
      <c r="CT34" s="594"/>
      <c r="CU34" s="594"/>
      <c r="CV34" s="594"/>
      <c r="CW34" s="594"/>
      <c r="CX34" s="594"/>
      <c r="CY34" s="595"/>
      <c r="CZ34" s="631">
        <v>16.5</v>
      </c>
      <c r="DA34" s="632"/>
      <c r="DB34" s="632"/>
      <c r="DC34" s="633"/>
      <c r="DD34" s="602">
        <v>1280233</v>
      </c>
      <c r="DE34" s="594"/>
      <c r="DF34" s="594"/>
      <c r="DG34" s="594"/>
      <c r="DH34" s="594"/>
      <c r="DI34" s="594"/>
      <c r="DJ34" s="594"/>
      <c r="DK34" s="595"/>
      <c r="DL34" s="602">
        <v>789831</v>
      </c>
      <c r="DM34" s="594"/>
      <c r="DN34" s="594"/>
      <c r="DO34" s="594"/>
      <c r="DP34" s="594"/>
      <c r="DQ34" s="594"/>
      <c r="DR34" s="594"/>
      <c r="DS34" s="594"/>
      <c r="DT34" s="594"/>
      <c r="DU34" s="594"/>
      <c r="DV34" s="595"/>
      <c r="DW34" s="598">
        <v>12.3</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413304</v>
      </c>
      <c r="S35" s="594"/>
      <c r="T35" s="594"/>
      <c r="U35" s="594"/>
      <c r="V35" s="594"/>
      <c r="W35" s="594"/>
      <c r="X35" s="594"/>
      <c r="Y35" s="595"/>
      <c r="Z35" s="596">
        <v>4.2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2010379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61415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157948</v>
      </c>
      <c r="CS35" s="623"/>
      <c r="CT35" s="623"/>
      <c r="CU35" s="623"/>
      <c r="CV35" s="623"/>
      <c r="CW35" s="623"/>
      <c r="CX35" s="623"/>
      <c r="CY35" s="624"/>
      <c r="CZ35" s="631">
        <v>1.7</v>
      </c>
      <c r="DA35" s="632"/>
      <c r="DB35" s="632"/>
      <c r="DC35" s="633"/>
      <c r="DD35" s="602">
        <v>149561</v>
      </c>
      <c r="DE35" s="623"/>
      <c r="DF35" s="623"/>
      <c r="DG35" s="623"/>
      <c r="DH35" s="623"/>
      <c r="DI35" s="623"/>
      <c r="DJ35" s="623"/>
      <c r="DK35" s="624"/>
      <c r="DL35" s="602">
        <v>148561</v>
      </c>
      <c r="DM35" s="623"/>
      <c r="DN35" s="623"/>
      <c r="DO35" s="623"/>
      <c r="DP35" s="623"/>
      <c r="DQ35" s="623"/>
      <c r="DR35" s="623"/>
      <c r="DS35" s="623"/>
      <c r="DT35" s="623"/>
      <c r="DU35" s="623"/>
      <c r="DV35" s="624"/>
      <c r="DW35" s="598">
        <v>2.2999999999999998</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9834554</v>
      </c>
      <c r="S36" s="666"/>
      <c r="T36" s="666"/>
      <c r="U36" s="666"/>
      <c r="V36" s="666"/>
      <c r="W36" s="666"/>
      <c r="X36" s="666"/>
      <c r="Y36" s="667"/>
      <c r="Z36" s="668">
        <v>100</v>
      </c>
      <c r="AA36" s="668"/>
      <c r="AB36" s="668"/>
      <c r="AC36" s="668"/>
      <c r="AD36" s="669">
        <v>5989060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639237</v>
      </c>
      <c r="BA36" s="594"/>
      <c r="BB36" s="594"/>
      <c r="BC36" s="594"/>
      <c r="BD36" s="623"/>
      <c r="BE36" s="623"/>
      <c r="BF36" s="656"/>
      <c r="BG36" s="607" t="s">
        <v>311</v>
      </c>
      <c r="BH36" s="608"/>
      <c r="BI36" s="608"/>
      <c r="BJ36" s="608"/>
      <c r="BK36" s="608"/>
      <c r="BL36" s="608"/>
      <c r="BM36" s="608"/>
      <c r="BN36" s="608"/>
      <c r="BO36" s="608"/>
      <c r="BP36" s="608"/>
      <c r="BQ36" s="608"/>
      <c r="BR36" s="608"/>
      <c r="BS36" s="608"/>
      <c r="BT36" s="608"/>
      <c r="BU36" s="609"/>
      <c r="BV36" s="593">
        <v>16389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1215706</v>
      </c>
      <c r="CS36" s="594"/>
      <c r="CT36" s="594"/>
      <c r="CU36" s="594"/>
      <c r="CV36" s="594"/>
      <c r="CW36" s="594"/>
      <c r="CX36" s="594"/>
      <c r="CY36" s="595"/>
      <c r="CZ36" s="631">
        <v>12.8</v>
      </c>
      <c r="DA36" s="632"/>
      <c r="DB36" s="632"/>
      <c r="DC36" s="633"/>
      <c r="DD36" s="602">
        <v>1122061</v>
      </c>
      <c r="DE36" s="594"/>
      <c r="DF36" s="594"/>
      <c r="DG36" s="594"/>
      <c r="DH36" s="594"/>
      <c r="DI36" s="594"/>
      <c r="DJ36" s="594"/>
      <c r="DK36" s="595"/>
      <c r="DL36" s="602">
        <v>833393</v>
      </c>
      <c r="DM36" s="594"/>
      <c r="DN36" s="594"/>
      <c r="DO36" s="594"/>
      <c r="DP36" s="594"/>
      <c r="DQ36" s="594"/>
      <c r="DR36" s="594"/>
      <c r="DS36" s="594"/>
      <c r="DT36" s="594"/>
      <c r="DU36" s="594"/>
      <c r="DV36" s="595"/>
      <c r="DW36" s="598">
        <v>13</v>
      </c>
      <c r="DX36" s="625"/>
      <c r="DY36" s="625"/>
      <c r="DZ36" s="625"/>
      <c r="EA36" s="625"/>
      <c r="EB36" s="625"/>
      <c r="EC36" s="626"/>
    </row>
    <row r="37" spans="2:133" ht="11.25" customHeight="1">
      <c r="AQ37" s="672" t="s">
        <v>313</v>
      </c>
      <c r="AR37" s="673"/>
      <c r="AS37" s="673"/>
      <c r="AT37" s="673"/>
      <c r="AU37" s="673"/>
      <c r="AV37" s="673"/>
      <c r="AW37" s="673"/>
      <c r="AX37" s="673"/>
      <c r="AY37" s="674"/>
      <c r="AZ37" s="593">
        <v>506312</v>
      </c>
      <c r="BA37" s="594"/>
      <c r="BB37" s="594"/>
      <c r="BC37" s="594"/>
      <c r="BD37" s="623"/>
      <c r="BE37" s="623"/>
      <c r="BF37" s="656"/>
      <c r="BG37" s="607" t="s">
        <v>314</v>
      </c>
      <c r="BH37" s="608"/>
      <c r="BI37" s="608"/>
      <c r="BJ37" s="608"/>
      <c r="BK37" s="608"/>
      <c r="BL37" s="608"/>
      <c r="BM37" s="608"/>
      <c r="BN37" s="608"/>
      <c r="BO37" s="608"/>
      <c r="BP37" s="608"/>
      <c r="BQ37" s="608"/>
      <c r="BR37" s="608"/>
      <c r="BS37" s="608"/>
      <c r="BT37" s="608"/>
      <c r="BU37" s="609"/>
      <c r="BV37" s="593">
        <v>3025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449842</v>
      </c>
      <c r="CS37" s="623"/>
      <c r="CT37" s="623"/>
      <c r="CU37" s="623"/>
      <c r="CV37" s="623"/>
      <c r="CW37" s="623"/>
      <c r="CX37" s="623"/>
      <c r="CY37" s="624"/>
      <c r="CZ37" s="631">
        <v>4.7</v>
      </c>
      <c r="DA37" s="632"/>
      <c r="DB37" s="632"/>
      <c r="DC37" s="633"/>
      <c r="DD37" s="602">
        <v>449842</v>
      </c>
      <c r="DE37" s="623"/>
      <c r="DF37" s="623"/>
      <c r="DG37" s="623"/>
      <c r="DH37" s="623"/>
      <c r="DI37" s="623"/>
      <c r="DJ37" s="623"/>
      <c r="DK37" s="624"/>
      <c r="DL37" s="602">
        <v>419311</v>
      </c>
      <c r="DM37" s="623"/>
      <c r="DN37" s="623"/>
      <c r="DO37" s="623"/>
      <c r="DP37" s="623"/>
      <c r="DQ37" s="623"/>
      <c r="DR37" s="623"/>
      <c r="DS37" s="623"/>
      <c r="DT37" s="623"/>
      <c r="DU37" s="623"/>
      <c r="DV37" s="624"/>
      <c r="DW37" s="598">
        <v>6.5</v>
      </c>
      <c r="DX37" s="625"/>
      <c r="DY37" s="625"/>
      <c r="DZ37" s="625"/>
      <c r="EA37" s="625"/>
      <c r="EB37" s="625"/>
      <c r="EC37" s="626"/>
    </row>
    <row r="38" spans="2:133" ht="11.25" customHeight="1">
      <c r="AQ38" s="672" t="s">
        <v>316</v>
      </c>
      <c r="AR38" s="673"/>
      <c r="AS38" s="673"/>
      <c r="AT38" s="673"/>
      <c r="AU38" s="673"/>
      <c r="AV38" s="673"/>
      <c r="AW38" s="673"/>
      <c r="AX38" s="673"/>
      <c r="AY38" s="674"/>
      <c r="AZ38" s="593">
        <v>11701</v>
      </c>
      <c r="BA38" s="594"/>
      <c r="BB38" s="594"/>
      <c r="BC38" s="594"/>
      <c r="BD38" s="623"/>
      <c r="BE38" s="623"/>
      <c r="BF38" s="656"/>
      <c r="BG38" s="607" t="s">
        <v>317</v>
      </c>
      <c r="BH38" s="608"/>
      <c r="BI38" s="608"/>
      <c r="BJ38" s="608"/>
      <c r="BK38" s="608"/>
      <c r="BL38" s="608"/>
      <c r="BM38" s="608"/>
      <c r="BN38" s="608"/>
      <c r="BO38" s="608"/>
      <c r="BP38" s="608"/>
      <c r="BQ38" s="608"/>
      <c r="BR38" s="608"/>
      <c r="BS38" s="608"/>
      <c r="BT38" s="608"/>
      <c r="BU38" s="609"/>
      <c r="BV38" s="593">
        <v>4802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1492366</v>
      </c>
      <c r="CS38" s="594"/>
      <c r="CT38" s="594"/>
      <c r="CU38" s="594"/>
      <c r="CV38" s="594"/>
      <c r="CW38" s="594"/>
      <c r="CX38" s="594"/>
      <c r="CY38" s="595"/>
      <c r="CZ38" s="631">
        <v>15.7</v>
      </c>
      <c r="DA38" s="632"/>
      <c r="DB38" s="632"/>
      <c r="DC38" s="633"/>
      <c r="DD38" s="602">
        <v>1383480</v>
      </c>
      <c r="DE38" s="594"/>
      <c r="DF38" s="594"/>
      <c r="DG38" s="594"/>
      <c r="DH38" s="594"/>
      <c r="DI38" s="594"/>
      <c r="DJ38" s="594"/>
      <c r="DK38" s="595"/>
      <c r="DL38" s="602">
        <v>1239863</v>
      </c>
      <c r="DM38" s="594"/>
      <c r="DN38" s="594"/>
      <c r="DO38" s="594"/>
      <c r="DP38" s="594"/>
      <c r="DQ38" s="594"/>
      <c r="DR38" s="594"/>
      <c r="DS38" s="594"/>
      <c r="DT38" s="594"/>
      <c r="DU38" s="594"/>
      <c r="DV38" s="595"/>
      <c r="DW38" s="598">
        <v>19.399999999999999</v>
      </c>
      <c r="DX38" s="625"/>
      <c r="DY38" s="625"/>
      <c r="DZ38" s="625"/>
      <c r="EA38" s="625"/>
      <c r="EB38" s="625"/>
      <c r="EC38" s="626"/>
    </row>
    <row r="39" spans="2:133" ht="11.25" customHeight="1">
      <c r="AQ39" s="672" t="s">
        <v>319</v>
      </c>
      <c r="AR39" s="673"/>
      <c r="AS39" s="673"/>
      <c r="AT39" s="673"/>
      <c r="AU39" s="673"/>
      <c r="AV39" s="673"/>
      <c r="AW39" s="673"/>
      <c r="AX39" s="673"/>
      <c r="AY39" s="674"/>
      <c r="AZ39" s="593">
        <v>100</v>
      </c>
      <c r="BA39" s="594"/>
      <c r="BB39" s="594"/>
      <c r="BC39" s="594"/>
      <c r="BD39" s="623"/>
      <c r="BE39" s="623"/>
      <c r="BF39" s="656"/>
      <c r="BG39" s="675" t="s">
        <v>320</v>
      </c>
      <c r="BH39" s="676"/>
      <c r="BI39" s="676"/>
      <c r="BJ39" s="676"/>
      <c r="BK39" s="676"/>
      <c r="BL39" s="187"/>
      <c r="BM39" s="608" t="s">
        <v>321</v>
      </c>
      <c r="BN39" s="608"/>
      <c r="BO39" s="608"/>
      <c r="BP39" s="608"/>
      <c r="BQ39" s="608"/>
      <c r="BR39" s="608"/>
      <c r="BS39" s="608"/>
      <c r="BT39" s="608"/>
      <c r="BU39" s="609"/>
      <c r="BV39" s="593">
        <v>101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53689</v>
      </c>
      <c r="CS39" s="623"/>
      <c r="CT39" s="623"/>
      <c r="CU39" s="623"/>
      <c r="CV39" s="623"/>
      <c r="CW39" s="623"/>
      <c r="CX39" s="623"/>
      <c r="CY39" s="624"/>
      <c r="CZ39" s="631">
        <v>0.6</v>
      </c>
      <c r="DA39" s="632"/>
      <c r="DB39" s="632"/>
      <c r="DC39" s="633"/>
      <c r="DD39" s="602">
        <v>51094</v>
      </c>
      <c r="DE39" s="623"/>
      <c r="DF39" s="623"/>
      <c r="DG39" s="623"/>
      <c r="DH39" s="623"/>
      <c r="DI39" s="623"/>
      <c r="DJ39" s="623"/>
      <c r="DK39" s="624"/>
      <c r="DL39" s="602" t="s">
        <v>323</v>
      </c>
      <c r="DM39" s="623"/>
      <c r="DN39" s="623"/>
      <c r="DO39" s="623"/>
      <c r="DP39" s="623"/>
      <c r="DQ39" s="623"/>
      <c r="DR39" s="623"/>
      <c r="DS39" s="623"/>
      <c r="DT39" s="623"/>
      <c r="DU39" s="623"/>
      <c r="DV39" s="62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169703</v>
      </c>
      <c r="BA40" s="594"/>
      <c r="BB40" s="594"/>
      <c r="BC40" s="594"/>
      <c r="BD40" s="623"/>
      <c r="BE40" s="623"/>
      <c r="BF40" s="656"/>
      <c r="BG40" s="675"/>
      <c r="BH40" s="676"/>
      <c r="BI40" s="676"/>
      <c r="BJ40" s="676"/>
      <c r="BK40" s="676"/>
      <c r="BL40" s="187"/>
      <c r="BM40" s="608" t="s">
        <v>325</v>
      </c>
      <c r="BN40" s="608"/>
      <c r="BO40" s="608"/>
      <c r="BP40" s="608"/>
      <c r="BQ40" s="608"/>
      <c r="BR40" s="608"/>
      <c r="BS40" s="608"/>
      <c r="BT40" s="608"/>
      <c r="BU40" s="609"/>
      <c r="BV40" s="593">
        <v>91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350004</v>
      </c>
      <c r="CS40" s="594"/>
      <c r="CT40" s="594"/>
      <c r="CU40" s="594"/>
      <c r="CV40" s="594"/>
      <c r="CW40" s="594"/>
      <c r="CX40" s="594"/>
      <c r="CY40" s="595"/>
      <c r="CZ40" s="631">
        <v>3.7</v>
      </c>
      <c r="DA40" s="632"/>
      <c r="DB40" s="632"/>
      <c r="DC40" s="633"/>
      <c r="DD40" s="602">
        <v>147704</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683326</v>
      </c>
      <c r="BA41" s="666"/>
      <c r="BB41" s="666"/>
      <c r="BC41" s="666"/>
      <c r="BD41" s="661"/>
      <c r="BE41" s="661"/>
      <c r="BF41" s="663"/>
      <c r="BG41" s="677"/>
      <c r="BH41" s="678"/>
      <c r="BI41" s="678"/>
      <c r="BJ41" s="678"/>
      <c r="BK41" s="678"/>
      <c r="BL41" s="189"/>
      <c r="BM41" s="614" t="s">
        <v>328</v>
      </c>
      <c r="BN41" s="614"/>
      <c r="BO41" s="614"/>
      <c r="BP41" s="614"/>
      <c r="BQ41" s="614"/>
      <c r="BR41" s="614"/>
      <c r="BS41" s="614"/>
      <c r="BT41" s="614"/>
      <c r="BU41" s="615"/>
      <c r="BV41" s="665">
        <v>317</v>
      </c>
      <c r="BW41" s="666"/>
      <c r="BX41" s="666"/>
      <c r="BY41" s="666"/>
      <c r="BZ41" s="666"/>
      <c r="CA41" s="666"/>
      <c r="CB41" s="679"/>
      <c r="CD41" s="607" t="s">
        <v>329</v>
      </c>
      <c r="CE41" s="608"/>
      <c r="CF41" s="608"/>
      <c r="CG41" s="608"/>
      <c r="CH41" s="608"/>
      <c r="CI41" s="608"/>
      <c r="CJ41" s="608"/>
      <c r="CK41" s="608"/>
      <c r="CL41" s="608"/>
      <c r="CM41" s="608"/>
      <c r="CN41" s="608"/>
      <c r="CO41" s="608"/>
      <c r="CP41" s="608"/>
      <c r="CQ41" s="609"/>
      <c r="CR41" s="593" t="s">
        <v>330</v>
      </c>
      <c r="CS41" s="623"/>
      <c r="CT41" s="623"/>
      <c r="CU41" s="623"/>
      <c r="CV41" s="623"/>
      <c r="CW41" s="623"/>
      <c r="CX41" s="623"/>
      <c r="CY41" s="624"/>
      <c r="CZ41" s="631" t="s">
        <v>330</v>
      </c>
      <c r="DA41" s="632"/>
      <c r="DB41" s="632"/>
      <c r="DC41" s="633"/>
      <c r="DD41" s="602" t="s">
        <v>330</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1087447</v>
      </c>
      <c r="CS42" s="594"/>
      <c r="CT42" s="594"/>
      <c r="CU42" s="594"/>
      <c r="CV42" s="594"/>
      <c r="CW42" s="594"/>
      <c r="CX42" s="594"/>
      <c r="CY42" s="595"/>
      <c r="CZ42" s="631">
        <v>11.5</v>
      </c>
      <c r="DA42" s="686"/>
      <c r="DB42" s="686"/>
      <c r="DC42" s="687"/>
      <c r="DD42" s="602">
        <v>428517</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12933</v>
      </c>
      <c r="CS43" s="623"/>
      <c r="CT43" s="623"/>
      <c r="CU43" s="623"/>
      <c r="CV43" s="623"/>
      <c r="CW43" s="623"/>
      <c r="CX43" s="623"/>
      <c r="CY43" s="624"/>
      <c r="CZ43" s="631">
        <v>0.1</v>
      </c>
      <c r="DA43" s="632"/>
      <c r="DB43" s="632"/>
      <c r="DC43" s="633"/>
      <c r="DD43" s="602">
        <v>12933</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1056664</v>
      </c>
      <c r="CS44" s="594"/>
      <c r="CT44" s="594"/>
      <c r="CU44" s="594"/>
      <c r="CV44" s="594"/>
      <c r="CW44" s="594"/>
      <c r="CX44" s="594"/>
      <c r="CY44" s="595"/>
      <c r="CZ44" s="631">
        <v>11.1</v>
      </c>
      <c r="DA44" s="686"/>
      <c r="DB44" s="686"/>
      <c r="DC44" s="687"/>
      <c r="DD44" s="602">
        <v>427556</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337</v>
      </c>
      <c r="CG45" s="591"/>
      <c r="CH45" s="591"/>
      <c r="CI45" s="591"/>
      <c r="CJ45" s="591"/>
      <c r="CK45" s="591"/>
      <c r="CL45" s="591"/>
      <c r="CM45" s="591"/>
      <c r="CN45" s="591"/>
      <c r="CO45" s="591"/>
      <c r="CP45" s="591"/>
      <c r="CQ45" s="592"/>
      <c r="CR45" s="593">
        <v>493197</v>
      </c>
      <c r="CS45" s="623"/>
      <c r="CT45" s="623"/>
      <c r="CU45" s="623"/>
      <c r="CV45" s="623"/>
      <c r="CW45" s="623"/>
      <c r="CX45" s="623"/>
      <c r="CY45" s="624"/>
      <c r="CZ45" s="631">
        <v>5.2</v>
      </c>
      <c r="DA45" s="632"/>
      <c r="DB45" s="632"/>
      <c r="DC45" s="633"/>
      <c r="DD45" s="602">
        <v>6014</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338</v>
      </c>
      <c r="CG46" s="591"/>
      <c r="CH46" s="591"/>
      <c r="CI46" s="591"/>
      <c r="CJ46" s="591"/>
      <c r="CK46" s="591"/>
      <c r="CL46" s="591"/>
      <c r="CM46" s="591"/>
      <c r="CN46" s="591"/>
      <c r="CO46" s="591"/>
      <c r="CP46" s="591"/>
      <c r="CQ46" s="592"/>
      <c r="CR46" s="593">
        <v>519010</v>
      </c>
      <c r="CS46" s="594"/>
      <c r="CT46" s="594"/>
      <c r="CU46" s="594"/>
      <c r="CV46" s="594"/>
      <c r="CW46" s="594"/>
      <c r="CX46" s="594"/>
      <c r="CY46" s="595"/>
      <c r="CZ46" s="631">
        <v>5.5</v>
      </c>
      <c r="DA46" s="686"/>
      <c r="DB46" s="686"/>
      <c r="DC46" s="687"/>
      <c r="DD46" s="602">
        <v>400685</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339</v>
      </c>
      <c r="CG47" s="591"/>
      <c r="CH47" s="591"/>
      <c r="CI47" s="591"/>
      <c r="CJ47" s="591"/>
      <c r="CK47" s="591"/>
      <c r="CL47" s="591"/>
      <c r="CM47" s="591"/>
      <c r="CN47" s="591"/>
      <c r="CO47" s="591"/>
      <c r="CP47" s="591"/>
      <c r="CQ47" s="592"/>
      <c r="CR47" s="593">
        <v>30783</v>
      </c>
      <c r="CS47" s="623"/>
      <c r="CT47" s="623"/>
      <c r="CU47" s="623"/>
      <c r="CV47" s="623"/>
      <c r="CW47" s="623"/>
      <c r="CX47" s="623"/>
      <c r="CY47" s="624"/>
      <c r="CZ47" s="631">
        <v>0.3</v>
      </c>
      <c r="DA47" s="632"/>
      <c r="DB47" s="632"/>
      <c r="DC47" s="633"/>
      <c r="DD47" s="602">
        <v>961</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31" t="s">
        <v>323</v>
      </c>
      <c r="DA48" s="686"/>
      <c r="DB48" s="686"/>
      <c r="DC48" s="687"/>
      <c r="DD48" s="602" t="s">
        <v>323</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341</v>
      </c>
      <c r="CE49" s="637"/>
      <c r="CF49" s="637"/>
      <c r="CG49" s="637"/>
      <c r="CH49" s="637"/>
      <c r="CI49" s="637"/>
      <c r="CJ49" s="637"/>
      <c r="CK49" s="637"/>
      <c r="CL49" s="637"/>
      <c r="CM49" s="637"/>
      <c r="CN49" s="637"/>
      <c r="CO49" s="637"/>
      <c r="CP49" s="637"/>
      <c r="CQ49" s="638"/>
      <c r="CR49" s="665">
        <v>9494878</v>
      </c>
      <c r="CS49" s="661"/>
      <c r="CT49" s="661"/>
      <c r="CU49" s="661"/>
      <c r="CV49" s="661"/>
      <c r="CW49" s="661"/>
      <c r="CX49" s="661"/>
      <c r="CY49" s="688"/>
      <c r="CZ49" s="689">
        <v>100</v>
      </c>
      <c r="DA49" s="690"/>
      <c r="DB49" s="690"/>
      <c r="DC49" s="691"/>
      <c r="DD49" s="692">
        <v>7145854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9870</v>
      </c>
      <c r="R7" s="723"/>
      <c r="S7" s="723"/>
      <c r="T7" s="723"/>
      <c r="U7" s="723"/>
      <c r="V7" s="723">
        <v>9533</v>
      </c>
      <c r="W7" s="723"/>
      <c r="X7" s="723"/>
      <c r="Y7" s="723"/>
      <c r="Z7" s="723"/>
      <c r="AA7" s="723">
        <v>337</v>
      </c>
      <c r="AB7" s="723"/>
      <c r="AC7" s="723"/>
      <c r="AD7" s="723"/>
      <c r="AE7" s="724"/>
      <c r="AF7" s="725">
        <v>271</v>
      </c>
      <c r="AG7" s="726"/>
      <c r="AH7" s="726"/>
      <c r="AI7" s="726"/>
      <c r="AJ7" s="727"/>
      <c r="AK7" s="762">
        <v>77</v>
      </c>
      <c r="AL7" s="763"/>
      <c r="AM7" s="763"/>
      <c r="AN7" s="763"/>
      <c r="AO7" s="763"/>
      <c r="AP7" s="763">
        <v>9546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1</v>
      </c>
      <c r="CI7" s="760"/>
      <c r="CJ7" s="760"/>
      <c r="CK7" s="760"/>
      <c r="CL7" s="761"/>
      <c r="CM7" s="759">
        <v>112</v>
      </c>
      <c r="CN7" s="760"/>
      <c r="CO7" s="760"/>
      <c r="CP7" s="760"/>
      <c r="CQ7" s="761"/>
      <c r="CR7" s="759">
        <v>183</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v>
      </c>
      <c r="R8" s="747"/>
      <c r="S8" s="747"/>
      <c r="T8" s="747"/>
      <c r="U8" s="747"/>
      <c r="V8" s="747">
        <v>0</v>
      </c>
      <c r="W8" s="747"/>
      <c r="X8" s="747"/>
      <c r="Y8" s="747"/>
      <c r="Z8" s="747"/>
      <c r="AA8" s="747">
        <v>1</v>
      </c>
      <c r="AB8" s="747"/>
      <c r="AC8" s="747"/>
      <c r="AD8" s="747"/>
      <c r="AE8" s="748"/>
      <c r="AF8" s="749">
        <v>1</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11</v>
      </c>
      <c r="R9" s="747"/>
      <c r="S9" s="747"/>
      <c r="T9" s="747"/>
      <c r="U9" s="747"/>
      <c r="V9" s="747">
        <v>10</v>
      </c>
      <c r="W9" s="747"/>
      <c r="X9" s="747"/>
      <c r="Y9" s="747"/>
      <c r="Z9" s="747"/>
      <c r="AA9" s="747">
        <v>1</v>
      </c>
      <c r="AB9" s="747"/>
      <c r="AC9" s="747"/>
      <c r="AD9" s="747"/>
      <c r="AE9" s="748"/>
      <c r="AF9" s="749">
        <v>1</v>
      </c>
      <c r="AG9" s="750"/>
      <c r="AH9" s="750"/>
      <c r="AI9" s="750"/>
      <c r="AJ9" s="751"/>
      <c r="AK9" s="752">
        <v>1</v>
      </c>
      <c r="AL9" s="753"/>
      <c r="AM9" s="753"/>
      <c r="AN9" s="753"/>
      <c r="AO9" s="753"/>
      <c r="AP9" s="753">
        <v>27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9881</v>
      </c>
      <c r="R23" s="782"/>
      <c r="S23" s="782"/>
      <c r="T23" s="782"/>
      <c r="U23" s="782"/>
      <c r="V23" s="782">
        <v>9542</v>
      </c>
      <c r="W23" s="782"/>
      <c r="X23" s="782"/>
      <c r="Y23" s="782"/>
      <c r="Z23" s="782"/>
      <c r="AA23" s="782">
        <v>339</v>
      </c>
      <c r="AB23" s="782"/>
      <c r="AC23" s="782"/>
      <c r="AD23" s="782"/>
      <c r="AE23" s="783"/>
      <c r="AF23" s="784">
        <v>274</v>
      </c>
      <c r="AG23" s="782"/>
      <c r="AH23" s="782"/>
      <c r="AI23" s="782"/>
      <c r="AJ23" s="785"/>
      <c r="AK23" s="786"/>
      <c r="AL23" s="787"/>
      <c r="AM23" s="787"/>
      <c r="AN23" s="787"/>
      <c r="AO23" s="787"/>
      <c r="AP23" s="782">
        <v>9573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2384</v>
      </c>
      <c r="R28" s="811"/>
      <c r="S28" s="811"/>
      <c r="T28" s="811"/>
      <c r="U28" s="811"/>
      <c r="V28" s="811">
        <v>2323</v>
      </c>
      <c r="W28" s="811"/>
      <c r="X28" s="811"/>
      <c r="Y28" s="811"/>
      <c r="Z28" s="811"/>
      <c r="AA28" s="811">
        <v>61</v>
      </c>
      <c r="AB28" s="811"/>
      <c r="AC28" s="811"/>
      <c r="AD28" s="811"/>
      <c r="AE28" s="812"/>
      <c r="AF28" s="813">
        <v>61</v>
      </c>
      <c r="AG28" s="811"/>
      <c r="AH28" s="811"/>
      <c r="AI28" s="811"/>
      <c r="AJ28" s="814"/>
      <c r="AK28" s="815">
        <v>170</v>
      </c>
      <c r="AL28" s="806"/>
      <c r="AM28" s="806"/>
      <c r="AN28" s="806"/>
      <c r="AO28" s="806"/>
      <c r="AP28" s="806">
        <v>0</v>
      </c>
      <c r="AQ28" s="806"/>
      <c r="AR28" s="806"/>
      <c r="AS28" s="806"/>
      <c r="AT28" s="806"/>
      <c r="AU28" s="806">
        <v>0</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521</v>
      </c>
      <c r="R29" s="747"/>
      <c r="S29" s="747"/>
      <c r="T29" s="747"/>
      <c r="U29" s="747"/>
      <c r="V29" s="747">
        <v>518</v>
      </c>
      <c r="W29" s="747"/>
      <c r="X29" s="747"/>
      <c r="Y29" s="747"/>
      <c r="Z29" s="747"/>
      <c r="AA29" s="747">
        <v>3</v>
      </c>
      <c r="AB29" s="747"/>
      <c r="AC29" s="747"/>
      <c r="AD29" s="747"/>
      <c r="AE29" s="748"/>
      <c r="AF29" s="749">
        <v>3</v>
      </c>
      <c r="AG29" s="750"/>
      <c r="AH29" s="750"/>
      <c r="AI29" s="750"/>
      <c r="AJ29" s="751"/>
      <c r="AK29" s="818">
        <v>310</v>
      </c>
      <c r="AL29" s="819"/>
      <c r="AM29" s="819"/>
      <c r="AN29" s="819"/>
      <c r="AO29" s="819"/>
      <c r="AP29" s="819">
        <v>0</v>
      </c>
      <c r="AQ29" s="819"/>
      <c r="AR29" s="819"/>
      <c r="AS29" s="819"/>
      <c r="AT29" s="819"/>
      <c r="AU29" s="819">
        <v>0</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1107</v>
      </c>
      <c r="R30" s="747"/>
      <c r="S30" s="747"/>
      <c r="T30" s="747"/>
      <c r="U30" s="747"/>
      <c r="V30" s="747">
        <v>192</v>
      </c>
      <c r="W30" s="747"/>
      <c r="X30" s="747"/>
      <c r="Y30" s="747"/>
      <c r="Z30" s="747"/>
      <c r="AA30" s="747">
        <v>915</v>
      </c>
      <c r="AB30" s="747"/>
      <c r="AC30" s="747"/>
      <c r="AD30" s="747"/>
      <c r="AE30" s="748"/>
      <c r="AF30" s="749">
        <v>915</v>
      </c>
      <c r="AG30" s="750"/>
      <c r="AH30" s="750"/>
      <c r="AI30" s="750"/>
      <c r="AJ30" s="751"/>
      <c r="AK30" s="818">
        <v>12</v>
      </c>
      <c r="AL30" s="819"/>
      <c r="AM30" s="819"/>
      <c r="AN30" s="819"/>
      <c r="AO30" s="819"/>
      <c r="AP30" s="819">
        <v>1588</v>
      </c>
      <c r="AQ30" s="819"/>
      <c r="AR30" s="819"/>
      <c r="AS30" s="819"/>
      <c r="AT30" s="819"/>
      <c r="AU30" s="819">
        <v>167</v>
      </c>
      <c r="AV30" s="819"/>
      <c r="AW30" s="819"/>
      <c r="AX30" s="819"/>
      <c r="AY30" s="819"/>
      <c r="AZ30" s="820" t="s">
        <v>532</v>
      </c>
      <c r="BA30" s="820"/>
      <c r="BB30" s="820"/>
      <c r="BC30" s="820"/>
      <c r="BD30" s="820"/>
      <c r="BE30" s="816" t="s">
        <v>383</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844</v>
      </c>
      <c r="R31" s="747"/>
      <c r="S31" s="747"/>
      <c r="T31" s="747"/>
      <c r="U31" s="747"/>
      <c r="V31" s="747">
        <v>257</v>
      </c>
      <c r="W31" s="747"/>
      <c r="X31" s="747"/>
      <c r="Y31" s="747"/>
      <c r="Z31" s="747"/>
      <c r="AA31" s="747">
        <v>587</v>
      </c>
      <c r="AB31" s="747"/>
      <c r="AC31" s="747"/>
      <c r="AD31" s="747"/>
      <c r="AE31" s="748"/>
      <c r="AF31" s="749">
        <v>587</v>
      </c>
      <c r="AG31" s="750"/>
      <c r="AH31" s="750"/>
      <c r="AI31" s="750"/>
      <c r="AJ31" s="751"/>
      <c r="AK31" s="818">
        <v>548</v>
      </c>
      <c r="AL31" s="819"/>
      <c r="AM31" s="819"/>
      <c r="AN31" s="819"/>
      <c r="AO31" s="819"/>
      <c r="AP31" s="819">
        <v>3966</v>
      </c>
      <c r="AQ31" s="819"/>
      <c r="AR31" s="819"/>
      <c r="AS31" s="819"/>
      <c r="AT31" s="819"/>
      <c r="AU31" s="819">
        <v>2613</v>
      </c>
      <c r="AV31" s="819"/>
      <c r="AW31" s="819"/>
      <c r="AX31" s="819"/>
      <c r="AY31" s="819"/>
      <c r="AZ31" s="820" t="s">
        <v>531</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146</v>
      </c>
      <c r="R32" s="747"/>
      <c r="S32" s="747"/>
      <c r="T32" s="747"/>
      <c r="U32" s="747"/>
      <c r="V32" s="747">
        <v>143</v>
      </c>
      <c r="W32" s="747"/>
      <c r="X32" s="747"/>
      <c r="Y32" s="747"/>
      <c r="Z32" s="747"/>
      <c r="AA32" s="747">
        <v>3</v>
      </c>
      <c r="AB32" s="747"/>
      <c r="AC32" s="747"/>
      <c r="AD32" s="747"/>
      <c r="AE32" s="748"/>
      <c r="AF32" s="749">
        <v>3</v>
      </c>
      <c r="AG32" s="750"/>
      <c r="AH32" s="750"/>
      <c r="AI32" s="750"/>
      <c r="AJ32" s="751"/>
      <c r="AK32" s="818">
        <v>71</v>
      </c>
      <c r="AL32" s="819"/>
      <c r="AM32" s="819"/>
      <c r="AN32" s="819"/>
      <c r="AO32" s="819"/>
      <c r="AP32" s="819">
        <v>1128</v>
      </c>
      <c r="AQ32" s="819"/>
      <c r="AR32" s="819"/>
      <c r="AS32" s="819"/>
      <c r="AT32" s="819"/>
      <c r="AU32" s="819">
        <v>867</v>
      </c>
      <c r="AV32" s="819"/>
      <c r="AW32" s="819"/>
      <c r="AX32" s="819"/>
      <c r="AY32" s="819"/>
      <c r="AZ32" s="820" t="s">
        <v>532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324</v>
      </c>
      <c r="R33" s="747"/>
      <c r="S33" s="747"/>
      <c r="T33" s="747"/>
      <c r="U33" s="747"/>
      <c r="V33" s="747">
        <v>318</v>
      </c>
      <c r="W33" s="747"/>
      <c r="X33" s="747"/>
      <c r="Y33" s="747"/>
      <c r="Z33" s="747"/>
      <c r="AA33" s="747">
        <v>6</v>
      </c>
      <c r="AB33" s="747"/>
      <c r="AC33" s="747"/>
      <c r="AD33" s="747"/>
      <c r="AE33" s="748"/>
      <c r="AF33" s="749">
        <v>6</v>
      </c>
      <c r="AG33" s="750"/>
      <c r="AH33" s="750"/>
      <c r="AI33" s="750"/>
      <c r="AJ33" s="751"/>
      <c r="AK33" s="818">
        <v>151</v>
      </c>
      <c r="AL33" s="819"/>
      <c r="AM33" s="819"/>
      <c r="AN33" s="819"/>
      <c r="AO33" s="819"/>
      <c r="AP33" s="819">
        <v>2293</v>
      </c>
      <c r="AQ33" s="819"/>
      <c r="AR33" s="819"/>
      <c r="AS33" s="819"/>
      <c r="AT33" s="819"/>
      <c r="AU33" s="819">
        <v>1960</v>
      </c>
      <c r="AV33" s="819"/>
      <c r="AW33" s="819"/>
      <c r="AX33" s="819"/>
      <c r="AY33" s="819"/>
      <c r="AZ33" s="820" t="s">
        <v>531</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0</v>
      </c>
      <c r="R34" s="747"/>
      <c r="S34" s="747"/>
      <c r="T34" s="747"/>
      <c r="U34" s="747"/>
      <c r="V34" s="747">
        <v>0</v>
      </c>
      <c r="W34" s="747"/>
      <c r="X34" s="747"/>
      <c r="Y34" s="747"/>
      <c r="Z34" s="747"/>
      <c r="AA34" s="747">
        <v>0</v>
      </c>
      <c r="AB34" s="747"/>
      <c r="AC34" s="747"/>
      <c r="AD34" s="747"/>
      <c r="AE34" s="748"/>
      <c r="AF34" s="749">
        <v>0</v>
      </c>
      <c r="AG34" s="750"/>
      <c r="AH34" s="750"/>
      <c r="AI34" s="750"/>
      <c r="AJ34" s="751"/>
      <c r="AK34" s="818">
        <v>0</v>
      </c>
      <c r="AL34" s="819"/>
      <c r="AM34" s="819"/>
      <c r="AN34" s="819"/>
      <c r="AO34" s="819"/>
      <c r="AP34" s="819">
        <v>0</v>
      </c>
      <c r="AQ34" s="819"/>
      <c r="AR34" s="819"/>
      <c r="AS34" s="819"/>
      <c r="AT34" s="819"/>
      <c r="AU34" s="819">
        <v>0</v>
      </c>
      <c r="AV34" s="819"/>
      <c r="AW34" s="819"/>
      <c r="AX34" s="819"/>
      <c r="AY34" s="819"/>
      <c r="AZ34" s="820" t="s">
        <v>531</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1575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280</v>
      </c>
      <c r="R68" s="854"/>
      <c r="S68" s="854"/>
      <c r="T68" s="854"/>
      <c r="U68" s="854"/>
      <c r="V68" s="854">
        <v>247</v>
      </c>
      <c r="W68" s="854"/>
      <c r="X68" s="854"/>
      <c r="Y68" s="854"/>
      <c r="Z68" s="854"/>
      <c r="AA68" s="854">
        <f t="shared" ref="AA68:AA78" si="0">Q68-V68</f>
        <v>33</v>
      </c>
      <c r="AB68" s="854"/>
      <c r="AC68" s="854"/>
      <c r="AD68" s="854"/>
      <c r="AE68" s="854"/>
      <c r="AF68" s="854">
        <v>33</v>
      </c>
      <c r="AG68" s="854"/>
      <c r="AH68" s="854"/>
      <c r="AI68" s="854"/>
      <c r="AJ68" s="854"/>
      <c r="AK68" s="854">
        <v>0</v>
      </c>
      <c r="AL68" s="854"/>
      <c r="AM68" s="854"/>
      <c r="AN68" s="854"/>
      <c r="AO68" s="854"/>
      <c r="AP68" s="854">
        <v>60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9341</v>
      </c>
      <c r="R69" s="819"/>
      <c r="S69" s="819"/>
      <c r="T69" s="819"/>
      <c r="U69" s="819"/>
      <c r="V69" s="819">
        <v>9085</v>
      </c>
      <c r="W69" s="819"/>
      <c r="X69" s="819"/>
      <c r="Y69" s="819"/>
      <c r="Z69" s="819"/>
      <c r="AA69" s="819">
        <f t="shared" si="0"/>
        <v>256</v>
      </c>
      <c r="AB69" s="819"/>
      <c r="AC69" s="819"/>
      <c r="AD69" s="819"/>
      <c r="AE69" s="819"/>
      <c r="AF69" s="819">
        <v>256</v>
      </c>
      <c r="AG69" s="819"/>
      <c r="AH69" s="819"/>
      <c r="AI69" s="819"/>
      <c r="AJ69" s="819"/>
      <c r="AK69" s="819">
        <v>25</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846</v>
      </c>
      <c r="R70" s="819"/>
      <c r="S70" s="819"/>
      <c r="T70" s="819"/>
      <c r="U70" s="819"/>
      <c r="V70" s="819">
        <v>799</v>
      </c>
      <c r="W70" s="819"/>
      <c r="X70" s="819"/>
      <c r="Y70" s="819"/>
      <c r="Z70" s="819"/>
      <c r="AA70" s="819">
        <f t="shared" si="0"/>
        <v>47</v>
      </c>
      <c r="AB70" s="819"/>
      <c r="AC70" s="819"/>
      <c r="AD70" s="819"/>
      <c r="AE70" s="819"/>
      <c r="AF70" s="819">
        <v>47</v>
      </c>
      <c r="AG70" s="819"/>
      <c r="AH70" s="819"/>
      <c r="AI70" s="819"/>
      <c r="AJ70" s="819"/>
      <c r="AK70" s="819">
        <v>0</v>
      </c>
      <c r="AL70" s="819"/>
      <c r="AM70" s="819"/>
      <c r="AN70" s="819"/>
      <c r="AO70" s="819"/>
      <c r="AP70" s="819">
        <v>552</v>
      </c>
      <c r="AQ70" s="819"/>
      <c r="AR70" s="819"/>
      <c r="AS70" s="819"/>
      <c r="AT70" s="819"/>
      <c r="AU70" s="819">
        <v>154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141</v>
      </c>
      <c r="R71" s="819"/>
      <c r="S71" s="819"/>
      <c r="T71" s="819"/>
      <c r="U71" s="819"/>
      <c r="V71" s="819">
        <v>138</v>
      </c>
      <c r="W71" s="819"/>
      <c r="X71" s="819"/>
      <c r="Y71" s="819"/>
      <c r="Z71" s="819"/>
      <c r="AA71" s="819">
        <f t="shared" si="0"/>
        <v>3</v>
      </c>
      <c r="AB71" s="819"/>
      <c r="AC71" s="819"/>
      <c r="AD71" s="819"/>
      <c r="AE71" s="819"/>
      <c r="AF71" s="819">
        <v>3</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142702</v>
      </c>
      <c r="R72" s="819"/>
      <c r="S72" s="819"/>
      <c r="T72" s="819"/>
      <c r="U72" s="819"/>
      <c r="V72" s="819">
        <v>139202</v>
      </c>
      <c r="W72" s="819"/>
      <c r="X72" s="819"/>
      <c r="Y72" s="819"/>
      <c r="Z72" s="819"/>
      <c r="AA72" s="819">
        <f t="shared" si="0"/>
        <v>3500</v>
      </c>
      <c r="AB72" s="819"/>
      <c r="AC72" s="819"/>
      <c r="AD72" s="819"/>
      <c r="AE72" s="819"/>
      <c r="AF72" s="819">
        <v>3500</v>
      </c>
      <c r="AG72" s="819"/>
      <c r="AH72" s="819"/>
      <c r="AI72" s="819"/>
      <c r="AJ72" s="819"/>
      <c r="AK72" s="819">
        <v>1041</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42</v>
      </c>
      <c r="R73" s="819"/>
      <c r="S73" s="819"/>
      <c r="T73" s="819"/>
      <c r="U73" s="819"/>
      <c r="V73" s="819">
        <v>40</v>
      </c>
      <c r="W73" s="819"/>
      <c r="X73" s="819"/>
      <c r="Y73" s="819"/>
      <c r="Z73" s="819"/>
      <c r="AA73" s="819">
        <f t="shared" si="0"/>
        <v>2</v>
      </c>
      <c r="AB73" s="819"/>
      <c r="AC73" s="819"/>
      <c r="AD73" s="819"/>
      <c r="AE73" s="819"/>
      <c r="AF73" s="819">
        <v>2</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5153</v>
      </c>
      <c r="R74" s="819"/>
      <c r="S74" s="819"/>
      <c r="T74" s="819"/>
      <c r="U74" s="819"/>
      <c r="V74" s="819">
        <v>5044</v>
      </c>
      <c r="W74" s="819"/>
      <c r="X74" s="819"/>
      <c r="Y74" s="819"/>
      <c r="Z74" s="819"/>
      <c r="AA74" s="819">
        <f t="shared" si="0"/>
        <v>109</v>
      </c>
      <c r="AB74" s="819"/>
      <c r="AC74" s="819"/>
      <c r="AD74" s="819"/>
      <c r="AE74" s="819"/>
      <c r="AF74" s="819">
        <v>107</v>
      </c>
      <c r="AG74" s="819"/>
      <c r="AH74" s="819"/>
      <c r="AI74" s="819"/>
      <c r="AJ74" s="819"/>
      <c r="AK74" s="819">
        <v>6</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2135</v>
      </c>
      <c r="R75" s="868"/>
      <c r="S75" s="868"/>
      <c r="T75" s="868"/>
      <c r="U75" s="818"/>
      <c r="V75" s="869">
        <v>2033</v>
      </c>
      <c r="W75" s="868"/>
      <c r="X75" s="868"/>
      <c r="Y75" s="868"/>
      <c r="Z75" s="818"/>
      <c r="AA75" s="869">
        <f t="shared" si="0"/>
        <v>102</v>
      </c>
      <c r="AB75" s="868"/>
      <c r="AC75" s="868"/>
      <c r="AD75" s="868"/>
      <c r="AE75" s="818"/>
      <c r="AF75" s="869">
        <v>101</v>
      </c>
      <c r="AG75" s="868"/>
      <c r="AH75" s="868"/>
      <c r="AI75" s="868"/>
      <c r="AJ75" s="818"/>
      <c r="AK75" s="869">
        <v>0</v>
      </c>
      <c r="AL75" s="868"/>
      <c r="AM75" s="868"/>
      <c r="AN75" s="868"/>
      <c r="AO75" s="818"/>
      <c r="AP75" s="869">
        <v>14315</v>
      </c>
      <c r="AQ75" s="868"/>
      <c r="AR75" s="868"/>
      <c r="AS75" s="868"/>
      <c r="AT75" s="818"/>
      <c r="AU75" s="869">
        <v>6979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1548</v>
      </c>
      <c r="R76" s="868"/>
      <c r="S76" s="868"/>
      <c r="T76" s="868"/>
      <c r="U76" s="818"/>
      <c r="V76" s="869">
        <v>1486</v>
      </c>
      <c r="W76" s="868"/>
      <c r="X76" s="868"/>
      <c r="Y76" s="868"/>
      <c r="Z76" s="818"/>
      <c r="AA76" s="869">
        <f t="shared" si="0"/>
        <v>62</v>
      </c>
      <c r="AB76" s="868"/>
      <c r="AC76" s="868"/>
      <c r="AD76" s="868"/>
      <c r="AE76" s="818"/>
      <c r="AF76" s="869">
        <v>62</v>
      </c>
      <c r="AG76" s="868"/>
      <c r="AH76" s="868"/>
      <c r="AI76" s="868"/>
      <c r="AJ76" s="818"/>
      <c r="AK76" s="869">
        <v>0</v>
      </c>
      <c r="AL76" s="868"/>
      <c r="AM76" s="868"/>
      <c r="AN76" s="868"/>
      <c r="AO76" s="818"/>
      <c r="AP76" s="869">
        <v>7433</v>
      </c>
      <c r="AQ76" s="868"/>
      <c r="AR76" s="868"/>
      <c r="AS76" s="868"/>
      <c r="AT76" s="818"/>
      <c r="AU76" s="869">
        <v>829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7">
        <v>6999</v>
      </c>
      <c r="R77" s="868"/>
      <c r="S77" s="868"/>
      <c r="T77" s="868"/>
      <c r="U77" s="818"/>
      <c r="V77" s="869">
        <v>6510</v>
      </c>
      <c r="W77" s="868"/>
      <c r="X77" s="868"/>
      <c r="Y77" s="868"/>
      <c r="Z77" s="818"/>
      <c r="AA77" s="869">
        <f t="shared" si="0"/>
        <v>489</v>
      </c>
      <c r="AB77" s="868"/>
      <c r="AC77" s="868"/>
      <c r="AD77" s="868"/>
      <c r="AE77" s="818"/>
      <c r="AF77" s="869">
        <v>489</v>
      </c>
      <c r="AG77" s="868"/>
      <c r="AH77" s="868"/>
      <c r="AI77" s="868"/>
      <c r="AJ77" s="818"/>
      <c r="AK77" s="869">
        <v>350</v>
      </c>
      <c r="AL77" s="868"/>
      <c r="AM77" s="868"/>
      <c r="AN77" s="868"/>
      <c r="AO77" s="818"/>
      <c r="AP77" s="869">
        <v>6163</v>
      </c>
      <c r="AQ77" s="868"/>
      <c r="AR77" s="868"/>
      <c r="AS77" s="868"/>
      <c r="AT77" s="818"/>
      <c r="AU77" s="869">
        <v>376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1682</v>
      </c>
      <c r="R78" s="819"/>
      <c r="S78" s="819"/>
      <c r="T78" s="819"/>
      <c r="U78" s="819"/>
      <c r="V78" s="819">
        <v>1640</v>
      </c>
      <c r="W78" s="819"/>
      <c r="X78" s="819"/>
      <c r="Y78" s="819"/>
      <c r="Z78" s="819"/>
      <c r="AA78" s="819">
        <f t="shared" si="0"/>
        <v>42</v>
      </c>
      <c r="AB78" s="819"/>
      <c r="AC78" s="819"/>
      <c r="AD78" s="819"/>
      <c r="AE78" s="819"/>
      <c r="AF78" s="819">
        <v>42</v>
      </c>
      <c r="AG78" s="819"/>
      <c r="AH78" s="819"/>
      <c r="AI78" s="819"/>
      <c r="AJ78" s="819"/>
      <c r="AK78" s="819">
        <v>0</v>
      </c>
      <c r="AL78" s="819"/>
      <c r="AM78" s="819"/>
      <c r="AN78" s="819"/>
      <c r="AO78" s="819"/>
      <c r="AP78" s="819">
        <v>1326</v>
      </c>
      <c r="AQ78" s="819"/>
      <c r="AR78" s="819"/>
      <c r="AS78" s="819"/>
      <c r="AT78" s="819"/>
      <c r="AU78" s="819">
        <v>255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1080719</v>
      </c>
      <c r="AB110" s="890"/>
      <c r="AC110" s="890"/>
      <c r="AD110" s="890"/>
      <c r="AE110" s="891"/>
      <c r="AF110" s="892">
        <v>978975</v>
      </c>
      <c r="AG110" s="890"/>
      <c r="AH110" s="890"/>
      <c r="AI110" s="890"/>
      <c r="AJ110" s="891"/>
      <c r="AK110" s="892">
        <v>992444</v>
      </c>
      <c r="AL110" s="890"/>
      <c r="AM110" s="890"/>
      <c r="AN110" s="890"/>
      <c r="AO110" s="891"/>
      <c r="AP110" s="893">
        <v>19.8</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9221403</v>
      </c>
      <c r="BR110" s="927"/>
      <c r="BS110" s="927"/>
      <c r="BT110" s="927"/>
      <c r="BU110" s="927"/>
      <c r="BV110" s="927">
        <v>9810313</v>
      </c>
      <c r="BW110" s="927"/>
      <c r="BX110" s="927"/>
      <c r="BY110" s="927"/>
      <c r="BZ110" s="927"/>
      <c r="CA110" s="927">
        <v>9572954</v>
      </c>
      <c r="CB110" s="927"/>
      <c r="CC110" s="927"/>
      <c r="CD110" s="927"/>
      <c r="CE110" s="927"/>
      <c r="CF110" s="941">
        <v>190.9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219242</v>
      </c>
      <c r="BR111" s="920"/>
      <c r="BS111" s="920"/>
      <c r="BT111" s="920"/>
      <c r="BU111" s="920"/>
      <c r="BV111" s="920">
        <v>185665</v>
      </c>
      <c r="BW111" s="920"/>
      <c r="BX111" s="920"/>
      <c r="BY111" s="920"/>
      <c r="BZ111" s="920"/>
      <c r="CA111" s="920">
        <v>154063</v>
      </c>
      <c r="CB111" s="920"/>
      <c r="CC111" s="920"/>
      <c r="CD111" s="920"/>
      <c r="CE111" s="920"/>
      <c r="CF111" s="914">
        <v>3.1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6056300</v>
      </c>
      <c r="BR112" s="920"/>
      <c r="BS112" s="920"/>
      <c r="BT112" s="920"/>
      <c r="BU112" s="920"/>
      <c r="BV112" s="920">
        <v>5709633</v>
      </c>
      <c r="BW112" s="920"/>
      <c r="BX112" s="920"/>
      <c r="BY112" s="920"/>
      <c r="BZ112" s="920"/>
      <c r="CA112" s="920">
        <v>5606974</v>
      </c>
      <c r="CB112" s="920"/>
      <c r="CC112" s="920"/>
      <c r="CD112" s="920"/>
      <c r="CE112" s="920"/>
      <c r="CF112" s="914">
        <v>111.8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458860</v>
      </c>
      <c r="AB113" s="934"/>
      <c r="AC113" s="934"/>
      <c r="AD113" s="934"/>
      <c r="AE113" s="935"/>
      <c r="AF113" s="936">
        <v>393820</v>
      </c>
      <c r="AG113" s="934"/>
      <c r="AH113" s="934"/>
      <c r="AI113" s="934"/>
      <c r="AJ113" s="935"/>
      <c r="AK113" s="936">
        <v>387995</v>
      </c>
      <c r="AL113" s="934"/>
      <c r="AM113" s="934"/>
      <c r="AN113" s="934"/>
      <c r="AO113" s="935"/>
      <c r="AP113" s="937">
        <v>7.7</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8517661</v>
      </c>
      <c r="BR113" s="920"/>
      <c r="BS113" s="920"/>
      <c r="BT113" s="920"/>
      <c r="BU113" s="920"/>
      <c r="BV113" s="920">
        <v>8530112</v>
      </c>
      <c r="BW113" s="920"/>
      <c r="BX113" s="920"/>
      <c r="BY113" s="920"/>
      <c r="BZ113" s="920"/>
      <c r="CA113" s="920">
        <v>8592808</v>
      </c>
      <c r="CB113" s="920"/>
      <c r="CC113" s="920"/>
      <c r="CD113" s="920"/>
      <c r="CE113" s="920"/>
      <c r="CF113" s="914">
        <v>171.4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560881</v>
      </c>
      <c r="AB114" s="959"/>
      <c r="AC114" s="959"/>
      <c r="AD114" s="959"/>
      <c r="AE114" s="960"/>
      <c r="AF114" s="961">
        <v>564506</v>
      </c>
      <c r="AG114" s="959"/>
      <c r="AH114" s="959"/>
      <c r="AI114" s="959"/>
      <c r="AJ114" s="960"/>
      <c r="AK114" s="961">
        <v>573425</v>
      </c>
      <c r="AL114" s="959"/>
      <c r="AM114" s="959"/>
      <c r="AN114" s="959"/>
      <c r="AO114" s="960"/>
      <c r="AP114" s="962">
        <v>11.4</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1410693</v>
      </c>
      <c r="BR114" s="920"/>
      <c r="BS114" s="920"/>
      <c r="BT114" s="920"/>
      <c r="BU114" s="920"/>
      <c r="BV114" s="920">
        <v>1294198</v>
      </c>
      <c r="BW114" s="920"/>
      <c r="BX114" s="920"/>
      <c r="BY114" s="920"/>
      <c r="BZ114" s="920"/>
      <c r="CA114" s="920">
        <v>1127998</v>
      </c>
      <c r="CB114" s="920"/>
      <c r="CC114" s="920"/>
      <c r="CD114" s="920"/>
      <c r="CE114" s="920"/>
      <c r="CF114" s="914">
        <v>22.5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37745</v>
      </c>
      <c r="AB115" s="934"/>
      <c r="AC115" s="934"/>
      <c r="AD115" s="934"/>
      <c r="AE115" s="935"/>
      <c r="AF115" s="936">
        <v>35800</v>
      </c>
      <c r="AG115" s="934"/>
      <c r="AH115" s="934"/>
      <c r="AI115" s="934"/>
      <c r="AJ115" s="935"/>
      <c r="AK115" s="936">
        <v>33417</v>
      </c>
      <c r="AL115" s="934"/>
      <c r="AM115" s="934"/>
      <c r="AN115" s="934"/>
      <c r="AO115" s="935"/>
      <c r="AP115" s="937">
        <v>0.7</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41</v>
      </c>
      <c r="AB116" s="959"/>
      <c r="AC116" s="959"/>
      <c r="AD116" s="959"/>
      <c r="AE116" s="960"/>
      <c r="AF116" s="961">
        <v>125</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160111</v>
      </c>
      <c r="DH116" s="959"/>
      <c r="DI116" s="959"/>
      <c r="DJ116" s="959"/>
      <c r="DK116" s="960"/>
      <c r="DL116" s="961">
        <v>138920</v>
      </c>
      <c r="DM116" s="959"/>
      <c r="DN116" s="959"/>
      <c r="DO116" s="959"/>
      <c r="DP116" s="960"/>
      <c r="DQ116" s="961">
        <v>119199</v>
      </c>
      <c r="DR116" s="959"/>
      <c r="DS116" s="959"/>
      <c r="DT116" s="959"/>
      <c r="DU116" s="960"/>
      <c r="DV116" s="962">
        <v>2.4</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2138246</v>
      </c>
      <c r="AB117" s="966"/>
      <c r="AC117" s="966"/>
      <c r="AD117" s="966"/>
      <c r="AE117" s="967"/>
      <c r="AF117" s="965">
        <v>1973226</v>
      </c>
      <c r="AG117" s="966"/>
      <c r="AH117" s="966"/>
      <c r="AI117" s="966"/>
      <c r="AJ117" s="967"/>
      <c r="AK117" s="965">
        <v>1987281</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25425299</v>
      </c>
      <c r="BR118" s="986"/>
      <c r="BS118" s="986"/>
      <c r="BT118" s="986"/>
      <c r="BU118" s="986"/>
      <c r="BV118" s="986">
        <v>25529921</v>
      </c>
      <c r="BW118" s="986"/>
      <c r="BX118" s="986"/>
      <c r="BY118" s="986"/>
      <c r="BZ118" s="986"/>
      <c r="CA118" s="986">
        <v>25054797</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1756439</v>
      </c>
      <c r="BR119" s="927"/>
      <c r="BS119" s="927"/>
      <c r="BT119" s="927"/>
      <c r="BU119" s="927"/>
      <c r="BV119" s="927">
        <v>2008242</v>
      </c>
      <c r="BW119" s="927"/>
      <c r="BX119" s="927"/>
      <c r="BY119" s="927"/>
      <c r="BZ119" s="927"/>
      <c r="CA119" s="927">
        <v>2125833</v>
      </c>
      <c r="CB119" s="927"/>
      <c r="CC119" s="927"/>
      <c r="CD119" s="927"/>
      <c r="CE119" s="927"/>
      <c r="CF119" s="941">
        <v>42.4</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59131</v>
      </c>
      <c r="DH119" s="998"/>
      <c r="DI119" s="998"/>
      <c r="DJ119" s="998"/>
      <c r="DK119" s="999"/>
      <c r="DL119" s="1000">
        <v>46745</v>
      </c>
      <c r="DM119" s="998"/>
      <c r="DN119" s="998"/>
      <c r="DO119" s="998"/>
      <c r="DP119" s="999"/>
      <c r="DQ119" s="1000">
        <v>34864</v>
      </c>
      <c r="DR119" s="998"/>
      <c r="DS119" s="998"/>
      <c r="DT119" s="998"/>
      <c r="DU119" s="999"/>
      <c r="DV119" s="1001">
        <v>0.7</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718666</v>
      </c>
      <c r="BR120" s="920"/>
      <c r="BS120" s="920"/>
      <c r="BT120" s="920"/>
      <c r="BU120" s="920"/>
      <c r="BV120" s="920">
        <v>784547</v>
      </c>
      <c r="BW120" s="920"/>
      <c r="BX120" s="920"/>
      <c r="BY120" s="920"/>
      <c r="BZ120" s="920"/>
      <c r="CA120" s="920">
        <v>868657</v>
      </c>
      <c r="CB120" s="920"/>
      <c r="CC120" s="920"/>
      <c r="CD120" s="920"/>
      <c r="CE120" s="920"/>
      <c r="CF120" s="914">
        <v>17.3</v>
      </c>
      <c r="CG120" s="915"/>
      <c r="CH120" s="915"/>
      <c r="CI120" s="915"/>
      <c r="CJ120" s="915"/>
      <c r="CK120" s="1013" t="s">
        <v>438</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2758115</v>
      </c>
      <c r="DH120" s="927"/>
      <c r="DI120" s="927"/>
      <c r="DJ120" s="927"/>
      <c r="DK120" s="927"/>
      <c r="DL120" s="927">
        <v>2640668</v>
      </c>
      <c r="DM120" s="927"/>
      <c r="DN120" s="927"/>
      <c r="DO120" s="927"/>
      <c r="DP120" s="927"/>
      <c r="DQ120" s="927">
        <v>2613495</v>
      </c>
      <c r="DR120" s="927"/>
      <c r="DS120" s="927"/>
      <c r="DT120" s="927"/>
      <c r="DU120" s="927"/>
      <c r="DV120" s="928">
        <v>52.1</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14066843</v>
      </c>
      <c r="BR121" s="986"/>
      <c r="BS121" s="986"/>
      <c r="BT121" s="986"/>
      <c r="BU121" s="986"/>
      <c r="BV121" s="986">
        <v>14180598</v>
      </c>
      <c r="BW121" s="986"/>
      <c r="BX121" s="986"/>
      <c r="BY121" s="986"/>
      <c r="BZ121" s="986"/>
      <c r="CA121" s="986">
        <v>13956791</v>
      </c>
      <c r="CB121" s="986"/>
      <c r="CC121" s="986"/>
      <c r="CD121" s="986"/>
      <c r="CE121" s="986"/>
      <c r="CF121" s="1024">
        <v>278.39999999999998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2208743</v>
      </c>
      <c r="DH121" s="920"/>
      <c r="DI121" s="920"/>
      <c r="DJ121" s="920"/>
      <c r="DK121" s="920"/>
      <c r="DL121" s="920">
        <v>2040179</v>
      </c>
      <c r="DM121" s="920"/>
      <c r="DN121" s="920"/>
      <c r="DO121" s="920"/>
      <c r="DP121" s="920"/>
      <c r="DQ121" s="920">
        <v>1960104</v>
      </c>
      <c r="DR121" s="920"/>
      <c r="DS121" s="920"/>
      <c r="DT121" s="920"/>
      <c r="DU121" s="920"/>
      <c r="DV121" s="921">
        <v>39.1</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16541948</v>
      </c>
      <c r="BR122" s="1035"/>
      <c r="BS122" s="1035"/>
      <c r="BT122" s="1035"/>
      <c r="BU122" s="1035"/>
      <c r="BV122" s="1035">
        <v>16973387</v>
      </c>
      <c r="BW122" s="1035"/>
      <c r="BX122" s="1035"/>
      <c r="BY122" s="1035"/>
      <c r="BZ122" s="1035"/>
      <c r="CA122" s="1035">
        <v>16951281</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957341</v>
      </c>
      <c r="DH122" s="920"/>
      <c r="DI122" s="920"/>
      <c r="DJ122" s="920"/>
      <c r="DK122" s="920"/>
      <c r="DL122" s="920">
        <v>905558</v>
      </c>
      <c r="DM122" s="920"/>
      <c r="DN122" s="920"/>
      <c r="DO122" s="920"/>
      <c r="DP122" s="920"/>
      <c r="DQ122" s="920">
        <v>866685</v>
      </c>
      <c r="DR122" s="920"/>
      <c r="DS122" s="920"/>
      <c r="DT122" s="920"/>
      <c r="DU122" s="920"/>
      <c r="DV122" s="921">
        <v>17.3</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22117</v>
      </c>
      <c r="AB123" s="959"/>
      <c r="AC123" s="959"/>
      <c r="AD123" s="959"/>
      <c r="AE123" s="960"/>
      <c r="AF123" s="961">
        <v>21194</v>
      </c>
      <c r="AG123" s="959"/>
      <c r="AH123" s="959"/>
      <c r="AI123" s="959"/>
      <c r="AJ123" s="960"/>
      <c r="AK123" s="961">
        <v>19723</v>
      </c>
      <c r="AL123" s="959"/>
      <c r="AM123" s="959"/>
      <c r="AN123" s="959"/>
      <c r="AO123" s="960"/>
      <c r="AP123" s="962">
        <v>0.4</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174.8</v>
      </c>
      <c r="BR123" s="1027"/>
      <c r="BS123" s="1027"/>
      <c r="BT123" s="1027"/>
      <c r="BU123" s="1027"/>
      <c r="BV123" s="1027">
        <v>165.6</v>
      </c>
      <c r="BW123" s="1027"/>
      <c r="BX123" s="1027"/>
      <c r="BY123" s="1027"/>
      <c r="BZ123" s="1027"/>
      <c r="CA123" s="1027">
        <v>161.6</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67202</v>
      </c>
      <c r="DH123" s="959"/>
      <c r="DI123" s="959"/>
      <c r="DJ123" s="959"/>
      <c r="DK123" s="960"/>
      <c r="DL123" s="961">
        <v>68031</v>
      </c>
      <c r="DM123" s="959"/>
      <c r="DN123" s="959"/>
      <c r="DO123" s="959"/>
      <c r="DP123" s="960"/>
      <c r="DQ123" s="961">
        <v>166690</v>
      </c>
      <c r="DR123" s="959"/>
      <c r="DS123" s="959"/>
      <c r="DT123" s="959"/>
      <c r="DU123" s="960"/>
      <c r="DV123" s="962">
        <v>3.3</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64899</v>
      </c>
      <c r="DH124" s="998"/>
      <c r="DI124" s="998"/>
      <c r="DJ124" s="998"/>
      <c r="DK124" s="999"/>
      <c r="DL124" s="1000">
        <v>55197</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12988</v>
      </c>
      <c r="AB126" s="959"/>
      <c r="AC126" s="959"/>
      <c r="AD126" s="959"/>
      <c r="AE126" s="960"/>
      <c r="AF126" s="961">
        <v>12390</v>
      </c>
      <c r="AG126" s="959"/>
      <c r="AH126" s="959"/>
      <c r="AI126" s="959"/>
      <c r="AJ126" s="960"/>
      <c r="AK126" s="961">
        <v>11883</v>
      </c>
      <c r="AL126" s="959"/>
      <c r="AM126" s="959"/>
      <c r="AN126" s="959"/>
      <c r="AO126" s="960"/>
      <c r="AP126" s="962">
        <v>0.2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2640</v>
      </c>
      <c r="AB127" s="959"/>
      <c r="AC127" s="959"/>
      <c r="AD127" s="959"/>
      <c r="AE127" s="960"/>
      <c r="AF127" s="961">
        <v>2216</v>
      </c>
      <c r="AG127" s="959"/>
      <c r="AH127" s="959"/>
      <c r="AI127" s="959"/>
      <c r="AJ127" s="960"/>
      <c r="AK127" s="961">
        <v>1811</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14.35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75">
        <v>66897</v>
      </c>
      <c r="AB128" s="1076"/>
      <c r="AC128" s="1076"/>
      <c r="AD128" s="1076"/>
      <c r="AE128" s="1077"/>
      <c r="AF128" s="1078">
        <v>49499</v>
      </c>
      <c r="AG128" s="1076"/>
      <c r="AH128" s="1076"/>
      <c r="AI128" s="1076"/>
      <c r="AJ128" s="1077"/>
      <c r="AK128" s="1078">
        <v>57891</v>
      </c>
      <c r="AL128" s="1076"/>
      <c r="AM128" s="1076"/>
      <c r="AN128" s="1076"/>
      <c r="AO128" s="1077"/>
      <c r="AP128" s="1079"/>
      <c r="AQ128" s="1080"/>
      <c r="AR128" s="1080"/>
      <c r="AS128" s="1080"/>
      <c r="AT128" s="1081"/>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19.350000000000001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6219862</v>
      </c>
      <c r="AB129" s="959"/>
      <c r="AC129" s="959"/>
      <c r="AD129" s="959"/>
      <c r="AE129" s="960"/>
      <c r="AF129" s="961">
        <v>6289151</v>
      </c>
      <c r="AG129" s="959"/>
      <c r="AH129" s="959"/>
      <c r="AI129" s="959"/>
      <c r="AJ129" s="960"/>
      <c r="AK129" s="961">
        <v>6200108</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16.2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1140355</v>
      </c>
      <c r="AB130" s="959"/>
      <c r="AC130" s="959"/>
      <c r="AD130" s="959"/>
      <c r="AE130" s="960"/>
      <c r="AF130" s="961">
        <v>1124994</v>
      </c>
      <c r="AG130" s="959"/>
      <c r="AH130" s="959"/>
      <c r="AI130" s="959"/>
      <c r="AJ130" s="960"/>
      <c r="AK130" s="961">
        <v>1186650</v>
      </c>
      <c r="AL130" s="959"/>
      <c r="AM130" s="959"/>
      <c r="AN130" s="959"/>
      <c r="AO130" s="960"/>
      <c r="AP130" s="1063"/>
      <c r="AQ130" s="1064"/>
      <c r="AR130" s="1064"/>
      <c r="AS130" s="1064"/>
      <c r="AT130" s="1065"/>
      <c r="AU130" s="235"/>
      <c r="AV130" s="235"/>
      <c r="AW130" s="235"/>
      <c r="AX130" s="1099" t="s">
        <v>461</v>
      </c>
      <c r="AY130" s="1045"/>
      <c r="AZ130" s="1045"/>
      <c r="BA130" s="1045"/>
      <c r="BB130" s="1045"/>
      <c r="BC130" s="1045"/>
      <c r="BD130" s="1045"/>
      <c r="BE130" s="1046"/>
      <c r="BF130" s="1100">
        <v>161.6</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462</v>
      </c>
      <c r="X131" s="1109"/>
      <c r="Y131" s="1109"/>
      <c r="Z131" s="1110"/>
      <c r="AA131" s="997">
        <v>5079507</v>
      </c>
      <c r="AB131" s="998"/>
      <c r="AC131" s="998"/>
      <c r="AD131" s="998"/>
      <c r="AE131" s="999"/>
      <c r="AF131" s="1000">
        <v>5164157</v>
      </c>
      <c r="AG131" s="998"/>
      <c r="AH131" s="998"/>
      <c r="AI131" s="998"/>
      <c r="AJ131" s="999"/>
      <c r="AK131" s="1000">
        <v>5013458</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463</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464</v>
      </c>
      <c r="W132" s="1087"/>
      <c r="X132" s="1087"/>
      <c r="Y132" s="1087"/>
      <c r="Z132" s="1088"/>
      <c r="AA132" s="1089">
        <v>18.32843227</v>
      </c>
      <c r="AB132" s="1090"/>
      <c r="AC132" s="1090"/>
      <c r="AD132" s="1090"/>
      <c r="AE132" s="1091"/>
      <c r="AF132" s="1092">
        <v>15.466861290000001</v>
      </c>
      <c r="AG132" s="1090"/>
      <c r="AH132" s="1090"/>
      <c r="AI132" s="1090"/>
      <c r="AJ132" s="1091"/>
      <c r="AK132" s="1092">
        <v>14.81492415</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465</v>
      </c>
      <c r="W133" s="1094"/>
      <c r="X133" s="1094"/>
      <c r="Y133" s="1094"/>
      <c r="Z133" s="1095"/>
      <c r="AA133" s="1096">
        <v>19.100000000000001</v>
      </c>
      <c r="AB133" s="1097"/>
      <c r="AC133" s="1097"/>
      <c r="AD133" s="1097"/>
      <c r="AE133" s="1098"/>
      <c r="AF133" s="1096">
        <v>17.600000000000001</v>
      </c>
      <c r="AG133" s="1097"/>
      <c r="AH133" s="1097"/>
      <c r="AI133" s="1097"/>
      <c r="AJ133" s="1098"/>
      <c r="AK133" s="1096">
        <v>16.2</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1327078</v>
      </c>
      <c r="L9" s="264">
        <v>61111</v>
      </c>
      <c r="M9" s="265">
        <v>59313</v>
      </c>
      <c r="N9" s="266">
        <v>3</v>
      </c>
    </row>
    <row r="10" spans="1:16">
      <c r="A10" s="248"/>
      <c r="B10" s="244"/>
      <c r="C10" s="244"/>
      <c r="D10" s="244"/>
      <c r="E10" s="244"/>
      <c r="F10" s="244"/>
      <c r="G10" s="1119" t="s">
        <v>474</v>
      </c>
      <c r="H10" s="1120"/>
      <c r="I10" s="1120"/>
      <c r="J10" s="1121"/>
      <c r="K10" s="267">
        <v>183274</v>
      </c>
      <c r="L10" s="268">
        <v>8440</v>
      </c>
      <c r="M10" s="269">
        <v>5376</v>
      </c>
      <c r="N10" s="270">
        <v>57</v>
      </c>
    </row>
    <row r="11" spans="1:16" ht="13.5" customHeight="1">
      <c r="A11" s="248"/>
      <c r="B11" s="244"/>
      <c r="C11" s="244"/>
      <c r="D11" s="244"/>
      <c r="E11" s="244"/>
      <c r="F11" s="244"/>
      <c r="G11" s="1119" t="s">
        <v>475</v>
      </c>
      <c r="H11" s="1120"/>
      <c r="I11" s="1120"/>
      <c r="J11" s="1121"/>
      <c r="K11" s="267">
        <v>215868</v>
      </c>
      <c r="L11" s="268">
        <v>9941</v>
      </c>
      <c r="M11" s="269">
        <v>7786</v>
      </c>
      <c r="N11" s="270">
        <v>27.7</v>
      </c>
    </row>
    <row r="12" spans="1:16" ht="13.5" customHeight="1">
      <c r="A12" s="248"/>
      <c r="B12" s="244"/>
      <c r="C12" s="244"/>
      <c r="D12" s="244"/>
      <c r="E12" s="244"/>
      <c r="F12" s="244"/>
      <c r="G12" s="1119" t="s">
        <v>476</v>
      </c>
      <c r="H12" s="1120"/>
      <c r="I12" s="1120"/>
      <c r="J12" s="1121"/>
      <c r="K12" s="267" t="s">
        <v>477</v>
      </c>
      <c r="L12" s="268" t="s">
        <v>477</v>
      </c>
      <c r="M12" s="269">
        <v>131</v>
      </c>
      <c r="N12" s="270" t="s">
        <v>477</v>
      </c>
    </row>
    <row r="13" spans="1:16" ht="13.5" customHeight="1">
      <c r="A13" s="248"/>
      <c r="B13" s="244"/>
      <c r="C13" s="244"/>
      <c r="D13" s="244"/>
      <c r="E13" s="244"/>
      <c r="F13" s="244"/>
      <c r="G13" s="1119" t="s">
        <v>478</v>
      </c>
      <c r="H13" s="1120"/>
      <c r="I13" s="1120"/>
      <c r="J13" s="1121"/>
      <c r="K13" s="267" t="s">
        <v>477</v>
      </c>
      <c r="L13" s="268" t="s">
        <v>477</v>
      </c>
      <c r="M13" s="269">
        <v>5</v>
      </c>
      <c r="N13" s="270" t="s">
        <v>477</v>
      </c>
    </row>
    <row r="14" spans="1:16" ht="13.5" customHeight="1">
      <c r="A14" s="248"/>
      <c r="B14" s="244"/>
      <c r="C14" s="244"/>
      <c r="D14" s="244"/>
      <c r="E14" s="244"/>
      <c r="F14" s="244"/>
      <c r="G14" s="1119" t="s">
        <v>479</v>
      </c>
      <c r="H14" s="1120"/>
      <c r="I14" s="1120"/>
      <c r="J14" s="1121"/>
      <c r="K14" s="267">
        <v>83454</v>
      </c>
      <c r="L14" s="268">
        <v>3843</v>
      </c>
      <c r="M14" s="269">
        <v>2777</v>
      </c>
      <c r="N14" s="270">
        <v>38.4</v>
      </c>
    </row>
    <row r="15" spans="1:16" ht="13.5" customHeight="1">
      <c r="A15" s="248"/>
      <c r="B15" s="244"/>
      <c r="C15" s="244"/>
      <c r="D15" s="244"/>
      <c r="E15" s="244"/>
      <c r="F15" s="244"/>
      <c r="G15" s="1119" t="s">
        <v>480</v>
      </c>
      <c r="H15" s="1120"/>
      <c r="I15" s="1120"/>
      <c r="J15" s="1121"/>
      <c r="K15" s="267">
        <v>12933</v>
      </c>
      <c r="L15" s="268">
        <v>596</v>
      </c>
      <c r="M15" s="269">
        <v>1317</v>
      </c>
      <c r="N15" s="270">
        <v>-54.7</v>
      </c>
    </row>
    <row r="16" spans="1:16">
      <c r="A16" s="248"/>
      <c r="B16" s="244"/>
      <c r="C16" s="244"/>
      <c r="D16" s="244"/>
      <c r="E16" s="244"/>
      <c r="F16" s="244"/>
      <c r="G16" s="1122" t="s">
        <v>481</v>
      </c>
      <c r="H16" s="1123"/>
      <c r="I16" s="1123"/>
      <c r="J16" s="1124"/>
      <c r="K16" s="268">
        <v>-162496</v>
      </c>
      <c r="L16" s="268">
        <v>-7483</v>
      </c>
      <c r="M16" s="269">
        <v>-6006</v>
      </c>
      <c r="N16" s="270">
        <v>24.6</v>
      </c>
    </row>
    <row r="17" spans="1:16">
      <c r="A17" s="248"/>
      <c r="B17" s="244"/>
      <c r="C17" s="244"/>
      <c r="D17" s="244"/>
      <c r="E17" s="244"/>
      <c r="F17" s="244"/>
      <c r="G17" s="1122" t="s">
        <v>170</v>
      </c>
      <c r="H17" s="1123"/>
      <c r="I17" s="1123"/>
      <c r="J17" s="1124"/>
      <c r="K17" s="268">
        <v>1660111</v>
      </c>
      <c r="L17" s="268">
        <v>76446</v>
      </c>
      <c r="M17" s="269">
        <v>70700</v>
      </c>
      <c r="N17" s="270">
        <v>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7</v>
      </c>
      <c r="L21" s="281">
        <v>6.73</v>
      </c>
      <c r="M21" s="282">
        <v>0.27</v>
      </c>
      <c r="N21" s="249"/>
      <c r="O21" s="283"/>
      <c r="P21" s="279"/>
    </row>
    <row r="22" spans="1:16" s="284" customFormat="1">
      <c r="A22" s="279"/>
      <c r="B22" s="249"/>
      <c r="C22" s="249"/>
      <c r="D22" s="249"/>
      <c r="E22" s="249"/>
      <c r="F22" s="249"/>
      <c r="G22" s="1114" t="s">
        <v>487</v>
      </c>
      <c r="H22" s="1115"/>
      <c r="I22" s="1115"/>
      <c r="J22" s="1116"/>
      <c r="K22" s="285">
        <v>95.6</v>
      </c>
      <c r="L22" s="286">
        <v>96.8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992444</v>
      </c>
      <c r="L32" s="294">
        <v>45701</v>
      </c>
      <c r="M32" s="295">
        <v>33640</v>
      </c>
      <c r="N32" s="296">
        <v>35.9</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3</v>
      </c>
      <c r="N34" s="296" t="s">
        <v>477</v>
      </c>
    </row>
    <row r="35" spans="1:16" ht="27" customHeight="1">
      <c r="A35" s="248"/>
      <c r="B35" s="244"/>
      <c r="C35" s="244"/>
      <c r="D35" s="244"/>
      <c r="E35" s="244"/>
      <c r="F35" s="244"/>
      <c r="G35" s="1130" t="s">
        <v>493</v>
      </c>
      <c r="H35" s="1131"/>
      <c r="I35" s="1131"/>
      <c r="J35" s="1132"/>
      <c r="K35" s="294">
        <v>387995</v>
      </c>
      <c r="L35" s="294">
        <v>17867</v>
      </c>
      <c r="M35" s="295">
        <v>10374</v>
      </c>
      <c r="N35" s="296">
        <v>72.2</v>
      </c>
    </row>
    <row r="36" spans="1:16" ht="27" customHeight="1">
      <c r="A36" s="248"/>
      <c r="B36" s="244"/>
      <c r="C36" s="244"/>
      <c r="D36" s="244"/>
      <c r="E36" s="244"/>
      <c r="F36" s="244"/>
      <c r="G36" s="1130" t="s">
        <v>494</v>
      </c>
      <c r="H36" s="1131"/>
      <c r="I36" s="1131"/>
      <c r="J36" s="1132"/>
      <c r="K36" s="294">
        <v>573425</v>
      </c>
      <c r="L36" s="294">
        <v>26406</v>
      </c>
      <c r="M36" s="295">
        <v>2665</v>
      </c>
      <c r="N36" s="296">
        <v>890.8</v>
      </c>
    </row>
    <row r="37" spans="1:16" ht="13.5" customHeight="1">
      <c r="A37" s="248"/>
      <c r="B37" s="244"/>
      <c r="C37" s="244"/>
      <c r="D37" s="244"/>
      <c r="E37" s="244"/>
      <c r="F37" s="244"/>
      <c r="G37" s="1130" t="s">
        <v>495</v>
      </c>
      <c r="H37" s="1131"/>
      <c r="I37" s="1131"/>
      <c r="J37" s="1132"/>
      <c r="K37" s="294">
        <v>33417</v>
      </c>
      <c r="L37" s="294">
        <v>1539</v>
      </c>
      <c r="M37" s="295">
        <v>1343</v>
      </c>
      <c r="N37" s="296">
        <v>14.6</v>
      </c>
    </row>
    <row r="38" spans="1:16" ht="27" customHeight="1">
      <c r="A38" s="248"/>
      <c r="B38" s="244"/>
      <c r="C38" s="244"/>
      <c r="D38" s="244"/>
      <c r="E38" s="244"/>
      <c r="F38" s="244"/>
      <c r="G38" s="1133" t="s">
        <v>496</v>
      </c>
      <c r="H38" s="1134"/>
      <c r="I38" s="1134"/>
      <c r="J38" s="1135"/>
      <c r="K38" s="297" t="s">
        <v>477</v>
      </c>
      <c r="L38" s="297" t="s">
        <v>477</v>
      </c>
      <c r="M38" s="298">
        <v>2</v>
      </c>
      <c r="N38" s="299" t="s">
        <v>477</v>
      </c>
      <c r="O38" s="293"/>
    </row>
    <row r="39" spans="1:16">
      <c r="A39" s="248"/>
      <c r="B39" s="244"/>
      <c r="C39" s="244"/>
      <c r="D39" s="244"/>
      <c r="E39" s="244"/>
      <c r="F39" s="244"/>
      <c r="G39" s="1133" t="s">
        <v>497</v>
      </c>
      <c r="H39" s="1134"/>
      <c r="I39" s="1134"/>
      <c r="J39" s="1135"/>
      <c r="K39" s="300">
        <v>-57891</v>
      </c>
      <c r="L39" s="300">
        <v>-2666</v>
      </c>
      <c r="M39" s="301">
        <v>-3110</v>
      </c>
      <c r="N39" s="302">
        <v>-14.3</v>
      </c>
      <c r="O39" s="293"/>
    </row>
    <row r="40" spans="1:16" ht="27" customHeight="1">
      <c r="A40" s="248"/>
      <c r="B40" s="244"/>
      <c r="C40" s="244"/>
      <c r="D40" s="244"/>
      <c r="E40" s="244"/>
      <c r="F40" s="244"/>
      <c r="G40" s="1130" t="s">
        <v>498</v>
      </c>
      <c r="H40" s="1131"/>
      <c r="I40" s="1131"/>
      <c r="J40" s="1132"/>
      <c r="K40" s="300">
        <v>-1186650</v>
      </c>
      <c r="L40" s="300">
        <v>-54644</v>
      </c>
      <c r="M40" s="301">
        <v>-31707</v>
      </c>
      <c r="N40" s="302">
        <v>72.3</v>
      </c>
      <c r="O40" s="293"/>
    </row>
    <row r="41" spans="1:16">
      <c r="A41" s="248"/>
      <c r="B41" s="244"/>
      <c r="C41" s="244"/>
      <c r="D41" s="244"/>
      <c r="E41" s="244"/>
      <c r="F41" s="244"/>
      <c r="G41" s="1136" t="s">
        <v>280</v>
      </c>
      <c r="H41" s="1137"/>
      <c r="I41" s="1137"/>
      <c r="J41" s="1138"/>
      <c r="K41" s="294">
        <v>742740</v>
      </c>
      <c r="L41" s="300">
        <v>34202</v>
      </c>
      <c r="M41" s="301">
        <v>13210</v>
      </c>
      <c r="N41" s="302">
        <v>158.9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2034452</v>
      </c>
      <c r="J51" s="320">
        <v>91366</v>
      </c>
      <c r="K51" s="321">
        <v>1.9</v>
      </c>
      <c r="L51" s="322">
        <v>49426</v>
      </c>
      <c r="M51" s="323">
        <v>4.5999999999999996</v>
      </c>
      <c r="N51" s="324">
        <v>-2.7</v>
      </c>
    </row>
    <row r="52" spans="1:14">
      <c r="A52" s="248"/>
      <c r="B52" s="244"/>
      <c r="C52" s="244"/>
      <c r="D52" s="244"/>
      <c r="E52" s="244"/>
      <c r="F52" s="244"/>
      <c r="G52" s="325"/>
      <c r="H52" s="326" t="s">
        <v>509</v>
      </c>
      <c r="I52" s="327">
        <v>1065117</v>
      </c>
      <c r="J52" s="328">
        <v>47834</v>
      </c>
      <c r="K52" s="329">
        <v>12.4</v>
      </c>
      <c r="L52" s="330">
        <v>26568</v>
      </c>
      <c r="M52" s="331">
        <v>-4.5999999999999996</v>
      </c>
      <c r="N52" s="332">
        <v>17</v>
      </c>
    </row>
    <row r="53" spans="1:14">
      <c r="A53" s="248"/>
      <c r="B53" s="244"/>
      <c r="C53" s="244"/>
      <c r="D53" s="244"/>
      <c r="E53" s="244"/>
      <c r="F53" s="244"/>
      <c r="G53" s="310" t="s">
        <v>510</v>
      </c>
      <c r="H53" s="311"/>
      <c r="I53" s="319">
        <v>1445121</v>
      </c>
      <c r="J53" s="320">
        <v>65361</v>
      </c>
      <c r="K53" s="321">
        <v>-28.5</v>
      </c>
      <c r="L53" s="322">
        <v>42839</v>
      </c>
      <c r="M53" s="323">
        <v>-13.3</v>
      </c>
      <c r="N53" s="324">
        <v>-15.2</v>
      </c>
    </row>
    <row r="54" spans="1:14">
      <c r="A54" s="248"/>
      <c r="B54" s="244"/>
      <c r="C54" s="244"/>
      <c r="D54" s="244"/>
      <c r="E54" s="244"/>
      <c r="F54" s="244"/>
      <c r="G54" s="325"/>
      <c r="H54" s="326" t="s">
        <v>509</v>
      </c>
      <c r="I54" s="327">
        <v>825094</v>
      </c>
      <c r="J54" s="328">
        <v>37318</v>
      </c>
      <c r="K54" s="329">
        <v>-22</v>
      </c>
      <c r="L54" s="330">
        <v>22027</v>
      </c>
      <c r="M54" s="331">
        <v>-17.100000000000001</v>
      </c>
      <c r="N54" s="332">
        <v>-4.9000000000000004</v>
      </c>
    </row>
    <row r="55" spans="1:14">
      <c r="A55" s="248"/>
      <c r="B55" s="244"/>
      <c r="C55" s="244"/>
      <c r="D55" s="244"/>
      <c r="E55" s="244"/>
      <c r="F55" s="244"/>
      <c r="G55" s="310" t="s">
        <v>511</v>
      </c>
      <c r="H55" s="311"/>
      <c r="I55" s="319">
        <v>1271623</v>
      </c>
      <c r="J55" s="320">
        <v>57513</v>
      </c>
      <c r="K55" s="321">
        <v>-12</v>
      </c>
      <c r="L55" s="322">
        <v>46819</v>
      </c>
      <c r="M55" s="323">
        <v>9.3000000000000007</v>
      </c>
      <c r="N55" s="324">
        <v>-21.3</v>
      </c>
    </row>
    <row r="56" spans="1:14">
      <c r="A56" s="248"/>
      <c r="B56" s="244"/>
      <c r="C56" s="244"/>
      <c r="D56" s="244"/>
      <c r="E56" s="244"/>
      <c r="F56" s="244"/>
      <c r="G56" s="325"/>
      <c r="H56" s="326" t="s">
        <v>509</v>
      </c>
      <c r="I56" s="327">
        <v>720755</v>
      </c>
      <c r="J56" s="328">
        <v>32599</v>
      </c>
      <c r="K56" s="329">
        <v>-12.6</v>
      </c>
      <c r="L56" s="330">
        <v>24121</v>
      </c>
      <c r="M56" s="331">
        <v>9.5</v>
      </c>
      <c r="N56" s="332">
        <v>-22.1</v>
      </c>
    </row>
    <row r="57" spans="1:14">
      <c r="A57" s="248"/>
      <c r="B57" s="244"/>
      <c r="C57" s="244"/>
      <c r="D57" s="244"/>
      <c r="E57" s="244"/>
      <c r="F57" s="244"/>
      <c r="G57" s="310" t="s">
        <v>512</v>
      </c>
      <c r="H57" s="311"/>
      <c r="I57" s="319">
        <v>3103806</v>
      </c>
      <c r="J57" s="320">
        <v>141539</v>
      </c>
      <c r="K57" s="321">
        <v>146.1</v>
      </c>
      <c r="L57" s="322">
        <v>53270</v>
      </c>
      <c r="M57" s="323">
        <v>13.8</v>
      </c>
      <c r="N57" s="324">
        <v>132.30000000000001</v>
      </c>
    </row>
    <row r="58" spans="1:14">
      <c r="A58" s="248"/>
      <c r="B58" s="244"/>
      <c r="C58" s="244"/>
      <c r="D58" s="244"/>
      <c r="E58" s="244"/>
      <c r="F58" s="244"/>
      <c r="G58" s="325"/>
      <c r="H58" s="326" t="s">
        <v>509</v>
      </c>
      <c r="I58" s="327">
        <v>1134667</v>
      </c>
      <c r="J58" s="328">
        <v>51743</v>
      </c>
      <c r="K58" s="329">
        <v>58.7</v>
      </c>
      <c r="L58" s="330">
        <v>24316</v>
      </c>
      <c r="M58" s="331">
        <v>0.8</v>
      </c>
      <c r="N58" s="332">
        <v>57.9</v>
      </c>
    </row>
    <row r="59" spans="1:14">
      <c r="A59" s="248"/>
      <c r="B59" s="244"/>
      <c r="C59" s="244"/>
      <c r="D59" s="244"/>
      <c r="E59" s="244"/>
      <c r="F59" s="244"/>
      <c r="G59" s="310" t="s">
        <v>513</v>
      </c>
      <c r="H59" s="311"/>
      <c r="I59" s="319">
        <v>1056664</v>
      </c>
      <c r="J59" s="320">
        <v>48658</v>
      </c>
      <c r="K59" s="321">
        <v>-65.599999999999994</v>
      </c>
      <c r="L59" s="322">
        <v>53292</v>
      </c>
      <c r="M59" s="323">
        <v>0</v>
      </c>
      <c r="N59" s="324">
        <v>-65.599999999999994</v>
      </c>
    </row>
    <row r="60" spans="1:14">
      <c r="A60" s="248"/>
      <c r="B60" s="244"/>
      <c r="C60" s="244"/>
      <c r="D60" s="244"/>
      <c r="E60" s="244"/>
      <c r="F60" s="244"/>
      <c r="G60" s="325"/>
      <c r="H60" s="326" t="s">
        <v>509</v>
      </c>
      <c r="I60" s="333">
        <v>519010</v>
      </c>
      <c r="J60" s="328">
        <v>23900</v>
      </c>
      <c r="K60" s="329">
        <v>-53.8</v>
      </c>
      <c r="L60" s="330">
        <v>28900</v>
      </c>
      <c r="M60" s="331">
        <v>18.899999999999999</v>
      </c>
      <c r="N60" s="332">
        <v>-72.7</v>
      </c>
    </row>
    <row r="61" spans="1:14">
      <c r="A61" s="248"/>
      <c r="B61" s="244"/>
      <c r="C61" s="244"/>
      <c r="D61" s="244"/>
      <c r="E61" s="244"/>
      <c r="F61" s="244"/>
      <c r="G61" s="310" t="s">
        <v>514</v>
      </c>
      <c r="H61" s="334"/>
      <c r="I61" s="335">
        <v>1782333</v>
      </c>
      <c r="J61" s="336">
        <v>80887</v>
      </c>
      <c r="K61" s="337">
        <v>8.4</v>
      </c>
      <c r="L61" s="338">
        <v>49129</v>
      </c>
      <c r="M61" s="339">
        <v>2.9</v>
      </c>
      <c r="N61" s="324">
        <v>5.5</v>
      </c>
    </row>
    <row r="62" spans="1:14">
      <c r="A62" s="248"/>
      <c r="B62" s="244"/>
      <c r="C62" s="244"/>
      <c r="D62" s="244"/>
      <c r="E62" s="244"/>
      <c r="F62" s="244"/>
      <c r="G62" s="325"/>
      <c r="H62" s="326" t="s">
        <v>509</v>
      </c>
      <c r="I62" s="327">
        <v>852929</v>
      </c>
      <c r="J62" s="328">
        <v>38679</v>
      </c>
      <c r="K62" s="329">
        <v>-3.5</v>
      </c>
      <c r="L62" s="330">
        <v>25186</v>
      </c>
      <c r="M62" s="331">
        <v>1.5</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7.56</v>
      </c>
      <c r="G47" s="12">
        <v>10.46</v>
      </c>
      <c r="H47" s="12">
        <v>13.7</v>
      </c>
      <c r="I47" s="12">
        <v>17.46</v>
      </c>
      <c r="J47" s="13">
        <v>16.57</v>
      </c>
    </row>
    <row r="48" spans="2:10" ht="57.75" customHeight="1">
      <c r="B48" s="14"/>
      <c r="C48" s="1141" t="s">
        <v>4</v>
      </c>
      <c r="D48" s="1141"/>
      <c r="E48" s="1142"/>
      <c r="F48" s="15">
        <v>1.9</v>
      </c>
      <c r="G48" s="16">
        <v>3.25</v>
      </c>
      <c r="H48" s="16">
        <v>3.85</v>
      </c>
      <c r="I48" s="16">
        <v>4.25</v>
      </c>
      <c r="J48" s="17">
        <v>4.42</v>
      </c>
    </row>
    <row r="49" spans="2:10" ht="57.75" customHeight="1" thickBot="1">
      <c r="B49" s="18"/>
      <c r="C49" s="1143" t="s">
        <v>5</v>
      </c>
      <c r="D49" s="1143"/>
      <c r="E49" s="1144"/>
      <c r="F49" s="19">
        <v>3.88</v>
      </c>
      <c r="G49" s="20">
        <v>4.09</v>
      </c>
      <c r="H49" s="20">
        <v>3.85</v>
      </c>
      <c r="I49" s="20">
        <v>4.3499999999999996</v>
      </c>
      <c r="J49" s="21">
        <v>0.62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11.81</v>
      </c>
      <c r="G34" s="33">
        <v>13.02</v>
      </c>
      <c r="H34" s="33">
        <v>13.14</v>
      </c>
      <c r="I34" s="33">
        <v>13.38</v>
      </c>
      <c r="J34" s="34">
        <v>14.75</v>
      </c>
      <c r="K34" s="22"/>
      <c r="L34" s="22"/>
      <c r="M34" s="22"/>
      <c r="N34" s="22"/>
      <c r="O34" s="22"/>
      <c r="P34" s="22"/>
    </row>
    <row r="35" spans="1:16" ht="39" customHeight="1">
      <c r="A35" s="22"/>
      <c r="B35" s="35"/>
      <c r="C35" s="1145" t="s">
        <v>522</v>
      </c>
      <c r="D35" s="1146"/>
      <c r="E35" s="1147"/>
      <c r="F35" s="36">
        <v>6.97</v>
      </c>
      <c r="G35" s="37">
        <v>6.7</v>
      </c>
      <c r="H35" s="37">
        <v>6.84</v>
      </c>
      <c r="I35" s="37">
        <v>8.32</v>
      </c>
      <c r="J35" s="38">
        <v>9.4600000000000009</v>
      </c>
      <c r="K35" s="22"/>
      <c r="L35" s="22"/>
      <c r="M35" s="22"/>
      <c r="N35" s="22"/>
      <c r="O35" s="22"/>
      <c r="P35" s="22"/>
    </row>
    <row r="36" spans="1:16" ht="39" customHeight="1">
      <c r="A36" s="22"/>
      <c r="B36" s="35"/>
      <c r="C36" s="1145" t="s">
        <v>523</v>
      </c>
      <c r="D36" s="1146"/>
      <c r="E36" s="1147"/>
      <c r="F36" s="36">
        <v>1.86</v>
      </c>
      <c r="G36" s="37">
        <v>3.21</v>
      </c>
      <c r="H36" s="37">
        <v>3.76</v>
      </c>
      <c r="I36" s="37">
        <v>4.1500000000000004</v>
      </c>
      <c r="J36" s="38">
        <v>4.37</v>
      </c>
      <c r="K36" s="22"/>
      <c r="L36" s="22"/>
      <c r="M36" s="22"/>
      <c r="N36" s="22"/>
      <c r="O36" s="22"/>
      <c r="P36" s="22"/>
    </row>
    <row r="37" spans="1:16" ht="39" customHeight="1">
      <c r="A37" s="22"/>
      <c r="B37" s="35"/>
      <c r="C37" s="1145" t="s">
        <v>524</v>
      </c>
      <c r="D37" s="1146"/>
      <c r="E37" s="1147"/>
      <c r="F37" s="36">
        <v>0.13</v>
      </c>
      <c r="G37" s="37">
        <v>0.3</v>
      </c>
      <c r="H37" s="37">
        <v>0.17</v>
      </c>
      <c r="I37" s="37">
        <v>0.84</v>
      </c>
      <c r="J37" s="38">
        <v>0.99</v>
      </c>
      <c r="K37" s="22"/>
      <c r="L37" s="22"/>
      <c r="M37" s="22"/>
      <c r="N37" s="22"/>
      <c r="O37" s="22"/>
      <c r="P37" s="22"/>
    </row>
    <row r="38" spans="1:16" ht="39" customHeight="1">
      <c r="A38" s="22"/>
      <c r="B38" s="35"/>
      <c r="C38" s="1145" t="s">
        <v>525</v>
      </c>
      <c r="D38" s="1146"/>
      <c r="E38" s="1147"/>
      <c r="F38" s="36">
        <v>0.14000000000000001</v>
      </c>
      <c r="G38" s="37">
        <v>0.25</v>
      </c>
      <c r="H38" s="37">
        <v>0.59</v>
      </c>
      <c r="I38" s="37">
        <v>0.11</v>
      </c>
      <c r="J38" s="38">
        <v>0.1</v>
      </c>
      <c r="K38" s="22"/>
      <c r="L38" s="22"/>
      <c r="M38" s="22"/>
      <c r="N38" s="22"/>
      <c r="O38" s="22"/>
      <c r="P38" s="22"/>
    </row>
    <row r="39" spans="1:16" ht="39" customHeight="1">
      <c r="A39" s="22"/>
      <c r="B39" s="35"/>
      <c r="C39" s="1145" t="s">
        <v>526</v>
      </c>
      <c r="D39" s="1146"/>
      <c r="E39" s="1147"/>
      <c r="F39" s="36">
        <v>0.09</v>
      </c>
      <c r="G39" s="37">
        <v>0.01</v>
      </c>
      <c r="H39" s="37">
        <v>0.05</v>
      </c>
      <c r="I39" s="37">
        <v>0.04</v>
      </c>
      <c r="J39" s="38">
        <v>0.04</v>
      </c>
      <c r="K39" s="22"/>
      <c r="L39" s="22"/>
      <c r="M39" s="22"/>
      <c r="N39" s="22"/>
      <c r="O39" s="22"/>
      <c r="P39" s="22"/>
    </row>
    <row r="40" spans="1:16" ht="39" customHeight="1">
      <c r="A40" s="22"/>
      <c r="B40" s="35"/>
      <c r="C40" s="1145" t="s">
        <v>527</v>
      </c>
      <c r="D40" s="1146"/>
      <c r="E40" s="1147"/>
      <c r="F40" s="36">
        <v>0.06</v>
      </c>
      <c r="G40" s="37">
        <v>7.0000000000000007E-2</v>
      </c>
      <c r="H40" s="37">
        <v>0.05</v>
      </c>
      <c r="I40" s="37">
        <v>7.0000000000000007E-2</v>
      </c>
      <c r="J40" s="38">
        <v>0.04</v>
      </c>
      <c r="K40" s="22"/>
      <c r="L40" s="22"/>
      <c r="M40" s="22"/>
      <c r="N40" s="22"/>
      <c r="O40" s="22"/>
      <c r="P40" s="22"/>
    </row>
    <row r="41" spans="1:16" ht="39" customHeight="1">
      <c r="A41" s="22"/>
      <c r="B41" s="35"/>
      <c r="C41" s="1145" t="s">
        <v>528</v>
      </c>
      <c r="D41" s="1146"/>
      <c r="E41" s="1147"/>
      <c r="F41" s="36">
        <v>0</v>
      </c>
      <c r="G41" s="37">
        <v>0.01</v>
      </c>
      <c r="H41" s="37">
        <v>0.06</v>
      </c>
      <c r="I41" s="37">
        <v>7.0000000000000007E-2</v>
      </c>
      <c r="J41" s="38">
        <v>0.02</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0.09</v>
      </c>
      <c r="G43" s="42">
        <v>0.09</v>
      </c>
      <c r="H43" s="42">
        <v>0.08</v>
      </c>
      <c r="I43" s="42">
        <v>0.04</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1091</v>
      </c>
      <c r="L45" s="60">
        <v>1104</v>
      </c>
      <c r="M45" s="60">
        <v>1081</v>
      </c>
      <c r="N45" s="60">
        <v>979</v>
      </c>
      <c r="O45" s="61">
        <v>992</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470</v>
      </c>
      <c r="L48" s="64">
        <v>446</v>
      </c>
      <c r="M48" s="64">
        <v>459</v>
      </c>
      <c r="N48" s="64">
        <v>394</v>
      </c>
      <c r="O48" s="65">
        <v>388</v>
      </c>
      <c r="P48" s="48"/>
      <c r="Q48" s="48"/>
      <c r="R48" s="48"/>
      <c r="S48" s="48"/>
      <c r="T48" s="48"/>
      <c r="U48" s="48"/>
    </row>
    <row r="49" spans="1:21" ht="30.75" customHeight="1">
      <c r="A49" s="48"/>
      <c r="B49" s="1163"/>
      <c r="C49" s="1164"/>
      <c r="D49" s="62"/>
      <c r="E49" s="1155" t="s">
        <v>16</v>
      </c>
      <c r="F49" s="1155"/>
      <c r="G49" s="1155"/>
      <c r="H49" s="1155"/>
      <c r="I49" s="1155"/>
      <c r="J49" s="1156"/>
      <c r="K49" s="63">
        <v>560</v>
      </c>
      <c r="L49" s="64">
        <v>552</v>
      </c>
      <c r="M49" s="64">
        <v>561</v>
      </c>
      <c r="N49" s="64">
        <v>565</v>
      </c>
      <c r="O49" s="65">
        <v>573</v>
      </c>
      <c r="P49" s="48"/>
      <c r="Q49" s="48"/>
      <c r="R49" s="48"/>
      <c r="S49" s="48"/>
      <c r="T49" s="48"/>
      <c r="U49" s="48"/>
    </row>
    <row r="50" spans="1:21" ht="30.75" customHeight="1">
      <c r="A50" s="48"/>
      <c r="B50" s="1163"/>
      <c r="C50" s="1164"/>
      <c r="D50" s="62"/>
      <c r="E50" s="1155" t="s">
        <v>17</v>
      </c>
      <c r="F50" s="1155"/>
      <c r="G50" s="1155"/>
      <c r="H50" s="1155"/>
      <c r="I50" s="1155"/>
      <c r="J50" s="1156"/>
      <c r="K50" s="63">
        <v>61</v>
      </c>
      <c r="L50" s="64">
        <v>42</v>
      </c>
      <c r="M50" s="64">
        <v>38</v>
      </c>
      <c r="N50" s="64">
        <v>36</v>
      </c>
      <c r="O50" s="65">
        <v>33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1146</v>
      </c>
      <c r="L52" s="64">
        <v>1177</v>
      </c>
      <c r="M52" s="64">
        <v>1207</v>
      </c>
      <c r="N52" s="64">
        <v>1174</v>
      </c>
      <c r="O52" s="65">
        <v>1246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1036</v>
      </c>
      <c r="L53" s="69">
        <v>967</v>
      </c>
      <c r="M53" s="69">
        <v>932</v>
      </c>
      <c r="N53" s="69">
        <v>800</v>
      </c>
      <c r="O53" s="70">
        <v>740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2016-04-22T11:49:24Z</cp:lastPrinted>
  <dcterms:created xsi:type="dcterms:W3CDTF">2016-02-15T01:16:22Z</dcterms:created>
  <dcterms:modified xsi:type="dcterms:W3CDTF">2016-04-22T11:49:30Z</dcterms:modified>
  <cp:category/>
</cp:coreProperties>
</file>