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AM36" i="9"/>
  <c r="U36" i="9"/>
  <c r="C36" i="9"/>
  <c r="AM35" i="9"/>
  <c r="CO34" i="9"/>
  <c r="CO35" i="9" s="1"/>
  <c r="CO36" i="9" s="1"/>
  <c r="CO37" i="9" s="1"/>
  <c r="BW34" i="9"/>
  <c r="BW35" i="9" s="1"/>
  <c r="BW36" i="9" s="1"/>
  <c r="BW37" i="9" s="1"/>
  <c r="BW38" i="9" s="1"/>
  <c r="BW39" i="9" s="1"/>
  <c r="BW40" i="9" s="1"/>
  <c r="BW41" i="9" s="1"/>
  <c r="BW42" i="9" s="1"/>
  <c r="BW43" i="9" s="1"/>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BE34" i="9" l="1"/>
  <c r="BE35" i="9" s="1"/>
  <c r="BE36" i="9" s="1"/>
</calcChain>
</file>

<file path=xl/sharedStrings.xml><?xml version="1.0" encoding="utf-8"?>
<sst xmlns="http://schemas.openxmlformats.org/spreadsheetml/2006/main" count="1001" uniqueCount="551">
  <si>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</si>
  <si>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</si>
  <si>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</si>
  <si>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</si>
  <si>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</si>
  <si>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</si>
  <si>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</si>
  <si>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</si>
  <si>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</si>
  <si>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</si>
  <si>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</si>
  <si>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</si>
  <si>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</si>
  <si>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</si>
  <si>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</si>
  <si>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</si>
  <si>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</si>
  <si>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</si>
  <si>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</si>
  <si>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</si>
  <si>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</si>
  <si>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</si>
  <si>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</si>
  <si>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</si>
  <si>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</si>
  <si>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</si>
  <si>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</si>
  <si>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</si>
  <si>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</si>
  <si>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</si>
  <si>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</si>
  <si>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</si>
  <si>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</si>
  <si>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</si>
  <si>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</si>
  <si>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</si>
  <si>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</si>
  <si>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</si>
  <si>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</si>
  <si>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</si>
  <si>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</si>
  <si>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</si>
  <si>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</si>
  <si>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</si>
  <si>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</si>
  <si>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</si>
  <si>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</si>
  <si>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</si>
  <si>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</si>
  <si>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</si>
  <si>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</si>
  <si>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</si>
  <si>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</si>
  <si>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</si>
  <si>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</si>
  <si>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</si>
  <si>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</si>
  <si>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</si>
  <si>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</si>
  <si>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</si>
  <si>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</si>
  <si>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</si>
  <si>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</si>
  <si>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</si>
  <si>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</si>
  <si>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</si>
  <si>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</si>
  <si>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</si>
  <si>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</si>
  <si>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Ⅴ－１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</si>
  <si>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</si>
  <si>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</si>
  <si>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</si>
  <si>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</si>
  <si>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</si>
  <si>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</si>
  <si>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</si>
  <si>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</si>
  <si>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</si>
  <si>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</si>
  <si>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</si>
  <si>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</si>
  <si>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入善町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</si>
  <si>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</si>
  <si>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</si>
  <si>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</si>
  <si>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</si>
  <si>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</si>
  <si>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</si>
  <si>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</si>
  <si>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</si>
  <si>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</si>
  <si>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</si>
  <si>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</si>
  <si>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</si>
  <si>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</si>
  <si>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</si>
  <si>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</si>
  <si>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</si>
  <si>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</si>
  <si>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</si>
  <si>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</si>
  <si>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</si>
  <si>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</si>
  <si>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</si>
  <si>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</si>
  <si>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</si>
  <si>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</si>
  <si>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</si>
  <si>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</si>
  <si>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</si>
  <si>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</si>
  <si>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</si>
  <si>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</si>
  <si>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</si>
  <si>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</si>
  <si>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</si>
  <si>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</si>
  <si>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</si>
  <si>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</si>
  <si>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</si>
  <si>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</si>
  <si>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</si>
  <si>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</si>
  <si>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</si>
  <si>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</si>
  <si>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</si>
  <si>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</si>
  <si>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</si>
  <si>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</si>
  <si>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</si>
  <si>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</si>
  <si>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</si>
  <si>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</si>
  <si>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</si>
  <si>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</si>
  <si>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</si>
  <si>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</si>
  <si>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</si>
  <si>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</si>
  <si>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</si>
  <si>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</si>
  <si>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</si>
  <si>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</si>
  <si>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</si>
  <si>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</si>
  <si>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</si>
  <si>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</si>
  <si>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</si>
  <si>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</si>
  <si>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</si>
  <si>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</si>
  <si>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</si>
  <si>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</si>
  <si>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</si>
  <si>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</si>
  <si>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</si>
  <si>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</si>
  <si>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</si>
  <si>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</si>
  <si>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</si>
  <si>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</si>
  <si>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</si>
  <si>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</si>
  <si>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</si>
  <si>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</si>
  <si>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</si>
  <si>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</si>
  <si>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</si>
  <si>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</si>
  <si>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</si>
  <si>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</si>
  <si>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</si>
  <si>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</si>
  <si>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</si>
  <si>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</si>
  <si>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</si>
  <si>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</si>
  <si>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</si>
  <si>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</si>
  <si>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</si>
  <si>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</si>
  <si>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</si>
  <si>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</si>
  <si>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</si>
  <si>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</si>
  <si>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</si>
  <si>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</si>
  <si>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</si>
  <si>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</si>
  <si>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</si>
  <si>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</si>
  <si>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</si>
  <si>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</si>
  <si>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</si>
  <si>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富山県入善町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</si>
  <si>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</si>
  <si>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</si>
  <si>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</si>
  <si>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</si>
  <si>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</si>
  <si>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</si>
  <si>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</si>
  <si>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</si>
  <si>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</si>
  <si>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</si>
  <si>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</si>
  <si>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</si>
  <si>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</si>
  <si>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</si>
  <si>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</si>
  <si>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</si>
  <si>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</si>
  <si>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</si>
  <si>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</si>
  <si>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</si>
  <si>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</si>
  <si>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</si>
  <si>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</si>
  <si>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</si>
  <si>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</si>
  <si>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</si>
  <si>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</si>
  <si>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</si>
  <si>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</si>
  <si>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</si>
  <si>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</si>
  <si>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</si>
  <si>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</si>
  <si>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</si>
  <si>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</si>
  <si>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</si>
  <si>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</si>
  <si>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</si>
  <si>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</si>
  <si>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</si>
  <si>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</si>
  <si>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</si>
  <si>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</si>
  <si>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</si>
  <si>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</si>
  <si>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</si>
  <si>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</si>
  <si>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</si>
  <si>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</si>
  <si>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</si>
  <si>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</si>
  <si>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</si>
  <si>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</si>
  <si>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</si>
  <si>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</si>
  <si>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</si>
  <si>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</si>
  <si>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</si>
  <si>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</si>
  <si>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</si>
  <si>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</si>
  <si>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</si>
  <si>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</si>
  <si>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</si>
  <si>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</si>
  <si>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</si>
  <si>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</si>
  <si>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</si>
  <si>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</si>
  <si>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</si>
  <si>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</si>
  <si>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</si>
  <si>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</si>
  <si>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</si>
  <si>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</si>
  <si>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</si>
  <si>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</si>
  <si>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</si>
  <si>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</si>
  <si>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</si>
  <si>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</si>
  <si>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</si>
  <si>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</si>
  <si>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</si>
  <si>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</si>
  <si>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</si>
  <si>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</si>
  <si>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</si>
  <si>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</si>
  <si>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</si>
  <si>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</si>
  <si>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</si>
  <si>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</si>
  <si>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</si>
  <si>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</si>
  <si>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</si>
  <si>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</si>
  <si>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</si>
  <si>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</si>
  <si>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</si>
  <si>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</si>
  <si>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</si>
  <si>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</si>
  <si>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</si>
  <si>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</si>
  <si>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</si>
  <si>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</si>
  <si>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</si>
  <si>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</si>
  <si>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</si>
  <si>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</si>
  <si>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</si>
  <si>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</si>
  <si>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</si>
  <si>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</si>
  <si>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</si>
  <si>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</si>
  <si>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</si>
  <si>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</si>
  <si>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</si>
  <si>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</si>
  <si>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</si>
  <si>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</si>
  <si>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</si>
  <si>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</si>
  <si>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</si>
  <si>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</si>
  <si>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</si>
  <si>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</si>
  <si>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</si>
  <si>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</si>
  <si>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</si>
  <si>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</si>
  <si>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</si>
  <si>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</si>
  <si>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</si>
  <si>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</si>
  <si>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</si>
  <si>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</si>
  <si>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</si>
  <si>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</si>
  <si>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</si>
  <si>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</si>
  <si>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</si>
  <si>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</si>
  <si>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</si>
  <si>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</si>
  <si>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</si>
  <si>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</si>
  <si>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富山県入善町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</si>
  <si>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</si>
  <si>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</si>
  <si>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</si>
  <si>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</si>
  <si>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</si>
  <si>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</si>
  <si>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</si>
  <si>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</si>
  <si>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</si>
  <si>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</si>
  <si>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</si>
  <si>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</si>
  <si>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</si>
  <si>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</si>
  <si>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</si>
  <si>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</si>
  <si>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</si>
  <si>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</si>
  <si>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</si>
  <si>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</si>
  <si>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入善町育英奨学資金特別会計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</si>
  <si>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</si>
  <si>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</si>
  <si>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</si>
  <si>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</si>
  <si>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</si>
  <si>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</si>
  <si>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</si>
  <si>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</si>
  <si>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</si>
  <si>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</si>
  <si>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</si>
  <si>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</si>
  <si>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</si>
  <si>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入善町国民健康保険特別会計</t>
    <phoneticPr fontId="5"/>
  </si>
  <si>
    <t>入善町後期高齢者医療特別会計</t>
    <phoneticPr fontId="5"/>
  </si>
  <si>
    <t>簡易水道特別会計</t>
    <phoneticPr fontId="5"/>
  </si>
  <si>
    <t>法非適用企業</t>
    <phoneticPr fontId="5"/>
  </si>
  <si>
    <t>下水道特別会計</t>
    <phoneticPr fontId="5"/>
  </si>
  <si>
    <t>農業集落排水特別会計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</si>
  <si>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</si>
  <si>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</si>
  <si>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</si>
  <si>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</si>
  <si>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</si>
  <si>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</si>
  <si>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</si>
  <si>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</si>
  <si>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</si>
  <si>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</si>
  <si>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</si>
  <si>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</si>
  <si>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</si>
  <si>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</si>
  <si>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</si>
  <si>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</si>
  <si>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</si>
  <si>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</si>
  <si>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</si>
  <si>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</si>
  <si>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</si>
  <si>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</si>
  <si>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</si>
  <si>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</si>
  <si>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</si>
  <si>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</si>
  <si>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</si>
  <si>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</si>
  <si>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</si>
  <si>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</si>
  <si>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</si>
  <si>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</si>
  <si>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</si>
  <si>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</si>
  <si>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</si>
  <si>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</si>
  <si>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</si>
  <si>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</si>
  <si>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</si>
  <si>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</si>
  <si>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</si>
  <si>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</si>
  <si>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</si>
  <si>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</si>
  <si>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</si>
  <si>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</si>
  <si>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</si>
  <si>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</si>
  <si>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</si>
  <si>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</si>
  <si>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</si>
  <si>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</si>
  <si>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</si>
  <si>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</si>
  <si>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</si>
  <si>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</si>
  <si>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</si>
  <si>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</si>
  <si>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</si>
  <si>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</si>
  <si>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</si>
  <si>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</si>
  <si>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</si>
  <si>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</si>
  <si>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</si>
  <si>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</si>
  <si>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</si>
  <si>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</si>
  <si>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</si>
  <si>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</si>
  <si>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</si>
  <si>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</si>
  <si>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</si>
  <si>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</si>
  <si>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</si>
  <si>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</si>
  <si>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</si>
  <si>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</si>
  <si>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</si>
  <si>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</si>
  <si>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</si>
  <si>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</si>
  <si>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</si>
  <si>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</si>
  <si>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</si>
  <si>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</si>
  <si>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</si>
  <si>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</si>
  <si>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</si>
  <si>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</si>
  <si>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</si>
  <si>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</si>
  <si>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</si>
  <si>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</si>
  <si>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</si>
  <si>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</si>
  <si>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</si>
  <si>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</si>
  <si>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</si>
  <si>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</si>
  <si>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</si>
  <si>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</si>
  <si>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</si>
  <si>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</si>
  <si>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</si>
  <si>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</si>
  <si>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</si>
  <si>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</si>
  <si>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</si>
  <si>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</si>
  <si>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</si>
  <si>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</si>
  <si>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</si>
  <si>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</si>
  <si>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</si>
  <si>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</si>
  <si>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</si>
  <si>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</si>
  <si>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</si>
  <si>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</si>
  <si>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</si>
  <si>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</si>
  <si>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</si>
  <si>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</si>
  <si>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</si>
  <si>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</si>
  <si>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</si>
  <si>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</si>
  <si>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</si>
  <si>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</si>
  <si>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</si>
  <si>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</si>
  <si>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</si>
  <si>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0.71</t>
  </si>
  <si>
    <t>一般会計</t>
  </si>
  <si>
    <t>入善町国民健康保険特別会計</t>
  </si>
  <si>
    <t>下水道特別会計</t>
  </si>
  <si>
    <t>農業集落排水特別会計</t>
  </si>
  <si>
    <t>簡易水道特別会計</t>
  </si>
  <si>
    <t>入善町育英奨学資金特別会計</t>
  </si>
  <si>
    <t>入善町後期高齢者医療特別会計</t>
  </si>
  <si>
    <t>その他会計（赤字）</t>
  </si>
  <si>
    <t>その他会計（黒字）</t>
  </si>
  <si>
    <t>-</t>
    <phoneticPr fontId="2"/>
  </si>
  <si>
    <t>-</t>
    <phoneticPr fontId="5"/>
  </si>
  <si>
    <t>新川広域圏事務組合（一般会計）</t>
    <rPh sb="10" eb="12">
      <t>イッパン</t>
    </rPh>
    <rPh sb="12" eb="14">
      <t>カイケイ</t>
    </rPh>
    <phoneticPr fontId="5"/>
  </si>
  <si>
    <t>新川広域圏事務組合（ＣＡＴＶ事業特別会計）</t>
    <rPh sb="14" eb="16">
      <t>ジギョウ</t>
    </rPh>
    <rPh sb="16" eb="18">
      <t>トクベツ</t>
    </rPh>
    <phoneticPr fontId="5"/>
  </si>
  <si>
    <t>新川地域介護保険組合</t>
    <phoneticPr fontId="5"/>
  </si>
  <si>
    <t>富山県後期高齢者医療広域連合（一般会計）</t>
    <rPh sb="15" eb="17">
      <t>イッパン</t>
    </rPh>
    <rPh sb="17" eb="19">
      <t>カイケイ</t>
    </rPh>
    <phoneticPr fontId="5"/>
  </si>
  <si>
    <t>富山県後期高齢者医療広域連合（後期高齢者医療事業特別会計）</t>
    <rPh sb="15" eb="17">
      <t>コウキ</t>
    </rPh>
    <rPh sb="17" eb="20">
      <t>コウレイシャ</t>
    </rPh>
    <rPh sb="20" eb="22">
      <t>イリョウ</t>
    </rPh>
    <rPh sb="22" eb="24">
      <t>ジギョウ</t>
    </rPh>
    <rPh sb="24" eb="26">
      <t>トクベツ</t>
    </rPh>
    <rPh sb="26" eb="28">
      <t>カイケイ</t>
    </rPh>
    <phoneticPr fontId="5"/>
  </si>
  <si>
    <t>富山県市町村会館管理組合</t>
    <phoneticPr fontId="5"/>
  </si>
  <si>
    <t>富山県市町村総合事務組合</t>
    <phoneticPr fontId="5"/>
  </si>
  <si>
    <t>下山用水組合</t>
    <phoneticPr fontId="5"/>
  </si>
  <si>
    <t>黒東合口用水組合</t>
    <phoneticPr fontId="5"/>
  </si>
  <si>
    <t>新川地域消防組合</t>
    <rPh sb="4" eb="6">
      <t>ショウボウ</t>
    </rPh>
    <rPh sb="6" eb="8">
      <t>クミアイ</t>
    </rPh>
    <phoneticPr fontId="5"/>
  </si>
  <si>
    <t>入善町文化振興財団</t>
    <phoneticPr fontId="5"/>
  </si>
  <si>
    <t>入善町体育協会</t>
    <rPh sb="0" eb="3">
      <t>ニュウゼンマチ</t>
    </rPh>
    <rPh sb="3" eb="5">
      <t>タイイク</t>
    </rPh>
    <rPh sb="5" eb="7">
      <t>キョウカイ</t>
    </rPh>
    <phoneticPr fontId="5"/>
  </si>
  <si>
    <t>入善町農業公社</t>
    <rPh sb="0" eb="3">
      <t>ニュウゼンマチ</t>
    </rPh>
    <rPh sb="3" eb="5">
      <t>ノウギョウ</t>
    </rPh>
    <rPh sb="5" eb="7">
      <t>コウシャ</t>
    </rPh>
    <phoneticPr fontId="5"/>
  </si>
  <si>
    <t>入善里山観光開発株式会社</t>
    <rPh sb="8" eb="10">
      <t>カブシキ</t>
    </rPh>
    <rPh sb="10" eb="12">
      <t>カイシャ</t>
    </rPh>
    <phoneticPr fontId="5"/>
  </si>
  <si>
    <t>-</t>
    <phoneticPr fontId="2"/>
  </si>
  <si>
    <t>-</t>
    <phoneticPr fontId="2"/>
  </si>
  <si>
    <t>-</t>
    <phoneticPr fontId="2"/>
  </si>
  <si>
    <t>-</t>
    <phoneticPr fontId="2"/>
  </si>
  <si>
    <t>-</t>
    <phoneticPr fontId="2"/>
  </si>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</sst>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51262</c:v>
                </c:pt>
                <c:pt idx="2">
                  <c:v>48407</c:v>
                </c:pt>
                <c:pt idx="3">
                  <c:v>69477</c:v>
                </c:pt>
                <c:pt idx="4">
                  <c:v>59668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46231</c:v>
                </c:pt>
                <c:pt idx="1">
                  <c:v>43301</c:v>
                </c:pt>
                <c:pt idx="2">
                  <c:v>63298</c:v>
                </c:pt>
                <c:pt idx="3">
                  <c:v>113432</c:v>
                </c:pt>
                <c:pt idx="4">
                  <c:v>162055</c:v>
                </c:pt>
              </c:numCache>
            </c:numRef>
          </c:val>
          <c:smooth val="0"/>
        </c:ser>
        <c:dLbls>
          <c:showLegendKey val="0"/>
          <c:showVal val="0"/>
          <c:showCatName val="0"/>
          <c:showSerName val="0"/>
          <c:showPercent val="0"/>
          <c:showBubbleSize val="0"/>
        </c:dLbls>
        <c:marker val="1"/>
        <c:smooth val="0"/>
        <c:axId val="118102272"/>
        <c:axId val="118133120"/>
      </c:lineChart>
      <c:catAx>
        <c:axId val="1181022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133120"/>
        <c:crosses val="autoZero"/>
        <c:auto val="1"/>
        <c:lblAlgn val="ctr"/>
        <c:lblOffset val="100"/>
        <c:tickLblSkip val="1"/>
        <c:tickMarkSkip val="1"/>
        <c:noMultiLvlLbl val="0"/>
      </c:catAx>
      <c:valAx>
        <c:axId val="11813312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102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6.51</c:v>
                </c:pt>
                <c:pt idx="1">
                  <c:v>7</c:v>
                </c:pt>
                <c:pt idx="2">
                  <c:v>6.29</c:v>
                </c:pt>
                <c:pt idx="3">
                  <c:v>6.09</c:v>
                </c:pt>
                <c:pt idx="4">
                  <c:v>6.11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21.52</c:v>
                </c:pt>
                <c:pt idx="1">
                  <c:v>23.24</c:v>
                </c:pt>
                <c:pt idx="2">
                  <c:v>23.37</c:v>
                </c:pt>
                <c:pt idx="3">
                  <c:v>23.71</c:v>
                </c:pt>
                <c:pt idx="4">
                  <c:v>23.82</c:v>
                </c:pt>
              </c:numCache>
            </c:numRef>
          </c:val>
        </c:ser>
        <c:dLbls>
          <c:showLegendKey val="0"/>
          <c:showVal val="0"/>
          <c:showCatName val="0"/>
          <c:showSerName val="0"/>
          <c:showPercent val="0"/>
          <c:showBubbleSize val="0"/>
        </c:dLbls>
        <c:gapWidth val="250"/>
        <c:overlap val="100"/>
        <c:axId val="124286080"/>
        <c:axId val="124288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0.12</c:v>
                </c:pt>
                <c:pt idx="1">
                  <c:v>1.86</c:v>
                </c:pt>
                <c:pt idx="2">
                  <c:v>-0.71</c:v>
                </c:pt>
                <c:pt idx="3">
                  <c:v>0.48</c:v>
                </c:pt>
                <c:pt idx="4">
                  <c:v>-0.71</c:v>
                </c:pt>
              </c:numCache>
            </c:numRef>
          </c:val>
          <c:smooth val="0"/>
        </c:ser>
        <c:dLbls>
          <c:showLegendKey val="0"/>
          <c:showVal val="0"/>
          <c:showCatName val="0"/>
          <c:showSerName val="0"/>
          <c:showPercent val="0"/>
          <c:showBubbleSize val="0"/>
        </c:dLbls>
        <c:marker val="1"/>
        <c:smooth val="0"/>
        <c:axId val="124286080"/>
        <c:axId val="124288000"/>
      </c:lineChart>
      <c:catAx>
        <c:axId val="124286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4288000"/>
        <c:crosses val="autoZero"/>
        <c:auto val="1"/>
        <c:lblAlgn val="ctr"/>
        <c:lblOffset val="100"/>
        <c:tickLblSkip val="1"/>
        <c:tickMarkSkip val="1"/>
        <c:noMultiLvlLbl val="0"/>
      </c:catAx>
      <c:valAx>
        <c:axId val="12428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286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入善町後期高齢者医療特別会計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0.08</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入善町育英奨学資金特別会計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0.13</c:v>
                </c:pt>
                <c:pt idx="2">
                  <c:v>#N/A</c:v>
                </c:pt>
                <c:pt idx="3">
                  <c:v>0.08</c:v>
                </c:pt>
                <c:pt idx="4">
                  <c:v>#N/A</c:v>
                </c:pt>
                <c:pt idx="5">
                  <c:v>0.06</c:v>
                </c:pt>
                <c:pt idx="6">
                  <c:v>#N/A</c:v>
                </c:pt>
                <c:pt idx="7">
                  <c:v>0.03</c:v>
                </c:pt>
                <c:pt idx="8">
                  <c:v>#N/A</c:v>
                </c:pt>
                <c:pt idx="9">
                  <c:v>0.04</c:v>
                </c:pt>
              </c:numCache>
            </c:numRef>
          </c:val>
        </c:ser>
        <c:ser>
          <c:idx val="6"/>
          <c:order val="6"/>
          <c:tx>
            <c:strRef>
              <c:f>データシート!$A$33</c:f>
              <c:strCache>
                <c:ptCount val="1"/>
                <c:pt idx="0">
                  <c:v>農業集落排水特別会計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0.15</c:v>
                </c:pt>
                <c:pt idx="2">
                  <c:v>#N/A</c:v>
                </c:pt>
                <c:pt idx="3">
                  <c:v>0.19</c:v>
                </c:pt>
                <c:pt idx="4">
                  <c:v>#N/A</c:v>
                </c:pt>
                <c:pt idx="5">
                  <c:v>0.2</c:v>
                </c:pt>
                <c:pt idx="6">
                  <c:v>#N/A</c:v>
                </c:pt>
                <c:pt idx="7">
                  <c:v>0.15</c:v>
                </c:pt>
                <c:pt idx="8">
                  <c:v>#N/A</c:v>
                </c:pt>
                <c:pt idx="9">
                  <c:v>0.15</c:v>
                </c:pt>
              </c:numCache>
            </c:numRef>
          </c:val>
        </c:ser>
        <c:ser>
          <c:idx val="7"/>
          <c:order val="7"/>
          <c:tx>
            <c:strRef>
              <c:f>データシート!$A$34</c:f>
              <c:strCache>
                <c:ptCount val="1"/>
                <c:pt idx="0">
                  <c:v>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c:v>
                </c:pt>
                <c:pt idx="2">
                  <c:v>#N/A</c:v>
                </c:pt>
                <c:pt idx="3">
                  <c:v>0.49</c:v>
                </c:pt>
                <c:pt idx="4">
                  <c:v>#N/A</c:v>
                </c:pt>
                <c:pt idx="5">
                  <c:v>0.66</c:v>
                </c:pt>
                <c:pt idx="6">
                  <c:v>#N/A</c:v>
                </c:pt>
                <c:pt idx="7">
                  <c:v>0.48</c:v>
                </c:pt>
                <c:pt idx="8">
                  <c:v>#N/A</c:v>
                </c:pt>
                <c:pt idx="9">
                  <c:v>0.54</c:v>
                </c:pt>
              </c:numCache>
            </c:numRef>
          </c:val>
        </c:ser>
        <c:ser>
          <c:idx val="8"/>
          <c:order val="8"/>
          <c:tx>
            <c:strRef>
              <c:f>データシート!$A$35</c:f>
              <c:strCache>
                <c:ptCount val="1"/>
                <c:pt idx="0">
                  <c:v>入善町国民健康保険特別会計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1.47</c:v>
                </c:pt>
                <c:pt idx="2">
                  <c:v>#N/A</c:v>
                </c:pt>
                <c:pt idx="3">
                  <c:v>1.48</c:v>
                </c:pt>
                <c:pt idx="4">
                  <c:v>#N/A</c:v>
                </c:pt>
                <c:pt idx="5">
                  <c:v>2.21</c:v>
                </c:pt>
                <c:pt idx="6">
                  <c:v>#N/A</c:v>
                </c:pt>
                <c:pt idx="7">
                  <c:v>1.57</c:v>
                </c:pt>
                <c:pt idx="8">
                  <c:v>#N/A</c:v>
                </c:pt>
                <c:pt idx="9">
                  <c:v>2.2000000000000002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6.51</c:v>
                </c:pt>
                <c:pt idx="2">
                  <c:v>#N/A</c:v>
                </c:pt>
                <c:pt idx="3">
                  <c:v>6.98</c:v>
                </c:pt>
                <c:pt idx="4">
                  <c:v>#N/A</c:v>
                </c:pt>
                <c:pt idx="5">
                  <c:v>6.27</c:v>
                </c:pt>
                <c:pt idx="6">
                  <c:v>#N/A</c:v>
                </c:pt>
                <c:pt idx="7">
                  <c:v>6.07</c:v>
                </c:pt>
                <c:pt idx="8">
                  <c:v>#N/A</c:v>
                </c:pt>
                <c:pt idx="9">
                  <c:v>6.09</c:v>
                </c:pt>
              </c:numCache>
            </c:numRef>
          </c:val>
        </c:ser>
        <c:dLbls>
          <c:showLegendKey val="0"/>
          <c:showVal val="0"/>
          <c:showCatName val="0"/>
          <c:showSerName val="0"/>
          <c:showPercent val="0"/>
          <c:showBubbleSize val="0"/>
        </c:dLbls>
        <c:gapWidth val="150"/>
        <c:overlap val="100"/>
        <c:axId val="124013568"/>
        <c:axId val="124019456"/>
      </c:barChart>
      <c:catAx>
        <c:axId val="12401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019456"/>
        <c:crosses val="autoZero"/>
        <c:auto val="1"/>
        <c:lblAlgn val="ctr"/>
        <c:lblOffset val="100"/>
        <c:tickLblSkip val="1"/>
        <c:tickMarkSkip val="1"/>
        <c:noMultiLvlLbl val="0"/>
      </c:catAx>
      <c:valAx>
        <c:axId val="12401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013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1245</c:v>
                </c:pt>
                <c:pt idx="5">
                  <c:v>1274</c:v>
                </c:pt>
                <c:pt idx="8">
                  <c:v>1306</c:v>
                </c:pt>
                <c:pt idx="11">
                  <c:v>1324</c:v>
                </c:pt>
                <c:pt idx="14">
                  <c:v>1259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60</c:v>
                </c:pt>
                <c:pt idx="3">
                  <c:v>25</c:v>
                </c:pt>
                <c:pt idx="6">
                  <c:v>24</c:v>
                </c:pt>
                <c:pt idx="9">
                  <c:v>24</c:v>
                </c:pt>
                <c:pt idx="12">
                  <c:v>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239</c:v>
                </c:pt>
                <c:pt idx="3">
                  <c:v>244</c:v>
                </c:pt>
                <c:pt idx="6">
                  <c:v>223</c:v>
                </c:pt>
                <c:pt idx="9">
                  <c:v>78</c:v>
                </c:pt>
                <c:pt idx="12">
                  <c:v>48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386</c:v>
                </c:pt>
                <c:pt idx="3">
                  <c:v>367</c:v>
                </c:pt>
                <c:pt idx="6">
                  <c:v>413</c:v>
                </c:pt>
                <c:pt idx="9">
                  <c:v>448</c:v>
                </c:pt>
                <c:pt idx="12">
                  <c:v>384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1342</c:v>
                </c:pt>
                <c:pt idx="3">
                  <c:v>1370</c:v>
                </c:pt>
                <c:pt idx="6">
                  <c:v>1336</c:v>
                </c:pt>
                <c:pt idx="9">
                  <c:v>1308</c:v>
                </c:pt>
                <c:pt idx="12">
                  <c:v>1274</c:v>
                </c:pt>
              </c:numCache>
            </c:numRef>
          </c:val>
        </c:ser>
        <c:dLbls>
          <c:showLegendKey val="0"/>
          <c:showVal val="0"/>
          <c:showCatName val="0"/>
          <c:showSerName val="0"/>
          <c:showPercent val="0"/>
          <c:showBubbleSize val="0"/>
        </c:dLbls>
        <c:gapWidth val="100"/>
        <c:overlap val="100"/>
        <c:axId val="117663616"/>
        <c:axId val="1176780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782</c:v>
                </c:pt>
                <c:pt idx="2">
                  <c:v>#N/A</c:v>
                </c:pt>
                <c:pt idx="3">
                  <c:v>#N/A</c:v>
                </c:pt>
                <c:pt idx="4">
                  <c:v>732</c:v>
                </c:pt>
                <c:pt idx="5">
                  <c:v>#N/A</c:v>
                </c:pt>
                <c:pt idx="6">
                  <c:v>#N/A</c:v>
                </c:pt>
                <c:pt idx="7">
                  <c:v>690</c:v>
                </c:pt>
                <c:pt idx="8">
                  <c:v>#N/A</c:v>
                </c:pt>
                <c:pt idx="9">
                  <c:v>#N/A</c:v>
                </c:pt>
                <c:pt idx="10">
                  <c:v>534</c:v>
                </c:pt>
                <c:pt idx="11">
                  <c:v>#N/A</c:v>
                </c:pt>
                <c:pt idx="12">
                  <c:v>#N/A</c:v>
                </c:pt>
                <c:pt idx="13">
                  <c:v>483</c:v>
                </c:pt>
                <c:pt idx="14">
                  <c:v>#N/A</c:v>
                </c:pt>
              </c:numCache>
            </c:numRef>
          </c:val>
          <c:smooth val="0"/>
        </c:ser>
        <c:dLbls>
          <c:showLegendKey val="0"/>
          <c:showVal val="0"/>
          <c:showCatName val="0"/>
          <c:showSerName val="0"/>
          <c:showPercent val="0"/>
          <c:showBubbleSize val="0"/>
        </c:dLbls>
        <c:marker val="1"/>
        <c:smooth val="0"/>
        <c:axId val="117663616"/>
        <c:axId val="117678080"/>
      </c:lineChart>
      <c:catAx>
        <c:axId val="11766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678080"/>
        <c:crosses val="autoZero"/>
        <c:auto val="1"/>
        <c:lblAlgn val="ctr"/>
        <c:lblOffset val="100"/>
        <c:tickLblSkip val="1"/>
        <c:tickMarkSkip val="1"/>
        <c:noMultiLvlLbl val="0"/>
      </c:catAx>
      <c:valAx>
        <c:axId val="117678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663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15094</c:v>
                </c:pt>
                <c:pt idx="5">
                  <c:v>14924</c:v>
                </c:pt>
                <c:pt idx="8">
                  <c:v>15037</c:v>
                </c:pt>
                <c:pt idx="11">
                  <c:v>15507</c:v>
                </c:pt>
                <c:pt idx="14">
                  <c:v>15330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454</c:v>
                </c:pt>
                <c:pt idx="5">
                  <c:v>441</c:v>
                </c:pt>
                <c:pt idx="8">
                  <c:v>383</c:v>
                </c:pt>
                <c:pt idx="11">
                  <c:v>904</c:v>
                </c:pt>
                <c:pt idx="14">
                  <c:v>884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5996</c:v>
                </c:pt>
                <c:pt idx="5">
                  <c:v>6431</c:v>
                </c:pt>
                <c:pt idx="8">
                  <c:v>6856</c:v>
                </c:pt>
                <c:pt idx="11">
                  <c:v>7032</c:v>
                </c:pt>
                <c:pt idx="14">
                  <c:v>6969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2431</c:v>
                </c:pt>
                <c:pt idx="3">
                  <c:v>2288</c:v>
                </c:pt>
                <c:pt idx="6">
                  <c:v>2000</c:v>
                </c:pt>
                <c:pt idx="9">
                  <c:v>1894</c:v>
                </c:pt>
                <c:pt idx="12">
                  <c:v>1725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750</c:v>
                </c:pt>
                <c:pt idx="3">
                  <c:v>506</c:v>
                </c:pt>
                <c:pt idx="6">
                  <c:v>555</c:v>
                </c:pt>
                <c:pt idx="9">
                  <c:v>495</c:v>
                </c:pt>
                <c:pt idx="12">
                  <c:v>709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7961</c:v>
                </c:pt>
                <c:pt idx="3">
                  <c:v>7861</c:v>
                </c:pt>
                <c:pt idx="6">
                  <c:v>7832</c:v>
                </c:pt>
                <c:pt idx="9">
                  <c:v>7988</c:v>
                </c:pt>
                <c:pt idx="12">
                  <c:v>7711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234</c:v>
                </c:pt>
                <c:pt idx="3">
                  <c:v>209</c:v>
                </c:pt>
                <c:pt idx="6">
                  <c:v>285</c:v>
                </c:pt>
                <c:pt idx="9">
                  <c:v>261</c:v>
                </c:pt>
                <c:pt idx="12">
                  <c:v>221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11394</c:v>
                </c:pt>
                <c:pt idx="3">
                  <c:v>10926</c:v>
                </c:pt>
                <c:pt idx="6">
                  <c:v>10719</c:v>
                </c:pt>
                <c:pt idx="9">
                  <c:v>11344</c:v>
                </c:pt>
                <c:pt idx="12">
                  <c:v>12600</c:v>
                </c:pt>
              </c:numCache>
            </c:numRef>
          </c:val>
        </c:ser>
        <c:dLbls>
          <c:showLegendKey val="0"/>
          <c:showVal val="0"/>
          <c:showCatName val="0"/>
          <c:showSerName val="0"/>
          <c:showPercent val="0"/>
          <c:showBubbleSize val="0"/>
        </c:dLbls>
        <c:gapWidth val="100"/>
        <c:overlap val="100"/>
        <c:axId val="107747584"/>
        <c:axId val="107757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1226</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7747584"/>
        <c:axId val="107757952"/>
      </c:lineChart>
      <c:catAx>
        <c:axId val="107747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757952"/>
        <c:crosses val="autoZero"/>
        <c:auto val="1"/>
        <c:lblAlgn val="ctr"/>
        <c:lblOffset val="100"/>
        <c:tickLblSkip val="1"/>
        <c:tickMarkSkip val="1"/>
        <c:noMultiLvlLbl val="0"/>
      </c:catAx>
      <c:valAx>
        <c:axId val="107757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747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富山県入善町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26,109
25,783
71.25
13,275,836
12,693,810
415,634
6,802,601
12,600,399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類似団体平均を下回っているが、町においては行財政改革大綱に基づく事業の見直し等による義務的経費の</a:t>
          </a:r>
          <a:r>
            <a:rPr lang="ja-JP" altLang="en-US" sz="1100" b="0" i="0" baseline="0">
              <a:solidFill>
                <a:schemeClr val="dk1"/>
              </a:solidFill>
              <a:effectLst/>
              <a:latin typeface="+mn-lt"/>
              <a:ea typeface="+mn-ea"/>
              <a:cs typeface="+mn-cs"/>
            </a:rPr>
            <a:t>抑制</a:t>
          </a:r>
          <a:r>
            <a:rPr lang="ja-JP" altLang="ja-JP" sz="1100" b="0" i="0" baseline="0">
              <a:solidFill>
                <a:schemeClr val="dk1"/>
              </a:solidFill>
              <a:effectLst/>
              <a:latin typeface="+mn-lt"/>
              <a:ea typeface="+mn-ea"/>
              <a:cs typeface="+mn-cs"/>
            </a:rPr>
            <a:t>などに</a:t>
          </a:r>
          <a:r>
            <a:rPr lang="ja-JP" altLang="en-US" sz="1100" b="0" i="0" baseline="0">
              <a:solidFill>
                <a:schemeClr val="dk1"/>
              </a:solidFill>
              <a:effectLst/>
              <a:latin typeface="+mn-lt"/>
              <a:ea typeface="+mn-ea"/>
              <a:cs typeface="+mn-cs"/>
            </a:rPr>
            <a:t>努め、</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と同数の</a:t>
          </a:r>
          <a:r>
            <a:rPr lang="ja-JP" altLang="ja-JP" sz="1100" b="0" i="0" baseline="0">
              <a:solidFill>
                <a:schemeClr val="dk1"/>
              </a:solidFill>
              <a:effectLst/>
              <a:latin typeface="+mn-lt"/>
              <a:ea typeface="+mn-ea"/>
              <a:cs typeface="+mn-cs"/>
            </a:rPr>
            <a:t>0.5</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を維持している。</a:t>
          </a:r>
          <a:endParaRPr lang="ja-JP" altLang="ja-JP" sz="1400">
            <a:effectLst/>
          </a:endParaRPr>
        </a:p>
        <a:p>
          <a:pPr rtl="0"/>
          <a:r>
            <a:rPr lang="ja-JP" altLang="ja-JP" sz="1100" b="0" i="0" baseline="0">
              <a:solidFill>
                <a:schemeClr val="dk1"/>
              </a:solidFill>
              <a:effectLst/>
              <a:latin typeface="+mn-lt"/>
              <a:ea typeface="+mn-ea"/>
              <a:cs typeface="+mn-cs"/>
            </a:rPr>
            <a:t>　今後も引続き経常経費の圧縮や主要施策への財源の重点配分、さらには自主財源の確保に向けた企業立地の推進に努めることで財政の健全化を図る。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45357</xdr:rowOff>
    </xdr:to>
    <xdr:cxnSp macro="">
      <xdr:nvCxnSpPr>
        <xdr:cNvPr id="64" name="直線コネクタ 63"/>
        <xdr:cNvCxnSpPr/>
      </xdr:nvCxnSpPr>
      <xdr:spPr>
        <a:xfrm flipV="1">
          <a:off x="4953000" y="6278336"/>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7"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8" name="直線コネクタ 67"/>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77107</xdr:rowOff>
    </xdr:from>
    <xdr:to>
      <xdr:col>7</xdr:col>
      <xdr:colOff>152400</xdr:colOff>
      <xdr:row>42</xdr:row>
      <xdr:rowOff>77107</xdr:rowOff>
    </xdr:to>
    <xdr:cxnSp macro="">
      <xdr:nvCxnSpPr>
        <xdr:cNvPr id="69" name="直線コネクタ 68"/>
        <xdr:cNvCxnSpPr/>
      </xdr:nvCxnSpPr>
      <xdr:spPr>
        <a:xfrm>
          <a:off x="4114800" y="72780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161670</xdr:rowOff>
    </xdr:from>
    <xdr:ext cx="762000" cy="259045"/>
    <xdr:sp macro="" textlink="">
      <xdr:nvSpPr>
        <xdr:cNvPr id="70" name="財政力平均値テキスト"/>
        <xdr:cNvSpPr txBox="1"/>
      </xdr:nvSpPr>
      <xdr:spPr>
        <a:xfrm>
          <a:off x="5041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145143</xdr:rowOff>
    </xdr:from>
    <xdr:to>
      <xdr:col>7</xdr:col>
      <xdr:colOff>203200</xdr:colOff>
      <xdr:row>41</xdr:row>
      <xdr:rowOff>75293</xdr:rowOff>
    </xdr:to>
    <xdr:sp macro="" textlink="">
      <xdr:nvSpPr>
        <xdr:cNvPr id="71" name="フローチャート : 判断 70"/>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77107</xdr:rowOff>
    </xdr:from>
    <xdr:to>
      <xdr:col>6</xdr:col>
      <xdr:colOff>0</xdr:colOff>
      <xdr:row>42</xdr:row>
      <xdr:rowOff>94343</xdr:rowOff>
    </xdr:to>
    <xdr:cxnSp macro="">
      <xdr:nvCxnSpPr>
        <xdr:cNvPr id="72" name="直線コネクタ 71"/>
        <xdr:cNvCxnSpPr/>
      </xdr:nvCxnSpPr>
      <xdr:spPr>
        <a:xfrm flipV="1">
          <a:off x="3225800" y="72780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59872</xdr:rowOff>
    </xdr:from>
    <xdr:to>
      <xdr:col>4</xdr:col>
      <xdr:colOff>482600</xdr:colOff>
      <xdr:row>42</xdr:row>
      <xdr:rowOff>94343</xdr:rowOff>
    </xdr:to>
    <xdr:cxnSp macro="">
      <xdr:nvCxnSpPr>
        <xdr:cNvPr id="75" name="直線コネクタ 74"/>
        <xdr:cNvCxnSpPr/>
      </xdr:nvCxnSpPr>
      <xdr:spPr>
        <a:xfrm>
          <a:off x="2336800" y="72607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8165</xdr:rowOff>
    </xdr:from>
    <xdr:to>
      <xdr:col>3</xdr:col>
      <xdr:colOff>279400</xdr:colOff>
      <xdr:row>42</xdr:row>
      <xdr:rowOff>59872</xdr:rowOff>
    </xdr:to>
    <xdr:cxnSp macro="">
      <xdr:nvCxnSpPr>
        <xdr:cNvPr id="78" name="直線コネクタ 77"/>
        <xdr:cNvCxnSpPr/>
      </xdr:nvCxnSpPr>
      <xdr:spPr>
        <a:xfrm>
          <a:off x="1447800" y="720906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93435</xdr:rowOff>
    </xdr:from>
    <xdr:to>
      <xdr:col>3</xdr:col>
      <xdr:colOff>330200</xdr:colOff>
      <xdr:row>41</xdr:row>
      <xdr:rowOff>23585</xdr:rowOff>
    </xdr:to>
    <xdr:sp macro="" textlink="">
      <xdr:nvSpPr>
        <xdr:cNvPr id="79" name="フローチャート : 判断 78"/>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33762</xdr:rowOff>
    </xdr:from>
    <xdr:ext cx="762000" cy="259045"/>
    <xdr:sp macro="" textlink="">
      <xdr:nvSpPr>
        <xdr:cNvPr id="80" name="テキスト ボックス 79"/>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1" name="フローチャート : 判断 80"/>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82" name="テキスト ボックス 81"/>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26307</xdr:rowOff>
    </xdr:from>
    <xdr:to>
      <xdr:col>7</xdr:col>
      <xdr:colOff>203200</xdr:colOff>
      <xdr:row>42</xdr:row>
      <xdr:rowOff>127907</xdr:rowOff>
    </xdr:to>
    <xdr:sp macro="" textlink="">
      <xdr:nvSpPr>
        <xdr:cNvPr id="88" name="円/楕円 87"/>
        <xdr:cNvSpPr/>
      </xdr:nvSpPr>
      <xdr:spPr>
        <a:xfrm>
          <a:off x="49022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169834</xdr:rowOff>
    </xdr:from>
    <xdr:ext cx="762000" cy="259045"/>
    <xdr:sp macro="" textlink="">
      <xdr:nvSpPr>
        <xdr:cNvPr id="89" name="財政力該当値テキスト"/>
        <xdr:cNvSpPr txBox="1"/>
      </xdr:nvSpPr>
      <xdr:spPr>
        <a:xfrm>
          <a:off x="5041900" y="719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26307</xdr:rowOff>
    </xdr:from>
    <xdr:to>
      <xdr:col>6</xdr:col>
      <xdr:colOff>50800</xdr:colOff>
      <xdr:row>42</xdr:row>
      <xdr:rowOff>127907</xdr:rowOff>
    </xdr:to>
    <xdr:sp macro="" textlink="">
      <xdr:nvSpPr>
        <xdr:cNvPr id="90" name="円/楕円 89"/>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112684</xdr:rowOff>
    </xdr:from>
    <xdr:ext cx="736600" cy="259045"/>
    <xdr:sp macro="" textlink="">
      <xdr:nvSpPr>
        <xdr:cNvPr id="91" name="テキスト ボックス 90"/>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2" name="円/楕円 91"/>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93" name="テキスト ボックス 92"/>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9072</xdr:rowOff>
    </xdr:from>
    <xdr:to>
      <xdr:col>3</xdr:col>
      <xdr:colOff>330200</xdr:colOff>
      <xdr:row>42</xdr:row>
      <xdr:rowOff>110672</xdr:rowOff>
    </xdr:to>
    <xdr:sp macro="" textlink="">
      <xdr:nvSpPr>
        <xdr:cNvPr id="94" name="円/楕円 93"/>
        <xdr:cNvSpPr/>
      </xdr:nvSpPr>
      <xdr:spPr>
        <a:xfrm>
          <a:off x="2286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95" name="テキスト ボックス 94"/>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96" name="円/楕円 95"/>
        <xdr:cNvSpPr/>
      </xdr:nvSpPr>
      <xdr:spPr>
        <a:xfrm>
          <a:off x="1397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43742</xdr:rowOff>
    </xdr:from>
    <xdr:ext cx="762000" cy="259045"/>
    <xdr:sp macro="" textlink="">
      <xdr:nvSpPr>
        <xdr:cNvPr id="97" name="テキスト ボックス 96"/>
        <xdr:cNvSpPr txBox="1"/>
      </xdr:nvSpPr>
      <xdr:spPr>
        <a:xfrm>
          <a:off x="1066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経常経費の圧縮に努めている</a:t>
          </a:r>
          <a:r>
            <a:rPr lang="ja-JP" altLang="en-US" sz="1100" b="0" i="0" baseline="0">
              <a:solidFill>
                <a:schemeClr val="dk1"/>
              </a:solidFill>
              <a:effectLst/>
              <a:latin typeface="+mn-lt"/>
              <a:ea typeface="+mn-ea"/>
              <a:cs typeface="+mn-cs"/>
            </a:rPr>
            <a:t>ものの</a:t>
          </a:r>
          <a:r>
            <a:rPr lang="ja-JP" altLang="ja-JP" sz="1100" b="0" i="0" baseline="0">
              <a:solidFill>
                <a:schemeClr val="dk1"/>
              </a:solidFill>
              <a:effectLst/>
              <a:latin typeface="+mn-lt"/>
              <a:ea typeface="+mn-ea"/>
              <a:cs typeface="+mn-cs"/>
            </a:rPr>
            <a:t>、</a:t>
          </a:r>
          <a:r>
            <a:rPr lang="ja-JP" altLang="ja-JP" sz="1100">
              <a:solidFill>
                <a:schemeClr val="dk1"/>
              </a:solidFill>
              <a:effectLst/>
              <a:latin typeface="+mn-lt"/>
              <a:ea typeface="+mn-ea"/>
              <a:cs typeface="+mn-cs"/>
            </a:rPr>
            <a:t>職員数の増</a:t>
          </a:r>
          <a:r>
            <a:rPr lang="ja-JP" altLang="en-US" sz="1100">
              <a:solidFill>
                <a:schemeClr val="dk1"/>
              </a:solidFill>
              <a:effectLst/>
              <a:latin typeface="+mn-lt"/>
              <a:ea typeface="+mn-ea"/>
              <a:cs typeface="+mn-cs"/>
            </a:rPr>
            <a:t>や</a:t>
          </a:r>
          <a:r>
            <a:rPr lang="ja-JP" altLang="ja-JP" sz="1100">
              <a:solidFill>
                <a:schemeClr val="dk1"/>
              </a:solidFill>
              <a:effectLst/>
              <a:latin typeface="+mn-lt"/>
              <a:ea typeface="+mn-ea"/>
              <a:cs typeface="+mn-cs"/>
            </a:rPr>
            <a:t>人事院勧告による給与改定の影響により</a:t>
          </a:r>
          <a:r>
            <a:rPr lang="ja-JP" altLang="en-US" sz="1100">
              <a:solidFill>
                <a:schemeClr val="dk1"/>
              </a:solidFill>
              <a:effectLst/>
              <a:latin typeface="+mn-lt"/>
              <a:ea typeface="+mn-ea"/>
              <a:cs typeface="+mn-cs"/>
            </a:rPr>
            <a:t>人件費が</a:t>
          </a:r>
          <a:r>
            <a:rPr lang="ja-JP" altLang="ja-JP" sz="1100">
              <a:solidFill>
                <a:schemeClr val="dk1"/>
              </a:solidFill>
              <a:effectLst/>
              <a:latin typeface="+mn-lt"/>
              <a:ea typeface="+mn-ea"/>
              <a:cs typeface="+mn-cs"/>
            </a:rPr>
            <a:t>増加した</a:t>
          </a:r>
          <a:r>
            <a:rPr lang="ja-JP" altLang="en-US" sz="1100">
              <a:solidFill>
                <a:schemeClr val="dk1"/>
              </a:solidFill>
              <a:effectLst/>
              <a:latin typeface="+mn-lt"/>
              <a:ea typeface="+mn-ea"/>
              <a:cs typeface="+mn-cs"/>
            </a:rPr>
            <a:t>ほか、消費税率の引上げに伴う物件費の増加などのより、</a:t>
          </a:r>
          <a:r>
            <a:rPr lang="ja-JP" altLang="ja-JP" sz="1100" b="0" i="0" baseline="0">
              <a:solidFill>
                <a:schemeClr val="dk1"/>
              </a:solidFill>
              <a:effectLst/>
              <a:latin typeface="+mn-lt"/>
              <a:ea typeface="+mn-ea"/>
              <a:cs typeface="+mn-cs"/>
            </a:rPr>
            <a:t>比率は前年度と</a:t>
          </a:r>
          <a:r>
            <a:rPr lang="ja-JP" altLang="en-US" sz="1100" b="0" i="0" baseline="0">
              <a:solidFill>
                <a:schemeClr val="dk1"/>
              </a:solidFill>
              <a:effectLst/>
              <a:latin typeface="+mn-lt"/>
              <a:ea typeface="+mn-ea"/>
              <a:cs typeface="+mn-cs"/>
            </a:rPr>
            <a:t>比較して</a:t>
          </a:r>
          <a:r>
            <a:rPr lang="en-US" altLang="ja-JP" sz="1100" b="0" i="0" baseline="0">
              <a:solidFill>
                <a:schemeClr val="dk1"/>
              </a:solidFill>
              <a:effectLst/>
              <a:latin typeface="+mn-lt"/>
              <a:ea typeface="+mn-ea"/>
              <a:cs typeface="+mn-cs"/>
            </a:rPr>
            <a:t>1.5</a:t>
          </a:r>
          <a:r>
            <a:rPr lang="ja-JP" altLang="en-US" sz="1100" b="0" i="0" baseline="0">
              <a:solidFill>
                <a:schemeClr val="dk1"/>
              </a:solidFill>
              <a:effectLst/>
              <a:latin typeface="+mn-lt"/>
              <a:ea typeface="+mn-ea"/>
              <a:cs typeface="+mn-cs"/>
            </a:rPr>
            <a:t>％の増</a:t>
          </a:r>
          <a:r>
            <a:rPr lang="ja-JP" altLang="ja-JP" sz="1100" b="0" i="0" baseline="0">
              <a:solidFill>
                <a:schemeClr val="dk1"/>
              </a:solidFill>
              <a:effectLst/>
              <a:latin typeface="+mn-lt"/>
              <a:ea typeface="+mn-ea"/>
              <a:cs typeface="+mn-cs"/>
            </a:rPr>
            <a:t>となったところである。</a:t>
          </a:r>
          <a:endParaRPr lang="ja-JP" altLang="ja-JP" sz="1400">
            <a:effectLst/>
          </a:endParaRPr>
        </a:p>
        <a:p>
          <a:pPr rtl="0"/>
          <a:r>
            <a:rPr lang="ja-JP" altLang="ja-JP" sz="1100" b="0" i="0" baseline="0">
              <a:solidFill>
                <a:schemeClr val="dk1"/>
              </a:solidFill>
              <a:effectLst/>
              <a:latin typeface="+mn-lt"/>
              <a:ea typeface="+mn-ea"/>
              <a:cs typeface="+mn-cs"/>
            </a:rPr>
            <a:t>　類似団体より下回っているものの、今後の総合計画事業の本格的な</a:t>
          </a:r>
          <a:r>
            <a:rPr lang="ja-JP" altLang="en-US" sz="1100" b="0" i="0" baseline="0">
              <a:solidFill>
                <a:schemeClr val="dk1"/>
              </a:solidFill>
              <a:effectLst/>
              <a:latin typeface="+mn-lt"/>
              <a:ea typeface="+mn-ea"/>
              <a:cs typeface="+mn-cs"/>
            </a:rPr>
            <a:t>起債</a:t>
          </a:r>
          <a:r>
            <a:rPr lang="ja-JP" altLang="ja-JP" sz="1100" b="0" i="0" baseline="0">
              <a:solidFill>
                <a:schemeClr val="dk1"/>
              </a:solidFill>
              <a:effectLst/>
              <a:latin typeface="+mn-lt"/>
              <a:ea typeface="+mn-ea"/>
              <a:cs typeface="+mn-cs"/>
            </a:rPr>
            <a:t>償還が開始すると</a:t>
          </a:r>
          <a:r>
            <a:rPr lang="ja-JP" altLang="en-US" sz="1100" b="0" i="0" baseline="0">
              <a:solidFill>
                <a:schemeClr val="dk1"/>
              </a:solidFill>
              <a:effectLst/>
              <a:latin typeface="+mn-lt"/>
              <a:ea typeface="+mn-ea"/>
              <a:cs typeface="+mn-cs"/>
            </a:rPr>
            <a:t>さらに</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していく</a:t>
          </a:r>
          <a:r>
            <a:rPr lang="ja-JP" altLang="ja-JP" sz="1100" b="0" i="0" baseline="0">
              <a:solidFill>
                <a:schemeClr val="dk1"/>
              </a:solidFill>
              <a:effectLst/>
              <a:latin typeface="+mn-lt"/>
              <a:ea typeface="+mn-ea"/>
              <a:cs typeface="+mn-cs"/>
            </a:rPr>
            <a:t>ものと予想されるため、行財政改革大綱などに基づいた事務事業の見直しにより経常経費の削減に努める。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167894</xdr:rowOff>
    </xdr:from>
    <xdr:to>
      <xdr:col>7</xdr:col>
      <xdr:colOff>152400</xdr:colOff>
      <xdr:row>65</xdr:row>
      <xdr:rowOff>147828</xdr:rowOff>
    </xdr:to>
    <xdr:cxnSp macro="">
      <xdr:nvCxnSpPr>
        <xdr:cNvPr id="125" name="直線コネクタ 124"/>
        <xdr:cNvCxnSpPr/>
      </xdr:nvCxnSpPr>
      <xdr:spPr>
        <a:xfrm flipV="1">
          <a:off x="4953000" y="10283444"/>
          <a:ext cx="0" cy="10086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119905</xdr:rowOff>
    </xdr:from>
    <xdr:ext cx="762000" cy="259045"/>
    <xdr:sp macro="" textlink="">
      <xdr:nvSpPr>
        <xdr:cNvPr id="126" name="財政構造の弾力性最小値テキスト"/>
        <xdr:cNvSpPr txBox="1"/>
      </xdr:nvSpPr>
      <xdr:spPr>
        <a:xfrm>
          <a:off x="5041900" y="1126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a:t>
          </a:r>
          <a:endParaRPr kumimoji="1" lang="ja-JP" altLang="en-US" sz="1000" b="1">
            <a:latin typeface="ＭＳ Ｐゴシック"/>
          </a:endParaRPr>
        </a:p>
      </xdr:txBody>
    </xdr:sp>
    <xdr:clientData/>
  </xdr:oneCellAnchor>
  <xdr:twoCellAnchor>
    <xdr:from>
      <xdr:col>7</xdr:col>
      <xdr:colOff>63500</xdr:colOff>
      <xdr:row>65</xdr:row>
      <xdr:rowOff>147828</xdr:rowOff>
    </xdr:from>
    <xdr:to>
      <xdr:col>7</xdr:col>
      <xdr:colOff>241300</xdr:colOff>
      <xdr:row>65</xdr:row>
      <xdr:rowOff>147828</xdr:rowOff>
    </xdr:to>
    <xdr:cxnSp macro="">
      <xdr:nvCxnSpPr>
        <xdr:cNvPr id="127" name="直線コネクタ 126"/>
        <xdr:cNvCxnSpPr/>
      </xdr:nvCxnSpPr>
      <xdr:spPr>
        <a:xfrm>
          <a:off x="4864100" y="11292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82821</xdr:rowOff>
    </xdr:from>
    <xdr:ext cx="762000" cy="259045"/>
    <xdr:sp macro="" textlink="">
      <xdr:nvSpPr>
        <xdr:cNvPr id="128" name="財政構造の弾力性最大値テキスト"/>
        <xdr:cNvSpPr txBox="1"/>
      </xdr:nvSpPr>
      <xdr:spPr>
        <a:xfrm>
          <a:off x="5041900" y="1002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a:t>
          </a:r>
          <a:endParaRPr kumimoji="1" lang="ja-JP" altLang="en-US" sz="1000" b="1">
            <a:latin typeface="ＭＳ Ｐゴシック"/>
          </a:endParaRPr>
        </a:p>
      </xdr:txBody>
    </xdr:sp>
    <xdr:clientData/>
  </xdr:oneCellAnchor>
  <xdr:twoCellAnchor>
    <xdr:from>
      <xdr:col>7</xdr:col>
      <xdr:colOff>63500</xdr:colOff>
      <xdr:row>59</xdr:row>
      <xdr:rowOff>167894</xdr:rowOff>
    </xdr:from>
    <xdr:to>
      <xdr:col>7</xdr:col>
      <xdr:colOff>241300</xdr:colOff>
      <xdr:row>59</xdr:row>
      <xdr:rowOff>167894</xdr:rowOff>
    </xdr:to>
    <xdr:cxnSp macro="">
      <xdr:nvCxnSpPr>
        <xdr:cNvPr id="129" name="直線コネクタ 128"/>
        <xdr:cNvCxnSpPr/>
      </xdr:nvCxnSpPr>
      <xdr:spPr>
        <a:xfrm>
          <a:off x="4864100" y="1028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131572</xdr:rowOff>
    </xdr:from>
    <xdr:to>
      <xdr:col>7</xdr:col>
      <xdr:colOff>152400</xdr:colOff>
      <xdr:row>61</xdr:row>
      <xdr:rowOff>32512</xdr:rowOff>
    </xdr:to>
    <xdr:cxnSp macro="">
      <xdr:nvCxnSpPr>
        <xdr:cNvPr id="130" name="直線コネクタ 129"/>
        <xdr:cNvCxnSpPr/>
      </xdr:nvCxnSpPr>
      <xdr:spPr>
        <a:xfrm>
          <a:off x="4114800" y="10418572"/>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1"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2" name="フローチャート : 判断 131"/>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131572</xdr:rowOff>
    </xdr:from>
    <xdr:to>
      <xdr:col>6</xdr:col>
      <xdr:colOff>0</xdr:colOff>
      <xdr:row>60</xdr:row>
      <xdr:rowOff>131572</xdr:rowOff>
    </xdr:to>
    <xdr:cxnSp macro="">
      <xdr:nvCxnSpPr>
        <xdr:cNvPr id="133" name="直線コネクタ 132"/>
        <xdr:cNvCxnSpPr/>
      </xdr:nvCxnSpPr>
      <xdr:spPr>
        <a:xfrm>
          <a:off x="3225800" y="104185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143256</xdr:rowOff>
    </xdr:from>
    <xdr:to>
      <xdr:col>6</xdr:col>
      <xdr:colOff>50800</xdr:colOff>
      <xdr:row>63</xdr:row>
      <xdr:rowOff>73406</xdr:rowOff>
    </xdr:to>
    <xdr:sp macro="" textlink="">
      <xdr:nvSpPr>
        <xdr:cNvPr id="134" name="フローチャート : 判断 133"/>
        <xdr:cNvSpPr/>
      </xdr:nvSpPr>
      <xdr:spPr>
        <a:xfrm>
          <a:off x="4064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58183</xdr:rowOff>
    </xdr:from>
    <xdr:ext cx="736600" cy="259045"/>
    <xdr:sp macro="" textlink="">
      <xdr:nvSpPr>
        <xdr:cNvPr id="135" name="テキスト ボックス 134"/>
        <xdr:cNvSpPr txBox="1"/>
      </xdr:nvSpPr>
      <xdr:spPr>
        <a:xfrm>
          <a:off x="3733800" y="1085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131572</xdr:rowOff>
    </xdr:from>
    <xdr:to>
      <xdr:col>4</xdr:col>
      <xdr:colOff>482600</xdr:colOff>
      <xdr:row>61</xdr:row>
      <xdr:rowOff>32512</xdr:rowOff>
    </xdr:to>
    <xdr:cxnSp macro="">
      <xdr:nvCxnSpPr>
        <xdr:cNvPr id="136" name="直線コネクタ 135"/>
        <xdr:cNvCxnSpPr/>
      </xdr:nvCxnSpPr>
      <xdr:spPr>
        <a:xfrm flipV="1">
          <a:off x="2336800" y="1041857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7" name="フローチャート : 判断 136"/>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96791</xdr:rowOff>
    </xdr:from>
    <xdr:ext cx="762000" cy="259045"/>
    <xdr:sp macro="" textlink="">
      <xdr:nvSpPr>
        <xdr:cNvPr id="138" name="テキスト ボックス 137"/>
        <xdr:cNvSpPr txBox="1"/>
      </xdr:nvSpPr>
      <xdr:spPr>
        <a:xfrm>
          <a:off x="2844800" y="1089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107442</xdr:rowOff>
    </xdr:from>
    <xdr:to>
      <xdr:col>3</xdr:col>
      <xdr:colOff>279400</xdr:colOff>
      <xdr:row>61</xdr:row>
      <xdr:rowOff>32512</xdr:rowOff>
    </xdr:to>
    <xdr:cxnSp macro="">
      <xdr:nvCxnSpPr>
        <xdr:cNvPr id="139" name="直線コネクタ 138"/>
        <xdr:cNvCxnSpPr/>
      </xdr:nvCxnSpPr>
      <xdr:spPr>
        <a:xfrm>
          <a:off x="1447800" y="1039444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40" name="フローチャート : 判断 139"/>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41" name="テキスト ボックス 140"/>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2" name="フローチャート : 判断 141"/>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43" name="テキスト ボックス 142"/>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153162</xdr:rowOff>
    </xdr:from>
    <xdr:to>
      <xdr:col>7</xdr:col>
      <xdr:colOff>203200</xdr:colOff>
      <xdr:row>61</xdr:row>
      <xdr:rowOff>83312</xdr:rowOff>
    </xdr:to>
    <xdr:sp macro="" textlink="">
      <xdr:nvSpPr>
        <xdr:cNvPr id="149" name="円/楕円 148"/>
        <xdr:cNvSpPr/>
      </xdr:nvSpPr>
      <xdr:spPr>
        <a:xfrm>
          <a:off x="49022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169689</xdr:rowOff>
    </xdr:from>
    <xdr:ext cx="762000" cy="259045"/>
    <xdr:sp macro="" textlink="">
      <xdr:nvSpPr>
        <xdr:cNvPr id="150" name="財政構造の弾力性該当値テキスト"/>
        <xdr:cNvSpPr txBox="1"/>
      </xdr:nvSpPr>
      <xdr:spPr>
        <a:xfrm>
          <a:off x="5041900" y="1028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80772</xdr:rowOff>
    </xdr:from>
    <xdr:to>
      <xdr:col>6</xdr:col>
      <xdr:colOff>50800</xdr:colOff>
      <xdr:row>61</xdr:row>
      <xdr:rowOff>10922</xdr:rowOff>
    </xdr:to>
    <xdr:sp macro="" textlink="">
      <xdr:nvSpPr>
        <xdr:cNvPr id="151" name="円/楕円 150"/>
        <xdr:cNvSpPr/>
      </xdr:nvSpPr>
      <xdr:spPr>
        <a:xfrm>
          <a:off x="4064000" y="10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21099</xdr:rowOff>
    </xdr:from>
    <xdr:ext cx="736600" cy="259045"/>
    <xdr:sp macro="" textlink="">
      <xdr:nvSpPr>
        <xdr:cNvPr id="152" name="テキスト ボックス 151"/>
        <xdr:cNvSpPr txBox="1"/>
      </xdr:nvSpPr>
      <xdr:spPr>
        <a:xfrm>
          <a:off x="3733800" y="10136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80772</xdr:rowOff>
    </xdr:from>
    <xdr:to>
      <xdr:col>4</xdr:col>
      <xdr:colOff>533400</xdr:colOff>
      <xdr:row>61</xdr:row>
      <xdr:rowOff>10922</xdr:rowOff>
    </xdr:to>
    <xdr:sp macro="" textlink="">
      <xdr:nvSpPr>
        <xdr:cNvPr id="153" name="円/楕円 152"/>
        <xdr:cNvSpPr/>
      </xdr:nvSpPr>
      <xdr:spPr>
        <a:xfrm>
          <a:off x="3175000" y="10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21099</xdr:rowOff>
    </xdr:from>
    <xdr:ext cx="762000" cy="259045"/>
    <xdr:sp macro="" textlink="">
      <xdr:nvSpPr>
        <xdr:cNvPr id="154" name="テキスト ボックス 153"/>
        <xdr:cNvSpPr txBox="1"/>
      </xdr:nvSpPr>
      <xdr:spPr>
        <a:xfrm>
          <a:off x="2844800" y="1013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153162</xdr:rowOff>
    </xdr:from>
    <xdr:to>
      <xdr:col>3</xdr:col>
      <xdr:colOff>330200</xdr:colOff>
      <xdr:row>61</xdr:row>
      <xdr:rowOff>83312</xdr:rowOff>
    </xdr:to>
    <xdr:sp macro="" textlink="">
      <xdr:nvSpPr>
        <xdr:cNvPr id="155" name="円/楕円 154"/>
        <xdr:cNvSpPr/>
      </xdr:nvSpPr>
      <xdr:spPr>
        <a:xfrm>
          <a:off x="2286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93489</xdr:rowOff>
    </xdr:from>
    <xdr:ext cx="762000" cy="259045"/>
    <xdr:sp macro="" textlink="">
      <xdr:nvSpPr>
        <xdr:cNvPr id="156" name="テキスト ボックス 155"/>
        <xdr:cNvSpPr txBox="1"/>
      </xdr:nvSpPr>
      <xdr:spPr>
        <a:xfrm>
          <a:off x="1955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56642</xdr:rowOff>
    </xdr:from>
    <xdr:to>
      <xdr:col>2</xdr:col>
      <xdr:colOff>127000</xdr:colOff>
      <xdr:row>60</xdr:row>
      <xdr:rowOff>158242</xdr:rowOff>
    </xdr:to>
    <xdr:sp macro="" textlink="">
      <xdr:nvSpPr>
        <xdr:cNvPr id="157" name="円/楕円 156"/>
        <xdr:cNvSpPr/>
      </xdr:nvSpPr>
      <xdr:spPr>
        <a:xfrm>
          <a:off x="13970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168419</xdr:rowOff>
    </xdr:from>
    <xdr:ext cx="762000" cy="259045"/>
    <xdr:sp macro="" textlink="">
      <xdr:nvSpPr>
        <xdr:cNvPr id="158" name="テキスト ボックス 157"/>
        <xdr:cNvSpPr txBox="1"/>
      </xdr:nvSpPr>
      <xdr:spPr>
        <a:xfrm>
          <a:off x="1066800" y="10112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[117,292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114,222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人口１人当たり決算額は類似団体平均を若干</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回っているが、第四次入善町職員定員管理計画に基づく職員数の増から、人件費の増加が見込まれる。</a:t>
          </a:r>
          <a:endParaRPr lang="ja-JP" altLang="ja-JP" sz="1400">
            <a:effectLst/>
          </a:endParaRPr>
        </a:p>
        <a:p>
          <a:pPr rtl="0"/>
          <a:r>
            <a:rPr lang="ja-JP" altLang="ja-JP" sz="1100" b="0" i="0" baseline="0">
              <a:solidFill>
                <a:schemeClr val="dk1"/>
              </a:solidFill>
              <a:effectLst/>
              <a:latin typeface="+mn-lt"/>
              <a:ea typeface="+mn-ea"/>
              <a:cs typeface="+mn-cs"/>
            </a:rPr>
            <a:t>　今後も行政サービスを低下させること無く、事務にかかる物件費などの抑制に努める。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9496</xdr:rowOff>
    </xdr:from>
    <xdr:to>
      <xdr:col>7</xdr:col>
      <xdr:colOff>152400</xdr:colOff>
      <xdr:row>88</xdr:row>
      <xdr:rowOff>160936</xdr:rowOff>
    </xdr:to>
    <xdr:cxnSp macro="">
      <xdr:nvCxnSpPr>
        <xdr:cNvPr id="190" name="直線コネクタ 189"/>
        <xdr:cNvCxnSpPr/>
      </xdr:nvCxnSpPr>
      <xdr:spPr>
        <a:xfrm flipV="1">
          <a:off x="4953000" y="13896946"/>
          <a:ext cx="0" cy="13515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133013</xdr:rowOff>
    </xdr:from>
    <xdr:ext cx="762000" cy="259045"/>
    <xdr:sp macro="" textlink="">
      <xdr:nvSpPr>
        <xdr:cNvPr id="191" name="人件費・物件費等の状況最小値テキスト"/>
        <xdr:cNvSpPr txBox="1"/>
      </xdr:nvSpPr>
      <xdr:spPr>
        <a:xfrm>
          <a:off x="5041900" y="1522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191,006</a:t>
          </a:r>
          <a:endParaRPr kumimoji="1" lang="ja-JP" altLang="en-US" sz="1000" b="1">
            <a:latin typeface="ＭＳ Ｐゴシック"/>
          </a:endParaRPr>
        </a:p>
      </xdr:txBody>
    </xdr:sp>
    <xdr:clientData/>
  </xdr:oneCellAnchor>
  <xdr:twoCellAnchor>
    <xdr:from>
      <xdr:col>7</xdr:col>
      <xdr:colOff>63500</xdr:colOff>
      <xdr:row>88</xdr:row>
      <xdr:rowOff>160936</xdr:rowOff>
    </xdr:from>
    <xdr:to>
      <xdr:col>7</xdr:col>
      <xdr:colOff>241300</xdr:colOff>
      <xdr:row>88</xdr:row>
      <xdr:rowOff>160936</xdr:rowOff>
    </xdr:to>
    <xdr:cxnSp macro="">
      <xdr:nvCxnSpPr>
        <xdr:cNvPr id="192" name="直線コネクタ 191"/>
        <xdr:cNvCxnSpPr/>
      </xdr:nvCxnSpPr>
      <xdr:spPr>
        <a:xfrm>
          <a:off x="4864100" y="1524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95873</xdr:rowOff>
    </xdr:from>
    <xdr:ext cx="762000" cy="259045"/>
    <xdr:sp macro="" textlink="">
      <xdr:nvSpPr>
        <xdr:cNvPr id="193" name="人件費・物件費等の状況最大値テキスト"/>
        <xdr:cNvSpPr txBox="1"/>
      </xdr:nvSpPr>
      <xdr:spPr>
        <a:xfrm>
          <a:off x="5041900" y="13640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73,379</a:t>
          </a:r>
          <a:endParaRPr kumimoji="1" lang="ja-JP" altLang="en-US" sz="1000" b="1">
            <a:latin typeface="ＭＳ Ｐゴシック"/>
          </a:endParaRPr>
        </a:p>
      </xdr:txBody>
    </xdr:sp>
    <xdr:clientData/>
  </xdr:oneCellAnchor>
  <xdr:twoCellAnchor>
    <xdr:from>
      <xdr:col>7</xdr:col>
      <xdr:colOff>63500</xdr:colOff>
      <xdr:row>81</xdr:row>
      <xdr:rowOff>9496</xdr:rowOff>
    </xdr:from>
    <xdr:to>
      <xdr:col>7</xdr:col>
      <xdr:colOff>241300</xdr:colOff>
      <xdr:row>81</xdr:row>
      <xdr:rowOff>9496</xdr:rowOff>
    </xdr:to>
    <xdr:cxnSp macro="">
      <xdr:nvCxnSpPr>
        <xdr:cNvPr id="194" name="直線コネクタ 193"/>
        <xdr:cNvCxnSpPr/>
      </xdr:nvCxnSpPr>
      <xdr:spPr>
        <a:xfrm>
          <a:off x="4864100" y="13896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46941</xdr:rowOff>
    </xdr:from>
    <xdr:to>
      <xdr:col>7</xdr:col>
      <xdr:colOff>152400</xdr:colOff>
      <xdr:row>83</xdr:row>
      <xdr:rowOff>171177</xdr:rowOff>
    </xdr:to>
    <xdr:cxnSp macro="">
      <xdr:nvCxnSpPr>
        <xdr:cNvPr id="195" name="直線コネクタ 194"/>
        <xdr:cNvCxnSpPr/>
      </xdr:nvCxnSpPr>
      <xdr:spPr>
        <a:xfrm>
          <a:off x="4114800" y="14277291"/>
          <a:ext cx="838200" cy="124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117704</xdr:rowOff>
    </xdr:from>
    <xdr:ext cx="762000" cy="259045"/>
    <xdr:sp macro="" textlink="">
      <xdr:nvSpPr>
        <xdr:cNvPr id="196" name="人件費・物件費等の状況平均値テキスト"/>
        <xdr:cNvSpPr txBox="1"/>
      </xdr:nvSpPr>
      <xdr:spPr>
        <a:xfrm>
          <a:off x="5041900" y="141766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115,621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101177</xdr:rowOff>
    </xdr:from>
    <xdr:to>
      <xdr:col>7</xdr:col>
      <xdr:colOff>203200</xdr:colOff>
      <xdr:row>84</xdr:row>
      <xdr:rowOff>31327</xdr:rowOff>
    </xdr:to>
    <xdr:sp macro="" textlink="">
      <xdr:nvSpPr>
        <xdr:cNvPr id="197" name="フローチャート : 判断 196"/>
        <xdr:cNvSpPr/>
      </xdr:nvSpPr>
      <xdr:spPr>
        <a:xfrm>
          <a:off x="4902200" y="14331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46941</xdr:rowOff>
    </xdr:from>
    <xdr:to>
      <xdr:col>6</xdr:col>
      <xdr:colOff>0</xdr:colOff>
      <xdr:row>83</xdr:row>
      <xdr:rowOff>133993</xdr:rowOff>
    </xdr:to>
    <xdr:cxnSp macro="">
      <xdr:nvCxnSpPr>
        <xdr:cNvPr id="198" name="直線コネクタ 197"/>
        <xdr:cNvCxnSpPr/>
      </xdr:nvCxnSpPr>
      <xdr:spPr>
        <a:xfrm flipV="1">
          <a:off x="3225800" y="14277291"/>
          <a:ext cx="889000" cy="87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31969</xdr:rowOff>
    </xdr:from>
    <xdr:to>
      <xdr:col>6</xdr:col>
      <xdr:colOff>50800</xdr:colOff>
      <xdr:row>83</xdr:row>
      <xdr:rowOff>133569</xdr:rowOff>
    </xdr:to>
    <xdr:sp macro="" textlink="">
      <xdr:nvSpPr>
        <xdr:cNvPr id="199" name="フローチャート : 判断 198"/>
        <xdr:cNvSpPr/>
      </xdr:nvSpPr>
      <xdr:spPr>
        <a:xfrm>
          <a:off x="4064000" y="14262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118346</xdr:rowOff>
    </xdr:from>
    <xdr:ext cx="736600" cy="259045"/>
    <xdr:sp macro="" textlink="">
      <xdr:nvSpPr>
        <xdr:cNvPr id="200" name="テキスト ボックス 199"/>
        <xdr:cNvSpPr txBox="1"/>
      </xdr:nvSpPr>
      <xdr:spPr>
        <a:xfrm>
          <a:off x="3733800" y="14348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109,598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125088</xdr:rowOff>
    </xdr:from>
    <xdr:to>
      <xdr:col>4</xdr:col>
      <xdr:colOff>482600</xdr:colOff>
      <xdr:row>83</xdr:row>
      <xdr:rowOff>133993</xdr:rowOff>
    </xdr:to>
    <xdr:cxnSp macro="">
      <xdr:nvCxnSpPr>
        <xdr:cNvPr id="201" name="直線コネクタ 200"/>
        <xdr:cNvCxnSpPr/>
      </xdr:nvCxnSpPr>
      <xdr:spPr>
        <a:xfrm>
          <a:off x="2336800" y="14355438"/>
          <a:ext cx="889000" cy="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34612</xdr:rowOff>
    </xdr:from>
    <xdr:to>
      <xdr:col>4</xdr:col>
      <xdr:colOff>533400</xdr:colOff>
      <xdr:row>83</xdr:row>
      <xdr:rowOff>136212</xdr:rowOff>
    </xdr:to>
    <xdr:sp macro="" textlink="">
      <xdr:nvSpPr>
        <xdr:cNvPr id="202" name="フローチャート : 判断 201"/>
        <xdr:cNvSpPr/>
      </xdr:nvSpPr>
      <xdr:spPr>
        <a:xfrm>
          <a:off x="3175000" y="1426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146389</xdr:rowOff>
    </xdr:from>
    <xdr:ext cx="762000" cy="259045"/>
    <xdr:sp macro="" textlink="">
      <xdr:nvSpPr>
        <xdr:cNvPr id="203" name="テキスト ボックス 202"/>
        <xdr:cNvSpPr txBox="1"/>
      </xdr:nvSpPr>
      <xdr:spPr>
        <a:xfrm>
          <a:off x="2844800" y="1403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70543</xdr:rowOff>
    </xdr:from>
    <xdr:to>
      <xdr:col>3</xdr:col>
      <xdr:colOff>279400</xdr:colOff>
      <xdr:row>83</xdr:row>
      <xdr:rowOff>125088</xdr:rowOff>
    </xdr:to>
    <xdr:cxnSp macro="">
      <xdr:nvCxnSpPr>
        <xdr:cNvPr id="204" name="直線コネクタ 203"/>
        <xdr:cNvCxnSpPr/>
      </xdr:nvCxnSpPr>
      <xdr:spPr>
        <a:xfrm>
          <a:off x="1447800" y="14300893"/>
          <a:ext cx="889000" cy="54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97913</xdr:rowOff>
    </xdr:from>
    <xdr:to>
      <xdr:col>3</xdr:col>
      <xdr:colOff>330200</xdr:colOff>
      <xdr:row>84</xdr:row>
      <xdr:rowOff>28063</xdr:rowOff>
    </xdr:to>
    <xdr:sp macro="" textlink="">
      <xdr:nvSpPr>
        <xdr:cNvPr id="205" name="フローチャート : 判断 204"/>
        <xdr:cNvSpPr/>
      </xdr:nvSpPr>
      <xdr:spPr>
        <a:xfrm>
          <a:off x="2286000" y="1432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12840</xdr:rowOff>
    </xdr:from>
    <xdr:ext cx="762000" cy="259045"/>
    <xdr:sp macro="" textlink="">
      <xdr:nvSpPr>
        <xdr:cNvPr id="206" name="テキスト ボックス 205"/>
        <xdr:cNvSpPr txBox="1"/>
      </xdr:nvSpPr>
      <xdr:spPr>
        <a:xfrm>
          <a:off x="1955800" y="1441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115,337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143393</xdr:rowOff>
    </xdr:from>
    <xdr:to>
      <xdr:col>2</xdr:col>
      <xdr:colOff>127000</xdr:colOff>
      <xdr:row>84</xdr:row>
      <xdr:rowOff>73543</xdr:rowOff>
    </xdr:to>
    <xdr:sp macro="" textlink="">
      <xdr:nvSpPr>
        <xdr:cNvPr id="207" name="フローチャート : 判断 206"/>
        <xdr:cNvSpPr/>
      </xdr:nvSpPr>
      <xdr:spPr>
        <a:xfrm>
          <a:off x="1397000" y="143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58320</xdr:rowOff>
    </xdr:from>
    <xdr:ext cx="762000" cy="259045"/>
    <xdr:sp macro="" textlink="">
      <xdr:nvSpPr>
        <xdr:cNvPr id="208" name="テキスト ボックス 207"/>
        <xdr:cNvSpPr txBox="1"/>
      </xdr:nvSpPr>
      <xdr:spPr>
        <a:xfrm>
          <a:off x="1066800" y="1446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120377</xdr:rowOff>
    </xdr:from>
    <xdr:to>
      <xdr:col>7</xdr:col>
      <xdr:colOff>203200</xdr:colOff>
      <xdr:row>84</xdr:row>
      <xdr:rowOff>50527</xdr:rowOff>
    </xdr:to>
    <xdr:sp macro="" textlink="">
      <xdr:nvSpPr>
        <xdr:cNvPr id="214" name="円/楕円 213"/>
        <xdr:cNvSpPr/>
      </xdr:nvSpPr>
      <xdr:spPr>
        <a:xfrm>
          <a:off x="4902200" y="1435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92454</xdr:rowOff>
    </xdr:from>
    <xdr:ext cx="762000" cy="259045"/>
    <xdr:sp macro="" textlink="">
      <xdr:nvSpPr>
        <xdr:cNvPr id="215" name="人件費・物件費等の状況該当値テキスト"/>
        <xdr:cNvSpPr txBox="1"/>
      </xdr:nvSpPr>
      <xdr:spPr>
        <a:xfrm>
          <a:off x="5041900" y="14322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117,292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167591</xdr:rowOff>
    </xdr:from>
    <xdr:to>
      <xdr:col>6</xdr:col>
      <xdr:colOff>50800</xdr:colOff>
      <xdr:row>83</xdr:row>
      <xdr:rowOff>97741</xdr:rowOff>
    </xdr:to>
    <xdr:sp macro="" textlink="">
      <xdr:nvSpPr>
        <xdr:cNvPr id="216" name="円/楕円 215"/>
        <xdr:cNvSpPr/>
      </xdr:nvSpPr>
      <xdr:spPr>
        <a:xfrm>
          <a:off x="4064000" y="1422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107918</xdr:rowOff>
    </xdr:from>
    <xdr:ext cx="736600" cy="259045"/>
    <xdr:sp macro="" textlink="">
      <xdr:nvSpPr>
        <xdr:cNvPr id="217" name="テキスト ボックス 216"/>
        <xdr:cNvSpPr txBox="1"/>
      </xdr:nvSpPr>
      <xdr:spPr>
        <a:xfrm>
          <a:off x="3733800" y="13995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106,480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83193</xdr:rowOff>
    </xdr:from>
    <xdr:to>
      <xdr:col>4</xdr:col>
      <xdr:colOff>533400</xdr:colOff>
      <xdr:row>84</xdr:row>
      <xdr:rowOff>13343</xdr:rowOff>
    </xdr:to>
    <xdr:sp macro="" textlink="">
      <xdr:nvSpPr>
        <xdr:cNvPr id="218" name="円/楕円 217"/>
        <xdr:cNvSpPr/>
      </xdr:nvSpPr>
      <xdr:spPr>
        <a:xfrm>
          <a:off x="3175000" y="1431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169570</xdr:rowOff>
    </xdr:from>
    <xdr:ext cx="762000" cy="259045"/>
    <xdr:sp macro="" textlink="">
      <xdr:nvSpPr>
        <xdr:cNvPr id="219" name="テキスト ボックス 218"/>
        <xdr:cNvSpPr txBox="1"/>
      </xdr:nvSpPr>
      <xdr:spPr>
        <a:xfrm>
          <a:off x="2844800" y="1439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114,056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74288</xdr:rowOff>
    </xdr:from>
    <xdr:to>
      <xdr:col>3</xdr:col>
      <xdr:colOff>330200</xdr:colOff>
      <xdr:row>84</xdr:row>
      <xdr:rowOff>4438</xdr:rowOff>
    </xdr:to>
    <xdr:sp macro="" textlink="">
      <xdr:nvSpPr>
        <xdr:cNvPr id="220" name="円/楕円 219"/>
        <xdr:cNvSpPr/>
      </xdr:nvSpPr>
      <xdr:spPr>
        <a:xfrm>
          <a:off x="2286000" y="1430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14615</xdr:rowOff>
    </xdr:from>
    <xdr:ext cx="762000" cy="259045"/>
    <xdr:sp macro="" textlink="">
      <xdr:nvSpPr>
        <xdr:cNvPr id="221" name="テキスト ボックス 220"/>
        <xdr:cNvSpPr txBox="1"/>
      </xdr:nvSpPr>
      <xdr:spPr>
        <a:xfrm>
          <a:off x="1955800" y="14073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113,281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19743</xdr:rowOff>
    </xdr:from>
    <xdr:to>
      <xdr:col>2</xdr:col>
      <xdr:colOff>127000</xdr:colOff>
      <xdr:row>83</xdr:row>
      <xdr:rowOff>121343</xdr:rowOff>
    </xdr:to>
    <xdr:sp macro="" textlink="">
      <xdr:nvSpPr>
        <xdr:cNvPr id="222" name="円/楕円 221"/>
        <xdr:cNvSpPr/>
      </xdr:nvSpPr>
      <xdr:spPr>
        <a:xfrm>
          <a:off x="1397000" y="1425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131520</xdr:rowOff>
    </xdr:from>
    <xdr:ext cx="762000" cy="259045"/>
    <xdr:sp macro="" textlink="">
      <xdr:nvSpPr>
        <xdr:cNvPr id="223" name="テキスト ボックス 222"/>
        <xdr:cNvSpPr txBox="1"/>
      </xdr:nvSpPr>
      <xdr:spPr>
        <a:xfrm>
          <a:off x="1066800" y="1401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国に準じた諸手当の見直しなどを行っており、今後も継続した見直しを行い、類似団体平均を維持</a:t>
          </a:r>
          <a:r>
            <a:rPr lang="ja-JP" altLang="en-US" sz="1100" b="0" i="0" baseline="0">
              <a:solidFill>
                <a:schemeClr val="dk1"/>
              </a:solidFill>
              <a:effectLst/>
              <a:latin typeface="+mn-lt"/>
              <a:ea typeface="+mn-ea"/>
              <a:cs typeface="+mn-cs"/>
            </a:rPr>
            <a:t>するよう努める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5141</xdr:rowOff>
    </xdr:from>
    <xdr:to>
      <xdr:col>24</xdr:col>
      <xdr:colOff>558800</xdr:colOff>
      <xdr:row>86</xdr:row>
      <xdr:rowOff>78618</xdr:rowOff>
    </xdr:to>
    <xdr:cxnSp macro="">
      <xdr:nvCxnSpPr>
        <xdr:cNvPr id="254" name="直線コネクタ 253"/>
        <xdr:cNvCxnSpPr/>
      </xdr:nvCxnSpPr>
      <xdr:spPr>
        <a:xfrm flipV="1">
          <a:off x="17018000" y="13892591"/>
          <a:ext cx="0" cy="9307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50695</xdr:rowOff>
    </xdr:from>
    <xdr:ext cx="762000" cy="259045"/>
    <xdr:sp macro="" textlink="">
      <xdr:nvSpPr>
        <xdr:cNvPr id="255" name="給与水準   （国との比較）最小値テキスト"/>
        <xdr:cNvSpPr txBox="1"/>
      </xdr:nvSpPr>
      <xdr:spPr>
        <a:xfrm>
          <a:off x="17106900" y="14795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99.4</a:t>
          </a:r>
          <a:endParaRPr kumimoji="1" lang="ja-JP" altLang="en-US" sz="1000" b="1">
            <a:latin typeface="ＭＳ Ｐゴシック"/>
          </a:endParaRPr>
        </a:p>
      </xdr:txBody>
    </xdr:sp>
    <xdr:clientData/>
  </xdr:oneCellAnchor>
  <xdr:twoCellAnchor>
    <xdr:from>
      <xdr:col>24</xdr:col>
      <xdr:colOff>469900</xdr:colOff>
      <xdr:row>86</xdr:row>
      <xdr:rowOff>78618</xdr:rowOff>
    </xdr:from>
    <xdr:to>
      <xdr:col>24</xdr:col>
      <xdr:colOff>647700</xdr:colOff>
      <xdr:row>86</xdr:row>
      <xdr:rowOff>78618</xdr:rowOff>
    </xdr:to>
    <xdr:cxnSp macro="">
      <xdr:nvCxnSpPr>
        <xdr:cNvPr id="256" name="直線コネクタ 255"/>
        <xdr:cNvCxnSpPr/>
      </xdr:nvCxnSpPr>
      <xdr:spPr>
        <a:xfrm>
          <a:off x="16929100" y="14823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91518</xdr:rowOff>
    </xdr:from>
    <xdr:ext cx="762000" cy="259045"/>
    <xdr:sp macro="" textlink="">
      <xdr:nvSpPr>
        <xdr:cNvPr id="257" name="給与水準   （国との比較）最大値テキスト"/>
        <xdr:cNvSpPr txBox="1"/>
      </xdr:nvSpPr>
      <xdr:spPr>
        <a:xfrm>
          <a:off x="17106900" y="13636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81</xdr:row>
      <xdr:rowOff>5141</xdr:rowOff>
    </xdr:from>
    <xdr:to>
      <xdr:col>24</xdr:col>
      <xdr:colOff>647700</xdr:colOff>
      <xdr:row>81</xdr:row>
      <xdr:rowOff>5141</xdr:rowOff>
    </xdr:to>
    <xdr:cxnSp macro="">
      <xdr:nvCxnSpPr>
        <xdr:cNvPr id="258" name="直線コネクタ 257"/>
        <xdr:cNvCxnSpPr/>
      </xdr:nvCxnSpPr>
      <xdr:spPr>
        <a:xfrm>
          <a:off x="16929100" y="13892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84</xdr:row>
      <xdr:rowOff>76805</xdr:rowOff>
    </xdr:to>
    <xdr:cxnSp macro="">
      <xdr:nvCxnSpPr>
        <xdr:cNvPr id="259" name="直線コネクタ 258"/>
        <xdr:cNvCxnSpPr/>
      </xdr:nvCxnSpPr>
      <xdr:spPr>
        <a:xfrm>
          <a:off x="16179800" y="14352209"/>
          <a:ext cx="8382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31041</xdr:rowOff>
    </xdr:from>
    <xdr:ext cx="762000" cy="259045"/>
    <xdr:sp macro="" textlink="">
      <xdr:nvSpPr>
        <xdr:cNvPr id="260" name="給与水準   （国との比較）平均値テキスト"/>
        <xdr:cNvSpPr txBox="1"/>
      </xdr:nvSpPr>
      <xdr:spPr>
        <a:xfrm>
          <a:off x="17106900" y="142613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14514</xdr:rowOff>
    </xdr:from>
    <xdr:to>
      <xdr:col>24</xdr:col>
      <xdr:colOff>609600</xdr:colOff>
      <xdr:row>84</xdr:row>
      <xdr:rowOff>116114</xdr:rowOff>
    </xdr:to>
    <xdr:sp macro="" textlink="">
      <xdr:nvSpPr>
        <xdr:cNvPr id="261" name="フローチャート : 判断 260"/>
        <xdr:cNvSpPr/>
      </xdr:nvSpPr>
      <xdr:spPr>
        <a:xfrm>
          <a:off x="16967200" y="1441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121859</xdr:rowOff>
    </xdr:from>
    <xdr:to>
      <xdr:col>23</xdr:col>
      <xdr:colOff>406400</xdr:colOff>
      <xdr:row>87</xdr:row>
      <xdr:rowOff>159959</xdr:rowOff>
    </xdr:to>
    <xdr:cxnSp macro="">
      <xdr:nvCxnSpPr>
        <xdr:cNvPr id="262" name="直線コネクタ 261"/>
        <xdr:cNvCxnSpPr/>
      </xdr:nvCxnSpPr>
      <xdr:spPr>
        <a:xfrm flipV="1">
          <a:off x="15290800" y="14352209"/>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162984</xdr:rowOff>
    </xdr:from>
    <xdr:to>
      <xdr:col>23</xdr:col>
      <xdr:colOff>457200</xdr:colOff>
      <xdr:row>84</xdr:row>
      <xdr:rowOff>93134</xdr:rowOff>
    </xdr:to>
    <xdr:sp macro="" textlink="">
      <xdr:nvSpPr>
        <xdr:cNvPr id="263" name="フローチャート : 判断 262"/>
        <xdr:cNvSpPr/>
      </xdr:nvSpPr>
      <xdr:spPr>
        <a:xfrm>
          <a:off x="16129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77911</xdr:rowOff>
    </xdr:from>
    <xdr:ext cx="736600" cy="259045"/>
    <xdr:sp macro="" textlink="">
      <xdr:nvSpPr>
        <xdr:cNvPr id="264" name="テキスト ボックス 263"/>
        <xdr:cNvSpPr txBox="1"/>
      </xdr:nvSpPr>
      <xdr:spPr>
        <a:xfrm>
          <a:off x="15798800" y="14479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148468</xdr:rowOff>
    </xdr:from>
    <xdr:to>
      <xdr:col>22</xdr:col>
      <xdr:colOff>203200</xdr:colOff>
      <xdr:row>87</xdr:row>
      <xdr:rowOff>159959</xdr:rowOff>
    </xdr:to>
    <xdr:cxnSp macro="">
      <xdr:nvCxnSpPr>
        <xdr:cNvPr id="265" name="直線コネクタ 264"/>
        <xdr:cNvCxnSpPr/>
      </xdr:nvCxnSpPr>
      <xdr:spPr>
        <a:xfrm>
          <a:off x="14401800" y="1506461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7559</xdr:rowOff>
    </xdr:from>
    <xdr:to>
      <xdr:col>22</xdr:col>
      <xdr:colOff>254000</xdr:colOff>
      <xdr:row>89</xdr:row>
      <xdr:rowOff>109159</xdr:rowOff>
    </xdr:to>
    <xdr:sp macro="" textlink="">
      <xdr:nvSpPr>
        <xdr:cNvPr id="266" name="フローチャート : 判断 265"/>
        <xdr:cNvSpPr/>
      </xdr:nvSpPr>
      <xdr:spPr>
        <a:xfrm>
          <a:off x="15240000" y="1526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93936</xdr:rowOff>
    </xdr:from>
    <xdr:ext cx="762000" cy="259045"/>
    <xdr:sp macro="" textlink="">
      <xdr:nvSpPr>
        <xdr:cNvPr id="267" name="テキスト ボックス 266"/>
        <xdr:cNvSpPr txBox="1"/>
      </xdr:nvSpPr>
      <xdr:spPr>
        <a:xfrm>
          <a:off x="14909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41427</xdr:rowOff>
    </xdr:from>
    <xdr:to>
      <xdr:col>21</xdr:col>
      <xdr:colOff>0</xdr:colOff>
      <xdr:row>87</xdr:row>
      <xdr:rowOff>148468</xdr:rowOff>
    </xdr:to>
    <xdr:cxnSp macro="">
      <xdr:nvCxnSpPr>
        <xdr:cNvPr id="268" name="直線コネクタ 267"/>
        <xdr:cNvCxnSpPr/>
      </xdr:nvCxnSpPr>
      <xdr:spPr>
        <a:xfrm>
          <a:off x="13512800" y="14271777"/>
          <a:ext cx="889000" cy="79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42032</xdr:rowOff>
    </xdr:from>
    <xdr:to>
      <xdr:col>21</xdr:col>
      <xdr:colOff>50800</xdr:colOff>
      <xdr:row>89</xdr:row>
      <xdr:rowOff>143632</xdr:rowOff>
    </xdr:to>
    <xdr:sp macro="" textlink="">
      <xdr:nvSpPr>
        <xdr:cNvPr id="269" name="フローチャート : 判断 268"/>
        <xdr:cNvSpPr/>
      </xdr:nvSpPr>
      <xdr:spPr>
        <a:xfrm>
          <a:off x="14351000" y="1530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128409</xdr:rowOff>
    </xdr:from>
    <xdr:ext cx="762000" cy="259045"/>
    <xdr:sp macro="" textlink="">
      <xdr:nvSpPr>
        <xdr:cNvPr id="270" name="テキスト ボックス 269"/>
        <xdr:cNvSpPr txBox="1"/>
      </xdr:nvSpPr>
      <xdr:spPr>
        <a:xfrm>
          <a:off x="14020800" y="1538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71" name="フローチャート : 判断 270"/>
        <xdr:cNvSpPr/>
      </xdr:nvSpPr>
      <xdr:spPr>
        <a:xfrm>
          <a:off x="13462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99984</xdr:rowOff>
    </xdr:from>
    <xdr:ext cx="762000" cy="259045"/>
    <xdr:sp macro="" textlink="">
      <xdr:nvSpPr>
        <xdr:cNvPr id="272" name="テキスト ボックス 271"/>
        <xdr:cNvSpPr txBox="1"/>
      </xdr:nvSpPr>
      <xdr:spPr>
        <a:xfrm>
          <a:off x="131318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26005</xdr:rowOff>
    </xdr:from>
    <xdr:to>
      <xdr:col>24</xdr:col>
      <xdr:colOff>609600</xdr:colOff>
      <xdr:row>84</xdr:row>
      <xdr:rowOff>127605</xdr:rowOff>
    </xdr:to>
    <xdr:sp macro="" textlink="">
      <xdr:nvSpPr>
        <xdr:cNvPr id="278" name="円/楕円 277"/>
        <xdr:cNvSpPr/>
      </xdr:nvSpPr>
      <xdr:spPr>
        <a:xfrm>
          <a:off x="16967200" y="1442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169532</xdr:rowOff>
    </xdr:from>
    <xdr:ext cx="762000" cy="259045"/>
    <xdr:sp macro="" textlink="">
      <xdr:nvSpPr>
        <xdr:cNvPr id="279" name="給与水準   （国との比較）該当値テキスト"/>
        <xdr:cNvSpPr txBox="1"/>
      </xdr:nvSpPr>
      <xdr:spPr>
        <a:xfrm>
          <a:off x="17106900" y="1439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71059</xdr:rowOff>
    </xdr:from>
    <xdr:to>
      <xdr:col>23</xdr:col>
      <xdr:colOff>457200</xdr:colOff>
      <xdr:row>84</xdr:row>
      <xdr:rowOff>1209</xdr:rowOff>
    </xdr:to>
    <xdr:sp macro="" textlink="">
      <xdr:nvSpPr>
        <xdr:cNvPr id="280" name="円/楕円 279"/>
        <xdr:cNvSpPr/>
      </xdr:nvSpPr>
      <xdr:spPr>
        <a:xfrm>
          <a:off x="16129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11386</xdr:rowOff>
    </xdr:from>
    <xdr:ext cx="736600" cy="259045"/>
    <xdr:sp macro="" textlink="">
      <xdr:nvSpPr>
        <xdr:cNvPr id="281" name="テキスト ボックス 280"/>
        <xdr:cNvSpPr txBox="1"/>
      </xdr:nvSpPr>
      <xdr:spPr>
        <a:xfrm>
          <a:off x="15798800" y="14070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109159</xdr:rowOff>
    </xdr:from>
    <xdr:to>
      <xdr:col>22</xdr:col>
      <xdr:colOff>254000</xdr:colOff>
      <xdr:row>88</xdr:row>
      <xdr:rowOff>39309</xdr:rowOff>
    </xdr:to>
    <xdr:sp macro="" textlink="">
      <xdr:nvSpPr>
        <xdr:cNvPr id="282" name="円/楕円 281"/>
        <xdr:cNvSpPr/>
      </xdr:nvSpPr>
      <xdr:spPr>
        <a:xfrm>
          <a:off x="15240000" y="1502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49486</xdr:rowOff>
    </xdr:from>
    <xdr:ext cx="762000" cy="259045"/>
    <xdr:sp macro="" textlink="">
      <xdr:nvSpPr>
        <xdr:cNvPr id="283" name="テキスト ボックス 282"/>
        <xdr:cNvSpPr txBox="1"/>
      </xdr:nvSpPr>
      <xdr:spPr>
        <a:xfrm>
          <a:off x="14909800" y="1479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97668</xdr:rowOff>
    </xdr:from>
    <xdr:to>
      <xdr:col>21</xdr:col>
      <xdr:colOff>50800</xdr:colOff>
      <xdr:row>88</xdr:row>
      <xdr:rowOff>27818</xdr:rowOff>
    </xdr:to>
    <xdr:sp macro="" textlink="">
      <xdr:nvSpPr>
        <xdr:cNvPr id="284" name="円/楕円 283"/>
        <xdr:cNvSpPr/>
      </xdr:nvSpPr>
      <xdr:spPr>
        <a:xfrm>
          <a:off x="14351000" y="15013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37995</xdr:rowOff>
    </xdr:from>
    <xdr:ext cx="762000" cy="259045"/>
    <xdr:sp macro="" textlink="">
      <xdr:nvSpPr>
        <xdr:cNvPr id="285" name="テキスト ボックス 284"/>
        <xdr:cNvSpPr txBox="1"/>
      </xdr:nvSpPr>
      <xdr:spPr>
        <a:xfrm>
          <a:off x="14020800" y="14782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86" name="円/楕円 285"/>
        <xdr:cNvSpPr/>
      </xdr:nvSpPr>
      <xdr:spPr>
        <a:xfrm>
          <a:off x="13462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102404</xdr:rowOff>
    </xdr:from>
    <xdr:ext cx="762000" cy="259045"/>
    <xdr:sp macro="" textlink="">
      <xdr:nvSpPr>
        <xdr:cNvPr id="287" name="テキスト ボックス 286"/>
        <xdr:cNvSpPr txBox="1"/>
      </xdr:nvSpPr>
      <xdr:spPr>
        <a:xfrm>
          <a:off x="13131800" y="1398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上回っているが、平成16年から平成26年までに職員数61人減（△20.3％）を目標とする第三次入善町職員定員管理計画に基づく職員の採用計画を実施していることから、類似団体平均値との差を縮めているところである。</a:t>
          </a:r>
          <a:endParaRPr lang="ja-JP" altLang="ja-JP" sz="1400">
            <a:effectLst/>
          </a:endParaRPr>
        </a:p>
        <a:p>
          <a:pPr rtl="0"/>
          <a:r>
            <a:rPr lang="ja-JP" altLang="ja-JP" sz="1100" b="0" i="0" baseline="0">
              <a:solidFill>
                <a:schemeClr val="dk1"/>
              </a:solidFill>
              <a:effectLst/>
              <a:latin typeface="+mn-lt"/>
              <a:ea typeface="+mn-ea"/>
              <a:cs typeface="+mn-cs"/>
            </a:rPr>
            <a:t>　今後は第四次職員定員管理計画に基づく適正な定員管理に努める。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167217</xdr:rowOff>
    </xdr:from>
    <xdr:to>
      <xdr:col>24</xdr:col>
      <xdr:colOff>558800</xdr:colOff>
      <xdr:row>67</xdr:row>
      <xdr:rowOff>94086</xdr:rowOff>
    </xdr:to>
    <xdr:cxnSp macro="">
      <xdr:nvCxnSpPr>
        <xdr:cNvPr id="317" name="直線コネクタ 316"/>
        <xdr:cNvCxnSpPr/>
      </xdr:nvCxnSpPr>
      <xdr:spPr>
        <a:xfrm flipV="1">
          <a:off x="17018000" y="10111317"/>
          <a:ext cx="0" cy="14699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66163</xdr:rowOff>
    </xdr:from>
    <xdr:ext cx="762000" cy="259045"/>
    <xdr:sp macro="" textlink="">
      <xdr:nvSpPr>
        <xdr:cNvPr id="318" name="定員管理の状況最小値テキスト"/>
        <xdr:cNvSpPr txBox="1"/>
      </xdr:nvSpPr>
      <xdr:spPr>
        <a:xfrm>
          <a:off x="17106900" y="1155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11.91</a:t>
          </a:r>
          <a:endParaRPr kumimoji="1" lang="ja-JP" altLang="en-US" sz="1000" b="1">
            <a:latin typeface="ＭＳ Ｐゴシック"/>
          </a:endParaRPr>
        </a:p>
      </xdr:txBody>
    </xdr:sp>
    <xdr:clientData/>
  </xdr:oneCellAnchor>
  <xdr:twoCellAnchor>
    <xdr:from>
      <xdr:col>24</xdr:col>
      <xdr:colOff>469900</xdr:colOff>
      <xdr:row>67</xdr:row>
      <xdr:rowOff>94086</xdr:rowOff>
    </xdr:from>
    <xdr:to>
      <xdr:col>24</xdr:col>
      <xdr:colOff>647700</xdr:colOff>
      <xdr:row>67</xdr:row>
      <xdr:rowOff>94086</xdr:rowOff>
    </xdr:to>
    <xdr:cxnSp macro="">
      <xdr:nvCxnSpPr>
        <xdr:cNvPr id="319" name="直線コネクタ 318"/>
        <xdr:cNvCxnSpPr/>
      </xdr:nvCxnSpPr>
      <xdr:spPr>
        <a:xfrm>
          <a:off x="16929100" y="11581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82144</xdr:rowOff>
    </xdr:from>
    <xdr:ext cx="762000" cy="259045"/>
    <xdr:sp macro="" textlink="">
      <xdr:nvSpPr>
        <xdr:cNvPr id="320" name="定員管理の状況最大値テキスト"/>
        <xdr:cNvSpPr txBox="1"/>
      </xdr:nvSpPr>
      <xdr:spPr>
        <a:xfrm>
          <a:off x="17106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4.60</a:t>
          </a:r>
          <a:endParaRPr kumimoji="1" lang="ja-JP" altLang="en-US" sz="1000" b="1">
            <a:latin typeface="ＭＳ Ｐゴシック"/>
          </a:endParaRPr>
        </a:p>
      </xdr:txBody>
    </xdr:sp>
    <xdr:clientData/>
  </xdr:oneCellAnchor>
  <xdr:twoCellAnchor>
    <xdr:from>
      <xdr:col>24</xdr:col>
      <xdr:colOff>469900</xdr:colOff>
      <xdr:row>58</xdr:row>
      <xdr:rowOff>167217</xdr:rowOff>
    </xdr:from>
    <xdr:to>
      <xdr:col>24</xdr:col>
      <xdr:colOff>647700</xdr:colOff>
      <xdr:row>58</xdr:row>
      <xdr:rowOff>167217</xdr:rowOff>
    </xdr:to>
    <xdr:cxnSp macro="">
      <xdr:nvCxnSpPr>
        <xdr:cNvPr id="321" name="直線コネクタ 320"/>
        <xdr:cNvCxnSpPr/>
      </xdr:nvCxnSpPr>
      <xdr:spPr>
        <a:xfrm>
          <a:off x="16929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35878</xdr:rowOff>
    </xdr:from>
    <xdr:to>
      <xdr:col>24</xdr:col>
      <xdr:colOff>558800</xdr:colOff>
      <xdr:row>63</xdr:row>
      <xdr:rowOff>64029</xdr:rowOff>
    </xdr:to>
    <xdr:cxnSp macro="">
      <xdr:nvCxnSpPr>
        <xdr:cNvPr id="322" name="直線コネクタ 321"/>
        <xdr:cNvCxnSpPr/>
      </xdr:nvCxnSpPr>
      <xdr:spPr>
        <a:xfrm>
          <a:off x="16179800" y="10837228"/>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4145</xdr:rowOff>
    </xdr:from>
    <xdr:ext cx="762000" cy="259045"/>
    <xdr:sp macro="" textlink="">
      <xdr:nvSpPr>
        <xdr:cNvPr id="323" name="定員管理の状況平均値テキスト"/>
        <xdr:cNvSpPr txBox="1"/>
      </xdr:nvSpPr>
      <xdr:spPr>
        <a:xfrm>
          <a:off x="17106900" y="10462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159068</xdr:rowOff>
    </xdr:from>
    <xdr:to>
      <xdr:col>24</xdr:col>
      <xdr:colOff>609600</xdr:colOff>
      <xdr:row>62</xdr:row>
      <xdr:rowOff>89218</xdr:rowOff>
    </xdr:to>
    <xdr:sp macro="" textlink="">
      <xdr:nvSpPr>
        <xdr:cNvPr id="324" name="フローチャート : 判断 323"/>
        <xdr:cNvSpPr/>
      </xdr:nvSpPr>
      <xdr:spPr>
        <a:xfrm>
          <a:off x="169672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9737</xdr:rowOff>
    </xdr:from>
    <xdr:to>
      <xdr:col>23</xdr:col>
      <xdr:colOff>406400</xdr:colOff>
      <xdr:row>63</xdr:row>
      <xdr:rowOff>35878</xdr:rowOff>
    </xdr:to>
    <xdr:cxnSp macro="">
      <xdr:nvCxnSpPr>
        <xdr:cNvPr id="325" name="直線コネクタ 324"/>
        <xdr:cNvCxnSpPr/>
      </xdr:nvCxnSpPr>
      <xdr:spPr>
        <a:xfrm>
          <a:off x="15290800" y="10811087"/>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153035</xdr:rowOff>
    </xdr:from>
    <xdr:to>
      <xdr:col>23</xdr:col>
      <xdr:colOff>457200</xdr:colOff>
      <xdr:row>62</xdr:row>
      <xdr:rowOff>83185</xdr:rowOff>
    </xdr:to>
    <xdr:sp macro="" textlink="">
      <xdr:nvSpPr>
        <xdr:cNvPr id="326" name="フローチャート : 判断 325"/>
        <xdr:cNvSpPr/>
      </xdr:nvSpPr>
      <xdr:spPr>
        <a:xfrm>
          <a:off x="16129000" y="1061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93362</xdr:rowOff>
    </xdr:from>
    <xdr:ext cx="736600" cy="259045"/>
    <xdr:sp macro="" textlink="">
      <xdr:nvSpPr>
        <xdr:cNvPr id="327" name="テキスト ボックス 326"/>
        <xdr:cNvSpPr txBox="1"/>
      </xdr:nvSpPr>
      <xdr:spPr>
        <a:xfrm>
          <a:off x="15798800" y="1038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9737</xdr:rowOff>
    </xdr:from>
    <xdr:to>
      <xdr:col>22</xdr:col>
      <xdr:colOff>203200</xdr:colOff>
      <xdr:row>64</xdr:row>
      <xdr:rowOff>9207</xdr:rowOff>
    </xdr:to>
    <xdr:cxnSp macro="">
      <xdr:nvCxnSpPr>
        <xdr:cNvPr id="328" name="直線コネクタ 327"/>
        <xdr:cNvCxnSpPr/>
      </xdr:nvCxnSpPr>
      <xdr:spPr>
        <a:xfrm flipV="1">
          <a:off x="14401800" y="10811087"/>
          <a:ext cx="889000" cy="170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142981</xdr:rowOff>
    </xdr:from>
    <xdr:to>
      <xdr:col>22</xdr:col>
      <xdr:colOff>254000</xdr:colOff>
      <xdr:row>62</xdr:row>
      <xdr:rowOff>73131</xdr:rowOff>
    </xdr:to>
    <xdr:sp macro="" textlink="">
      <xdr:nvSpPr>
        <xdr:cNvPr id="329" name="フローチャート : 判断 328"/>
        <xdr:cNvSpPr/>
      </xdr:nvSpPr>
      <xdr:spPr>
        <a:xfrm>
          <a:off x="15240000" y="1060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83308</xdr:rowOff>
    </xdr:from>
    <xdr:ext cx="762000" cy="259045"/>
    <xdr:sp macro="" textlink="">
      <xdr:nvSpPr>
        <xdr:cNvPr id="330" name="テキスト ボックス 329"/>
        <xdr:cNvSpPr txBox="1"/>
      </xdr:nvSpPr>
      <xdr:spPr>
        <a:xfrm>
          <a:off x="14909800" y="1037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124354</xdr:rowOff>
    </xdr:from>
    <xdr:to>
      <xdr:col>21</xdr:col>
      <xdr:colOff>0</xdr:colOff>
      <xdr:row>64</xdr:row>
      <xdr:rowOff>9207</xdr:rowOff>
    </xdr:to>
    <xdr:cxnSp macro="">
      <xdr:nvCxnSpPr>
        <xdr:cNvPr id="331" name="直線コネクタ 330"/>
        <xdr:cNvCxnSpPr/>
      </xdr:nvCxnSpPr>
      <xdr:spPr>
        <a:xfrm>
          <a:off x="13512800" y="10925704"/>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23813</xdr:rowOff>
    </xdr:from>
    <xdr:to>
      <xdr:col>21</xdr:col>
      <xdr:colOff>50800</xdr:colOff>
      <xdr:row>62</xdr:row>
      <xdr:rowOff>125413</xdr:rowOff>
    </xdr:to>
    <xdr:sp macro="" textlink="">
      <xdr:nvSpPr>
        <xdr:cNvPr id="332" name="フローチャート : 判断 331"/>
        <xdr:cNvSpPr/>
      </xdr:nvSpPr>
      <xdr:spPr>
        <a:xfrm>
          <a:off x="14351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135590</xdr:rowOff>
    </xdr:from>
    <xdr:ext cx="762000" cy="259045"/>
    <xdr:sp macro="" textlink="">
      <xdr:nvSpPr>
        <xdr:cNvPr id="333" name="テキスト ボックス 332"/>
        <xdr:cNvSpPr txBox="1"/>
      </xdr:nvSpPr>
      <xdr:spPr>
        <a:xfrm>
          <a:off x="14020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166581</xdr:rowOff>
    </xdr:from>
    <xdr:to>
      <xdr:col>19</xdr:col>
      <xdr:colOff>533400</xdr:colOff>
      <xdr:row>63</xdr:row>
      <xdr:rowOff>96731</xdr:rowOff>
    </xdr:to>
    <xdr:sp macro="" textlink="">
      <xdr:nvSpPr>
        <xdr:cNvPr id="334" name="フローチャート : 判断 333"/>
        <xdr:cNvSpPr/>
      </xdr:nvSpPr>
      <xdr:spPr>
        <a:xfrm>
          <a:off x="13462000" y="1079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106908</xdr:rowOff>
    </xdr:from>
    <xdr:ext cx="762000" cy="259045"/>
    <xdr:sp macro="" textlink="">
      <xdr:nvSpPr>
        <xdr:cNvPr id="335" name="テキスト ボックス 334"/>
        <xdr:cNvSpPr txBox="1"/>
      </xdr:nvSpPr>
      <xdr:spPr>
        <a:xfrm>
          <a:off x="13131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13229</xdr:rowOff>
    </xdr:from>
    <xdr:to>
      <xdr:col>24</xdr:col>
      <xdr:colOff>609600</xdr:colOff>
      <xdr:row>63</xdr:row>
      <xdr:rowOff>114829</xdr:rowOff>
    </xdr:to>
    <xdr:sp macro="" textlink="">
      <xdr:nvSpPr>
        <xdr:cNvPr id="341" name="円/楕円 340"/>
        <xdr:cNvSpPr/>
      </xdr:nvSpPr>
      <xdr:spPr>
        <a:xfrm>
          <a:off x="16967200" y="10814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156756</xdr:rowOff>
    </xdr:from>
    <xdr:ext cx="762000" cy="259045"/>
    <xdr:sp macro="" textlink="">
      <xdr:nvSpPr>
        <xdr:cNvPr id="342" name="定員管理の状況該当値テキスト"/>
        <xdr:cNvSpPr txBox="1"/>
      </xdr:nvSpPr>
      <xdr:spPr>
        <a:xfrm>
          <a:off x="17106900" y="10786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156528</xdr:rowOff>
    </xdr:from>
    <xdr:to>
      <xdr:col>23</xdr:col>
      <xdr:colOff>457200</xdr:colOff>
      <xdr:row>63</xdr:row>
      <xdr:rowOff>86678</xdr:rowOff>
    </xdr:to>
    <xdr:sp macro="" textlink="">
      <xdr:nvSpPr>
        <xdr:cNvPr id="343" name="円/楕円 342"/>
        <xdr:cNvSpPr/>
      </xdr:nvSpPr>
      <xdr:spPr>
        <a:xfrm>
          <a:off x="16129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71455</xdr:rowOff>
    </xdr:from>
    <xdr:ext cx="736600" cy="259045"/>
    <xdr:sp macro="" textlink="">
      <xdr:nvSpPr>
        <xdr:cNvPr id="344" name="テキスト ボックス 343"/>
        <xdr:cNvSpPr txBox="1"/>
      </xdr:nvSpPr>
      <xdr:spPr>
        <a:xfrm>
          <a:off x="15798800" y="10872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130387</xdr:rowOff>
    </xdr:from>
    <xdr:to>
      <xdr:col>22</xdr:col>
      <xdr:colOff>254000</xdr:colOff>
      <xdr:row>63</xdr:row>
      <xdr:rowOff>60537</xdr:rowOff>
    </xdr:to>
    <xdr:sp macro="" textlink="">
      <xdr:nvSpPr>
        <xdr:cNvPr id="345" name="円/楕円 344"/>
        <xdr:cNvSpPr/>
      </xdr:nvSpPr>
      <xdr:spPr>
        <a:xfrm>
          <a:off x="15240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45314</xdr:rowOff>
    </xdr:from>
    <xdr:ext cx="762000" cy="259045"/>
    <xdr:sp macro="" textlink="">
      <xdr:nvSpPr>
        <xdr:cNvPr id="346" name="テキスト ボックス 345"/>
        <xdr:cNvSpPr txBox="1"/>
      </xdr:nvSpPr>
      <xdr:spPr>
        <a:xfrm>
          <a:off x="14909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129857</xdr:rowOff>
    </xdr:from>
    <xdr:to>
      <xdr:col>21</xdr:col>
      <xdr:colOff>50800</xdr:colOff>
      <xdr:row>64</xdr:row>
      <xdr:rowOff>60007</xdr:rowOff>
    </xdr:to>
    <xdr:sp macro="" textlink="">
      <xdr:nvSpPr>
        <xdr:cNvPr id="347" name="円/楕円 346"/>
        <xdr:cNvSpPr/>
      </xdr:nvSpPr>
      <xdr:spPr>
        <a:xfrm>
          <a:off x="14351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44784</xdr:rowOff>
    </xdr:from>
    <xdr:ext cx="762000" cy="259045"/>
    <xdr:sp macro="" textlink="">
      <xdr:nvSpPr>
        <xdr:cNvPr id="348" name="テキスト ボックス 347"/>
        <xdr:cNvSpPr txBox="1"/>
      </xdr:nvSpPr>
      <xdr:spPr>
        <a:xfrm>
          <a:off x="14020800" y="1101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73554</xdr:rowOff>
    </xdr:from>
    <xdr:to>
      <xdr:col>19</xdr:col>
      <xdr:colOff>533400</xdr:colOff>
      <xdr:row>64</xdr:row>
      <xdr:rowOff>3704</xdr:rowOff>
    </xdr:to>
    <xdr:sp macro="" textlink="">
      <xdr:nvSpPr>
        <xdr:cNvPr id="349" name="円/楕円 348"/>
        <xdr:cNvSpPr/>
      </xdr:nvSpPr>
      <xdr:spPr>
        <a:xfrm>
          <a:off x="13462000" y="10874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159931</xdr:rowOff>
    </xdr:from>
    <xdr:ext cx="762000" cy="259045"/>
    <xdr:sp macro="" textlink="">
      <xdr:nvSpPr>
        <xdr:cNvPr id="350" name="テキスト ボックス 349"/>
        <xdr:cNvSpPr txBox="1"/>
      </xdr:nvSpPr>
      <xdr:spPr>
        <a:xfrm>
          <a:off x="13131800" y="10961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年度の実質公債費比率については、大型事業の償還終了に伴う償還額の減少により、</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％の減となったところである。</a:t>
          </a:r>
          <a:endParaRPr lang="ja-JP" altLang="ja-JP" sz="1400">
            <a:effectLst/>
          </a:endParaRPr>
        </a:p>
        <a:p>
          <a:r>
            <a:rPr lang="ja-JP" altLang="ja-JP" sz="1100">
              <a:solidFill>
                <a:schemeClr val="dk1"/>
              </a:solidFill>
              <a:effectLst/>
              <a:latin typeface="+mn-lt"/>
              <a:ea typeface="+mn-ea"/>
              <a:cs typeface="+mn-cs"/>
            </a:rPr>
            <a:t>　今後の見通しとしては、総合計画に基づく大型事業に順次着手しており、その償還</a:t>
          </a:r>
          <a:r>
            <a:rPr lang="ja-JP" altLang="en-US" sz="1100">
              <a:solidFill>
                <a:schemeClr val="dk1"/>
              </a:solidFill>
              <a:effectLst/>
              <a:latin typeface="+mn-lt"/>
              <a:ea typeface="+mn-ea"/>
              <a:cs typeface="+mn-cs"/>
            </a:rPr>
            <a:t>開始が集中する平成</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年度において償還額がピーク</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な</a:t>
          </a:r>
          <a:r>
            <a:rPr lang="ja-JP" altLang="en-US" sz="1100">
              <a:solidFill>
                <a:schemeClr val="dk1"/>
              </a:solidFill>
              <a:effectLst/>
              <a:latin typeface="+mn-lt"/>
              <a:ea typeface="+mn-ea"/>
              <a:cs typeface="+mn-cs"/>
            </a:rPr>
            <a:t>ると見込まれる</a:t>
          </a:r>
          <a:r>
            <a:rPr lang="ja-JP" altLang="ja-JP" sz="1100">
              <a:solidFill>
                <a:schemeClr val="dk1"/>
              </a:solidFill>
              <a:effectLst/>
              <a:latin typeface="+mn-lt"/>
              <a:ea typeface="+mn-ea"/>
              <a:cs typeface="+mn-cs"/>
            </a:rPr>
            <a:t>が、後年度を見据えた計画的な借入れ</a:t>
          </a:r>
          <a:r>
            <a:rPr lang="ja-JP" altLang="en-US" sz="1100">
              <a:solidFill>
                <a:schemeClr val="dk1"/>
              </a:solidFill>
              <a:effectLst/>
              <a:latin typeface="+mn-lt"/>
              <a:ea typeface="+mn-ea"/>
              <a:cs typeface="+mn-cs"/>
            </a:rPr>
            <a:t>と</a:t>
          </a:r>
          <a:r>
            <a:rPr lang="ja-JP" altLang="ja-JP" sz="1100">
              <a:solidFill>
                <a:schemeClr val="dk1"/>
              </a:solidFill>
              <a:effectLst/>
              <a:latin typeface="+mn-lt"/>
              <a:ea typeface="+mn-ea"/>
              <a:cs typeface="+mn-cs"/>
            </a:rPr>
            <a:t>堅実な財政計画を立て</a:t>
          </a:r>
          <a:r>
            <a:rPr lang="ja-JP" altLang="en-US" sz="1100" b="0" i="0" baseline="0">
              <a:solidFill>
                <a:schemeClr val="dk1"/>
              </a:solidFill>
              <a:effectLst/>
              <a:latin typeface="+mn-lt"/>
              <a:ea typeface="+mn-ea"/>
              <a:cs typeface="+mn-cs"/>
            </a:rPr>
            <a:t>ながら</a:t>
          </a:r>
          <a:r>
            <a:rPr lang="ja-JP" altLang="ja-JP" sz="1100" b="0" i="0" baseline="0">
              <a:solidFill>
                <a:schemeClr val="dk1"/>
              </a:solidFill>
              <a:effectLst/>
              <a:latin typeface="+mn-lt"/>
              <a:ea typeface="+mn-ea"/>
              <a:cs typeface="+mn-cs"/>
            </a:rPr>
            <a:t>数値の増加を抑えるよう努める。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45</xdr:row>
      <xdr:rowOff>99822</xdr:rowOff>
    </xdr:to>
    <xdr:cxnSp macro="">
      <xdr:nvCxnSpPr>
        <xdr:cNvPr id="377" name="直線コネクタ 376"/>
        <xdr:cNvCxnSpPr/>
      </xdr:nvCxnSpPr>
      <xdr:spPr>
        <a:xfrm flipV="1">
          <a:off x="17018000" y="6309360"/>
          <a:ext cx="0" cy="15057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71899</xdr:rowOff>
    </xdr:from>
    <xdr:ext cx="762000" cy="259045"/>
    <xdr:sp macro="" textlink="">
      <xdr:nvSpPr>
        <xdr:cNvPr id="378" name="公債費負担の状況最小値テキスト"/>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24</xdr:col>
      <xdr:colOff>469900</xdr:colOff>
      <xdr:row>45</xdr:row>
      <xdr:rowOff>99822</xdr:rowOff>
    </xdr:from>
    <xdr:to>
      <xdr:col>24</xdr:col>
      <xdr:colOff>647700</xdr:colOff>
      <xdr:row>45</xdr:row>
      <xdr:rowOff>99822</xdr:rowOff>
    </xdr:to>
    <xdr:cxnSp macro="">
      <xdr:nvCxnSpPr>
        <xdr:cNvPr id="379" name="直線コネクタ 378"/>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0"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1" name="直線コネクタ 380"/>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35052</xdr:rowOff>
    </xdr:from>
    <xdr:to>
      <xdr:col>24</xdr:col>
      <xdr:colOff>558800</xdr:colOff>
      <xdr:row>42</xdr:row>
      <xdr:rowOff>160528</xdr:rowOff>
    </xdr:to>
    <xdr:cxnSp macro="">
      <xdr:nvCxnSpPr>
        <xdr:cNvPr id="382" name="直線コネクタ 381"/>
        <xdr:cNvCxnSpPr/>
      </xdr:nvCxnSpPr>
      <xdr:spPr>
        <a:xfrm flipV="1">
          <a:off x="16179800" y="7235952"/>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150639</xdr:rowOff>
    </xdr:from>
    <xdr:ext cx="762000" cy="259045"/>
    <xdr:sp macro="" textlink="">
      <xdr:nvSpPr>
        <xdr:cNvPr id="383" name="公債費負担の状況平均値テキスト"/>
        <xdr:cNvSpPr txBox="1"/>
      </xdr:nvSpPr>
      <xdr:spPr>
        <a:xfrm>
          <a:off x="17106900" y="683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134112</xdr:rowOff>
    </xdr:from>
    <xdr:to>
      <xdr:col>24</xdr:col>
      <xdr:colOff>609600</xdr:colOff>
      <xdr:row>41</xdr:row>
      <xdr:rowOff>64262</xdr:rowOff>
    </xdr:to>
    <xdr:sp macro="" textlink="">
      <xdr:nvSpPr>
        <xdr:cNvPr id="384" name="フローチャート : 判断 383"/>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160528</xdr:rowOff>
    </xdr:from>
    <xdr:to>
      <xdr:col>23</xdr:col>
      <xdr:colOff>406400</xdr:colOff>
      <xdr:row>43</xdr:row>
      <xdr:rowOff>124206</xdr:rowOff>
    </xdr:to>
    <xdr:cxnSp macro="">
      <xdr:nvCxnSpPr>
        <xdr:cNvPr id="385" name="直線コネクタ 384"/>
        <xdr:cNvCxnSpPr/>
      </xdr:nvCxnSpPr>
      <xdr:spPr>
        <a:xfrm flipV="1">
          <a:off x="15290800" y="7361428"/>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88138</xdr:rowOff>
    </xdr:from>
    <xdr:to>
      <xdr:col>23</xdr:col>
      <xdr:colOff>457200</xdr:colOff>
      <xdr:row>42</xdr:row>
      <xdr:rowOff>18288</xdr:rowOff>
    </xdr:to>
    <xdr:sp macro="" textlink="">
      <xdr:nvSpPr>
        <xdr:cNvPr id="386" name="フローチャート : 判断 385"/>
        <xdr:cNvSpPr/>
      </xdr:nvSpPr>
      <xdr:spPr>
        <a:xfrm>
          <a:off x="161290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28465</xdr:rowOff>
    </xdr:from>
    <xdr:ext cx="736600" cy="259045"/>
    <xdr:sp macro="" textlink="">
      <xdr:nvSpPr>
        <xdr:cNvPr id="387" name="テキスト ボックス 386"/>
        <xdr:cNvSpPr txBox="1"/>
      </xdr:nvSpPr>
      <xdr:spPr>
        <a:xfrm>
          <a:off x="15798800" y="6886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124206</xdr:rowOff>
    </xdr:from>
    <xdr:to>
      <xdr:col>22</xdr:col>
      <xdr:colOff>203200</xdr:colOff>
      <xdr:row>44</xdr:row>
      <xdr:rowOff>49276</xdr:rowOff>
    </xdr:to>
    <xdr:cxnSp macro="">
      <xdr:nvCxnSpPr>
        <xdr:cNvPr id="388" name="直線コネクタ 387"/>
        <xdr:cNvCxnSpPr/>
      </xdr:nvCxnSpPr>
      <xdr:spPr>
        <a:xfrm flipV="1">
          <a:off x="14401800" y="749655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3556</xdr:rowOff>
    </xdr:from>
    <xdr:to>
      <xdr:col>22</xdr:col>
      <xdr:colOff>254000</xdr:colOff>
      <xdr:row>42</xdr:row>
      <xdr:rowOff>105156</xdr:rowOff>
    </xdr:to>
    <xdr:sp macro="" textlink="">
      <xdr:nvSpPr>
        <xdr:cNvPr id="389" name="フローチャート : 判断 388"/>
        <xdr:cNvSpPr/>
      </xdr:nvSpPr>
      <xdr:spPr>
        <a:xfrm>
          <a:off x="15240000" y="720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115333</xdr:rowOff>
    </xdr:from>
    <xdr:ext cx="762000" cy="259045"/>
    <xdr:sp macro="" textlink="">
      <xdr:nvSpPr>
        <xdr:cNvPr id="390" name="テキスト ボックス 389"/>
        <xdr:cNvSpPr txBox="1"/>
      </xdr:nvSpPr>
      <xdr:spPr>
        <a:xfrm>
          <a:off x="14909800" y="697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49276</xdr:rowOff>
    </xdr:from>
    <xdr:to>
      <xdr:col>21</xdr:col>
      <xdr:colOff>0</xdr:colOff>
      <xdr:row>44</xdr:row>
      <xdr:rowOff>136144</xdr:rowOff>
    </xdr:to>
    <xdr:cxnSp macro="">
      <xdr:nvCxnSpPr>
        <xdr:cNvPr id="391" name="直線コネクタ 390"/>
        <xdr:cNvCxnSpPr/>
      </xdr:nvCxnSpPr>
      <xdr:spPr>
        <a:xfrm flipV="1">
          <a:off x="13512800" y="759307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92" name="フローチャート : 判断 391"/>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21099</xdr:rowOff>
    </xdr:from>
    <xdr:ext cx="762000" cy="259045"/>
    <xdr:sp macro="" textlink="">
      <xdr:nvSpPr>
        <xdr:cNvPr id="393" name="テキスト ボックス 392"/>
        <xdr:cNvSpPr txBox="1"/>
      </xdr:nvSpPr>
      <xdr:spPr>
        <a:xfrm>
          <a:off x="14020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129032</xdr:rowOff>
    </xdr:from>
    <xdr:to>
      <xdr:col>19</xdr:col>
      <xdr:colOff>533400</xdr:colOff>
      <xdr:row>43</xdr:row>
      <xdr:rowOff>59182</xdr:rowOff>
    </xdr:to>
    <xdr:sp macro="" textlink="">
      <xdr:nvSpPr>
        <xdr:cNvPr id="394" name="フローチャート : 判断 393"/>
        <xdr:cNvSpPr/>
      </xdr:nvSpPr>
      <xdr:spPr>
        <a:xfrm>
          <a:off x="13462000" y="7329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69359</xdr:rowOff>
    </xdr:from>
    <xdr:ext cx="762000" cy="259045"/>
    <xdr:sp macro="" textlink="">
      <xdr:nvSpPr>
        <xdr:cNvPr id="395" name="テキスト ボックス 394"/>
        <xdr:cNvSpPr txBox="1"/>
      </xdr:nvSpPr>
      <xdr:spPr>
        <a:xfrm>
          <a:off x="131318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155702</xdr:rowOff>
    </xdr:from>
    <xdr:to>
      <xdr:col>24</xdr:col>
      <xdr:colOff>609600</xdr:colOff>
      <xdr:row>42</xdr:row>
      <xdr:rowOff>85852</xdr:rowOff>
    </xdr:to>
    <xdr:sp macro="" textlink="">
      <xdr:nvSpPr>
        <xdr:cNvPr id="401" name="円/楕円 400"/>
        <xdr:cNvSpPr/>
      </xdr:nvSpPr>
      <xdr:spPr>
        <a:xfrm>
          <a:off x="16967200" y="71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127779</xdr:rowOff>
    </xdr:from>
    <xdr:ext cx="762000" cy="259045"/>
    <xdr:sp macro="" textlink="">
      <xdr:nvSpPr>
        <xdr:cNvPr id="402" name="公債費負担の状況該当値テキスト"/>
        <xdr:cNvSpPr txBox="1"/>
      </xdr:nvSpPr>
      <xdr:spPr>
        <a:xfrm>
          <a:off x="17106900" y="71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109728</xdr:rowOff>
    </xdr:from>
    <xdr:to>
      <xdr:col>23</xdr:col>
      <xdr:colOff>457200</xdr:colOff>
      <xdr:row>43</xdr:row>
      <xdr:rowOff>39878</xdr:rowOff>
    </xdr:to>
    <xdr:sp macro="" textlink="">
      <xdr:nvSpPr>
        <xdr:cNvPr id="403" name="円/楕円 402"/>
        <xdr:cNvSpPr/>
      </xdr:nvSpPr>
      <xdr:spPr>
        <a:xfrm>
          <a:off x="16129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24655</xdr:rowOff>
    </xdr:from>
    <xdr:ext cx="736600" cy="259045"/>
    <xdr:sp macro="" textlink="">
      <xdr:nvSpPr>
        <xdr:cNvPr id="404" name="テキスト ボックス 403"/>
        <xdr:cNvSpPr txBox="1"/>
      </xdr:nvSpPr>
      <xdr:spPr>
        <a:xfrm>
          <a:off x="15798800" y="7397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73406</xdr:rowOff>
    </xdr:from>
    <xdr:to>
      <xdr:col>22</xdr:col>
      <xdr:colOff>254000</xdr:colOff>
      <xdr:row>44</xdr:row>
      <xdr:rowOff>3556</xdr:rowOff>
    </xdr:to>
    <xdr:sp macro="" textlink="">
      <xdr:nvSpPr>
        <xdr:cNvPr id="405" name="円/楕円 404"/>
        <xdr:cNvSpPr/>
      </xdr:nvSpPr>
      <xdr:spPr>
        <a:xfrm>
          <a:off x="15240000" y="744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159783</xdr:rowOff>
    </xdr:from>
    <xdr:ext cx="762000" cy="259045"/>
    <xdr:sp macro="" textlink="">
      <xdr:nvSpPr>
        <xdr:cNvPr id="406" name="テキスト ボックス 405"/>
        <xdr:cNvSpPr txBox="1"/>
      </xdr:nvSpPr>
      <xdr:spPr>
        <a:xfrm>
          <a:off x="14909800" y="753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169926</xdr:rowOff>
    </xdr:from>
    <xdr:to>
      <xdr:col>21</xdr:col>
      <xdr:colOff>50800</xdr:colOff>
      <xdr:row>44</xdr:row>
      <xdr:rowOff>100076</xdr:rowOff>
    </xdr:to>
    <xdr:sp macro="" textlink="">
      <xdr:nvSpPr>
        <xdr:cNvPr id="407" name="円/楕円 406"/>
        <xdr:cNvSpPr/>
      </xdr:nvSpPr>
      <xdr:spPr>
        <a:xfrm>
          <a:off x="14351000" y="75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84853</xdr:rowOff>
    </xdr:from>
    <xdr:ext cx="762000" cy="259045"/>
    <xdr:sp macro="" textlink="">
      <xdr:nvSpPr>
        <xdr:cNvPr id="408" name="テキスト ボックス 407"/>
        <xdr:cNvSpPr txBox="1"/>
      </xdr:nvSpPr>
      <xdr:spPr>
        <a:xfrm>
          <a:off x="14020800" y="762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85344</xdr:rowOff>
    </xdr:from>
    <xdr:to>
      <xdr:col>19</xdr:col>
      <xdr:colOff>533400</xdr:colOff>
      <xdr:row>45</xdr:row>
      <xdr:rowOff>15494</xdr:rowOff>
    </xdr:to>
    <xdr:sp macro="" textlink="">
      <xdr:nvSpPr>
        <xdr:cNvPr id="409" name="円/楕円 408"/>
        <xdr:cNvSpPr/>
      </xdr:nvSpPr>
      <xdr:spPr>
        <a:xfrm>
          <a:off x="13462000" y="762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271</xdr:rowOff>
    </xdr:from>
    <xdr:ext cx="762000" cy="259045"/>
    <xdr:sp macro="" textlink="">
      <xdr:nvSpPr>
        <xdr:cNvPr id="410" name="テキスト ボックス 409"/>
        <xdr:cNvSpPr txBox="1"/>
      </xdr:nvSpPr>
      <xdr:spPr>
        <a:xfrm>
          <a:off x="13131800" y="771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年度の将来負担比率は、平成</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年度に引き続き充当可能財源等が将来負担額を上回ったことから、比率は算定されない。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149648</xdr:rowOff>
    </xdr:to>
    <xdr:cxnSp macro="">
      <xdr:nvCxnSpPr>
        <xdr:cNvPr id="439" name="直線コネクタ 438"/>
        <xdr:cNvCxnSpPr/>
      </xdr:nvCxnSpPr>
      <xdr:spPr>
        <a:xfrm flipV="1">
          <a:off x="17018000" y="2370667"/>
          <a:ext cx="0" cy="13794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121725</xdr:rowOff>
    </xdr:from>
    <xdr:ext cx="762000" cy="259045"/>
    <xdr:sp macro="" textlink="">
      <xdr:nvSpPr>
        <xdr:cNvPr id="440" name="将来負担の状況最小値テキスト"/>
        <xdr:cNvSpPr txBox="1"/>
      </xdr:nvSpPr>
      <xdr:spPr>
        <a:xfrm>
          <a:off x="17106900" y="3722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171.5</a:t>
          </a:r>
          <a:endParaRPr kumimoji="1" lang="ja-JP" altLang="en-US" sz="1000" b="1">
            <a:latin typeface="ＭＳ Ｐゴシック"/>
          </a:endParaRPr>
        </a:p>
      </xdr:txBody>
    </xdr:sp>
    <xdr:clientData/>
  </xdr:oneCellAnchor>
  <xdr:twoCellAnchor>
    <xdr:from>
      <xdr:col>24</xdr:col>
      <xdr:colOff>469900</xdr:colOff>
      <xdr:row>21</xdr:row>
      <xdr:rowOff>149648</xdr:rowOff>
    </xdr:from>
    <xdr:to>
      <xdr:col>24</xdr:col>
      <xdr:colOff>647700</xdr:colOff>
      <xdr:row>21</xdr:row>
      <xdr:rowOff>149648</xdr:rowOff>
    </xdr:to>
    <xdr:cxnSp macro="">
      <xdr:nvCxnSpPr>
        <xdr:cNvPr id="441" name="直線コネクタ 440"/>
        <xdr:cNvCxnSpPr/>
      </xdr:nvCxnSpPr>
      <xdr:spPr>
        <a:xfrm>
          <a:off x="16929100" y="3750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115248</xdr:rowOff>
    </xdr:from>
    <xdr:ext cx="762000" cy="259045"/>
    <xdr:sp macro="" textlink="">
      <xdr:nvSpPr>
        <xdr:cNvPr id="444" name="将来負担の状況平均値テキスト"/>
        <xdr:cNvSpPr txBox="1"/>
      </xdr:nvSpPr>
      <xdr:spPr>
        <a:xfrm>
          <a:off x="17106900" y="2515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143171</xdr:rowOff>
    </xdr:from>
    <xdr:to>
      <xdr:col>24</xdr:col>
      <xdr:colOff>609600</xdr:colOff>
      <xdr:row>15</xdr:row>
      <xdr:rowOff>73321</xdr:rowOff>
    </xdr:to>
    <xdr:sp macro="" textlink="">
      <xdr:nvSpPr>
        <xdr:cNvPr id="445" name="フローチャート : 判断 444"/>
        <xdr:cNvSpPr/>
      </xdr:nvSpPr>
      <xdr:spPr>
        <a:xfrm>
          <a:off x="16967200" y="254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45720</xdr:rowOff>
    </xdr:from>
    <xdr:to>
      <xdr:col>23</xdr:col>
      <xdr:colOff>457200</xdr:colOff>
      <xdr:row>15</xdr:row>
      <xdr:rowOff>147320</xdr:rowOff>
    </xdr:to>
    <xdr:sp macro="" textlink="">
      <xdr:nvSpPr>
        <xdr:cNvPr id="446" name="フローチャート : 判断 445"/>
        <xdr:cNvSpPr/>
      </xdr:nvSpPr>
      <xdr:spPr>
        <a:xfrm>
          <a:off x="16129000" y="261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157497</xdr:rowOff>
    </xdr:from>
    <xdr:ext cx="736600" cy="259045"/>
    <xdr:sp macro="" textlink="">
      <xdr:nvSpPr>
        <xdr:cNvPr id="447" name="テキスト ボックス 446"/>
        <xdr:cNvSpPr txBox="1"/>
      </xdr:nvSpPr>
      <xdr:spPr>
        <a:xfrm>
          <a:off x="15798800" y="2386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37.0</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93980</xdr:rowOff>
    </xdr:from>
    <xdr:to>
      <xdr:col>22</xdr:col>
      <xdr:colOff>254000</xdr:colOff>
      <xdr:row>16</xdr:row>
      <xdr:rowOff>24130</xdr:rowOff>
    </xdr:to>
    <xdr:sp macro="" textlink="">
      <xdr:nvSpPr>
        <xdr:cNvPr id="448" name="フローチャート : 判断 447"/>
        <xdr:cNvSpPr/>
      </xdr:nvSpPr>
      <xdr:spPr>
        <a:xfrm>
          <a:off x="15240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34307</xdr:rowOff>
    </xdr:from>
    <xdr:ext cx="762000" cy="259045"/>
    <xdr:sp macro="" textlink="">
      <xdr:nvSpPr>
        <xdr:cNvPr id="449" name="テキスト ボックス 448"/>
        <xdr:cNvSpPr txBox="1"/>
      </xdr:nvSpPr>
      <xdr:spPr>
        <a:xfrm>
          <a:off x="14909800" y="243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105241</xdr:rowOff>
    </xdr:from>
    <xdr:to>
      <xdr:col>21</xdr:col>
      <xdr:colOff>50800</xdr:colOff>
      <xdr:row>16</xdr:row>
      <xdr:rowOff>35391</xdr:rowOff>
    </xdr:to>
    <xdr:sp macro="" textlink="">
      <xdr:nvSpPr>
        <xdr:cNvPr id="450" name="フローチャート : 判断 449"/>
        <xdr:cNvSpPr/>
      </xdr:nvSpPr>
      <xdr:spPr>
        <a:xfrm>
          <a:off x="143510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45568</xdr:rowOff>
    </xdr:from>
    <xdr:ext cx="762000" cy="259045"/>
    <xdr:sp macro="" textlink="">
      <xdr:nvSpPr>
        <xdr:cNvPr id="451" name="テキスト ボックス 450"/>
        <xdr:cNvSpPr txBox="1"/>
      </xdr:nvSpPr>
      <xdr:spPr>
        <a:xfrm>
          <a:off x="14020800" y="244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2" name="フローチャート : 判断 451"/>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167361</xdr:rowOff>
    </xdr:from>
    <xdr:ext cx="762000" cy="259045"/>
    <xdr:sp macro="" textlink="">
      <xdr:nvSpPr>
        <xdr:cNvPr id="453" name="テキスト ボックス 452"/>
        <xdr:cNvSpPr txBox="1"/>
      </xdr:nvSpPr>
      <xdr:spPr>
        <a:xfrm>
          <a:off x="13131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14</xdr:row>
      <xdr:rowOff>88477</xdr:rowOff>
    </xdr:from>
    <xdr:to>
      <xdr:col>19</xdr:col>
      <xdr:colOff>533400</xdr:colOff>
      <xdr:row>15</xdr:row>
      <xdr:rowOff>18627</xdr:rowOff>
    </xdr:to>
    <xdr:sp macro="" textlink="">
      <xdr:nvSpPr>
        <xdr:cNvPr id="459" name="円/楕円 458"/>
        <xdr:cNvSpPr/>
      </xdr:nvSpPr>
      <xdr:spPr>
        <a:xfrm>
          <a:off x="13462000" y="248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28804</xdr:rowOff>
    </xdr:from>
    <xdr:ext cx="762000" cy="259045"/>
    <xdr:sp macro="" textlink="">
      <xdr:nvSpPr>
        <xdr:cNvPr id="460" name="テキスト ボックス 459"/>
        <xdr:cNvSpPr txBox="1"/>
      </xdr:nvSpPr>
      <xdr:spPr>
        <a:xfrm>
          <a:off x="13131800" y="225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富山県入善町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26,109
25,783
71.25
13,275,836
12,693,810
415,634
6,802,601
12,600,399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職員定員管理計画に基づく職員の採用計画を実施していることや、職員年齢構成の若年化の影響により類似団体平均を下回っている。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今後も計画に基づく適正な定員管理により、類似団体平均水準を下回るよう努める。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72572</xdr:rowOff>
    </xdr:to>
    <xdr:cxnSp macro="">
      <xdr:nvCxnSpPr>
        <xdr:cNvPr id="61" name="直線コネクタ 60"/>
        <xdr:cNvCxnSpPr/>
      </xdr:nvCxnSpPr>
      <xdr:spPr>
        <a:xfrm flipV="1">
          <a:off x="4826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44649</xdr:rowOff>
    </xdr:from>
    <xdr:ext cx="762000" cy="259045"/>
    <xdr:sp macro="" textlink="">
      <xdr:nvSpPr>
        <xdr:cNvPr id="62" name="人件費最小値テキスト"/>
        <xdr:cNvSpPr txBox="1"/>
      </xdr:nvSpPr>
      <xdr:spPr>
        <a:xfrm>
          <a:off x="4914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6</xdr:col>
      <xdr:colOff>612775</xdr:colOff>
      <xdr:row>42</xdr:row>
      <xdr:rowOff>72572</xdr:rowOff>
    </xdr:from>
    <xdr:to>
      <xdr:col>7</xdr:col>
      <xdr:colOff>104775</xdr:colOff>
      <xdr:row>42</xdr:row>
      <xdr:rowOff>72572</xdr:rowOff>
    </xdr:to>
    <xdr:cxnSp macro="">
      <xdr:nvCxnSpPr>
        <xdr:cNvPr id="63" name="直線コネクタ 62"/>
        <xdr:cNvCxnSpPr/>
      </xdr:nvCxnSpPr>
      <xdr:spPr>
        <a:xfrm>
          <a:off x="4737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146050</xdr:rowOff>
    </xdr:from>
    <xdr:to>
      <xdr:col>7</xdr:col>
      <xdr:colOff>15875</xdr:colOff>
      <xdr:row>34</xdr:row>
      <xdr:rowOff>61686</xdr:rowOff>
    </xdr:to>
    <xdr:cxnSp macro="">
      <xdr:nvCxnSpPr>
        <xdr:cNvPr id="66" name="直線コネクタ 65"/>
        <xdr:cNvCxnSpPr/>
      </xdr:nvCxnSpPr>
      <xdr:spPr>
        <a:xfrm>
          <a:off x="3987800" y="5803900"/>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7"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8" name="フローチャート : 判断 67"/>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146050</xdr:rowOff>
    </xdr:from>
    <xdr:to>
      <xdr:col>5</xdr:col>
      <xdr:colOff>549275</xdr:colOff>
      <xdr:row>35</xdr:row>
      <xdr:rowOff>42636</xdr:rowOff>
    </xdr:to>
    <xdr:cxnSp macro="">
      <xdr:nvCxnSpPr>
        <xdr:cNvPr id="69" name="直線コネクタ 68"/>
        <xdr:cNvCxnSpPr/>
      </xdr:nvCxnSpPr>
      <xdr:spPr>
        <a:xfrm flipV="1">
          <a:off x="3098800" y="5803900"/>
          <a:ext cx="8890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103414</xdr:rowOff>
    </xdr:from>
    <xdr:to>
      <xdr:col>5</xdr:col>
      <xdr:colOff>600075</xdr:colOff>
      <xdr:row>37</xdr:row>
      <xdr:rowOff>33564</xdr:rowOff>
    </xdr:to>
    <xdr:sp macro="" textlink="">
      <xdr:nvSpPr>
        <xdr:cNvPr id="70" name="フローチャート : 判断 69"/>
        <xdr:cNvSpPr/>
      </xdr:nvSpPr>
      <xdr:spPr>
        <a:xfrm>
          <a:off x="39370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18341</xdr:rowOff>
    </xdr:from>
    <xdr:ext cx="736600" cy="259045"/>
    <xdr:sp macro="" textlink="">
      <xdr:nvSpPr>
        <xdr:cNvPr id="71" name="テキスト ボックス 70"/>
        <xdr:cNvSpPr txBox="1"/>
      </xdr:nvSpPr>
      <xdr:spPr>
        <a:xfrm>
          <a:off x="3606800" y="6361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42636</xdr:rowOff>
    </xdr:from>
    <xdr:to>
      <xdr:col>4</xdr:col>
      <xdr:colOff>346075</xdr:colOff>
      <xdr:row>35</xdr:row>
      <xdr:rowOff>151493</xdr:rowOff>
    </xdr:to>
    <xdr:cxnSp macro="">
      <xdr:nvCxnSpPr>
        <xdr:cNvPr id="72" name="直線コネクタ 71"/>
        <xdr:cNvCxnSpPr/>
      </xdr:nvCxnSpPr>
      <xdr:spPr>
        <a:xfrm flipV="1">
          <a:off x="2209800" y="6043386"/>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51707</xdr:rowOff>
    </xdr:from>
    <xdr:to>
      <xdr:col>4</xdr:col>
      <xdr:colOff>396875</xdr:colOff>
      <xdr:row>37</xdr:row>
      <xdr:rowOff>153307</xdr:rowOff>
    </xdr:to>
    <xdr:sp macro="" textlink="">
      <xdr:nvSpPr>
        <xdr:cNvPr id="73" name="フローチャート : 判断 72"/>
        <xdr:cNvSpPr/>
      </xdr:nvSpPr>
      <xdr:spPr>
        <a:xfrm>
          <a:off x="3048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138084</xdr:rowOff>
    </xdr:from>
    <xdr:ext cx="762000" cy="259045"/>
    <xdr:sp macro="" textlink="">
      <xdr:nvSpPr>
        <xdr:cNvPr id="74" name="テキスト ボックス 73"/>
        <xdr:cNvSpPr txBox="1"/>
      </xdr:nvSpPr>
      <xdr:spPr>
        <a:xfrm>
          <a:off x="2717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151493</xdr:rowOff>
    </xdr:from>
    <xdr:to>
      <xdr:col>3</xdr:col>
      <xdr:colOff>142875</xdr:colOff>
      <xdr:row>36</xdr:row>
      <xdr:rowOff>1814</xdr:rowOff>
    </xdr:to>
    <xdr:cxnSp macro="">
      <xdr:nvCxnSpPr>
        <xdr:cNvPr id="75" name="直線コネクタ 74"/>
        <xdr:cNvCxnSpPr/>
      </xdr:nvCxnSpPr>
      <xdr:spPr>
        <a:xfrm flipV="1">
          <a:off x="1320800" y="61522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160565</xdr:rowOff>
    </xdr:from>
    <xdr:to>
      <xdr:col>3</xdr:col>
      <xdr:colOff>193675</xdr:colOff>
      <xdr:row>38</xdr:row>
      <xdr:rowOff>90715</xdr:rowOff>
    </xdr:to>
    <xdr:sp macro="" textlink="">
      <xdr:nvSpPr>
        <xdr:cNvPr id="76" name="フローチャート : 判断 75"/>
        <xdr:cNvSpPr/>
      </xdr:nvSpPr>
      <xdr:spPr>
        <a:xfrm>
          <a:off x="2159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75492</xdr:rowOff>
    </xdr:from>
    <xdr:ext cx="762000" cy="259045"/>
    <xdr:sp macro="" textlink="">
      <xdr:nvSpPr>
        <xdr:cNvPr id="77" name="テキスト ボックス 76"/>
        <xdr:cNvSpPr txBox="1"/>
      </xdr:nvSpPr>
      <xdr:spPr>
        <a:xfrm>
          <a:off x="1828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78" name="フローチャート : 判断 77"/>
        <xdr:cNvSpPr/>
      </xdr:nvSpPr>
      <xdr:spPr>
        <a:xfrm>
          <a:off x="1270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79" name="テキスト ボックス 78"/>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10886</xdr:rowOff>
    </xdr:from>
    <xdr:to>
      <xdr:col>7</xdr:col>
      <xdr:colOff>66675</xdr:colOff>
      <xdr:row>34</xdr:row>
      <xdr:rowOff>112486</xdr:rowOff>
    </xdr:to>
    <xdr:sp macro="" textlink="">
      <xdr:nvSpPr>
        <xdr:cNvPr id="85" name="円/楕円 84"/>
        <xdr:cNvSpPr/>
      </xdr:nvSpPr>
      <xdr:spPr>
        <a:xfrm>
          <a:off x="47752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90913</xdr:rowOff>
    </xdr:from>
    <xdr:ext cx="762000" cy="259045"/>
    <xdr:sp macro="" textlink="">
      <xdr:nvSpPr>
        <xdr:cNvPr id="86" name="人件費該当値テキスト"/>
        <xdr:cNvSpPr txBox="1"/>
      </xdr:nvSpPr>
      <xdr:spPr>
        <a:xfrm>
          <a:off x="4914900" y="574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95250</xdr:rowOff>
    </xdr:from>
    <xdr:to>
      <xdr:col>5</xdr:col>
      <xdr:colOff>600075</xdr:colOff>
      <xdr:row>34</xdr:row>
      <xdr:rowOff>25400</xdr:rowOff>
    </xdr:to>
    <xdr:sp macro="" textlink="">
      <xdr:nvSpPr>
        <xdr:cNvPr id="87" name="円/楕円 86"/>
        <xdr:cNvSpPr/>
      </xdr:nvSpPr>
      <xdr:spPr>
        <a:xfrm>
          <a:off x="3937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35577</xdr:rowOff>
    </xdr:from>
    <xdr:ext cx="736600" cy="259045"/>
    <xdr:sp macro="" textlink="">
      <xdr:nvSpPr>
        <xdr:cNvPr id="88" name="テキスト ボックス 87"/>
        <xdr:cNvSpPr txBox="1"/>
      </xdr:nvSpPr>
      <xdr:spPr>
        <a:xfrm>
          <a:off x="3606800" y="552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163286</xdr:rowOff>
    </xdr:from>
    <xdr:to>
      <xdr:col>4</xdr:col>
      <xdr:colOff>396875</xdr:colOff>
      <xdr:row>35</xdr:row>
      <xdr:rowOff>93436</xdr:rowOff>
    </xdr:to>
    <xdr:sp macro="" textlink="">
      <xdr:nvSpPr>
        <xdr:cNvPr id="89" name="円/楕円 88"/>
        <xdr:cNvSpPr/>
      </xdr:nvSpPr>
      <xdr:spPr>
        <a:xfrm>
          <a:off x="3048000" y="599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103613</xdr:rowOff>
    </xdr:from>
    <xdr:ext cx="762000" cy="259045"/>
    <xdr:sp macro="" textlink="">
      <xdr:nvSpPr>
        <xdr:cNvPr id="90" name="テキスト ボックス 89"/>
        <xdr:cNvSpPr txBox="1"/>
      </xdr:nvSpPr>
      <xdr:spPr>
        <a:xfrm>
          <a:off x="2717800" y="576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100693</xdr:rowOff>
    </xdr:from>
    <xdr:to>
      <xdr:col>3</xdr:col>
      <xdr:colOff>193675</xdr:colOff>
      <xdr:row>36</xdr:row>
      <xdr:rowOff>30843</xdr:rowOff>
    </xdr:to>
    <xdr:sp macro="" textlink="">
      <xdr:nvSpPr>
        <xdr:cNvPr id="91" name="円/楕円 90"/>
        <xdr:cNvSpPr/>
      </xdr:nvSpPr>
      <xdr:spPr>
        <a:xfrm>
          <a:off x="21590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41020</xdr:rowOff>
    </xdr:from>
    <xdr:ext cx="762000" cy="259045"/>
    <xdr:sp macro="" textlink="">
      <xdr:nvSpPr>
        <xdr:cNvPr id="92" name="テキスト ボックス 91"/>
        <xdr:cNvSpPr txBox="1"/>
      </xdr:nvSpPr>
      <xdr:spPr>
        <a:xfrm>
          <a:off x="1828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122464</xdr:rowOff>
    </xdr:from>
    <xdr:to>
      <xdr:col>1</xdr:col>
      <xdr:colOff>676275</xdr:colOff>
      <xdr:row>36</xdr:row>
      <xdr:rowOff>52614</xdr:rowOff>
    </xdr:to>
    <xdr:sp macro="" textlink="">
      <xdr:nvSpPr>
        <xdr:cNvPr id="93" name="円/楕円 92"/>
        <xdr:cNvSpPr/>
      </xdr:nvSpPr>
      <xdr:spPr>
        <a:xfrm>
          <a:off x="1270000" y="612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62791</xdr:rowOff>
    </xdr:from>
    <xdr:ext cx="762000" cy="259045"/>
    <xdr:sp macro="" textlink="">
      <xdr:nvSpPr>
        <xdr:cNvPr id="94" name="テキスト ボックス 93"/>
        <xdr:cNvSpPr txBox="1"/>
      </xdr:nvSpPr>
      <xdr:spPr>
        <a:xfrm>
          <a:off x="939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物件費においては類似団体を常に下回っている。予算配分時だけでなく執行段階においてもシーリングを徹底して行う行財政改革の推進を職員一同が行っているためである。</a:t>
          </a:r>
          <a:r>
            <a:rPr lang="ja-JP" altLang="en-US" sz="1100" b="0" i="0" baseline="0">
              <a:solidFill>
                <a:schemeClr val="dk1"/>
              </a:solidFill>
              <a:effectLst/>
              <a:latin typeface="+mn-lt"/>
              <a:ea typeface="+mn-ea"/>
              <a:cs typeface="+mn-cs"/>
            </a:rPr>
            <a:t>また、平成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年度においては</a:t>
          </a:r>
          <a:r>
            <a:rPr lang="ja-JP" altLang="ja-JP" sz="1100">
              <a:solidFill>
                <a:schemeClr val="dk1"/>
              </a:solidFill>
              <a:effectLst/>
              <a:latin typeface="+mn-lt"/>
              <a:ea typeface="+mn-ea"/>
              <a:cs typeface="+mn-cs"/>
            </a:rPr>
            <a:t>消費税率の引上げ</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に</a:t>
          </a:r>
          <a:r>
            <a:rPr lang="ja-JP" altLang="en-US" sz="1100">
              <a:solidFill>
                <a:schemeClr val="dk1"/>
              </a:solidFill>
              <a:effectLst/>
              <a:latin typeface="+mn-lt"/>
              <a:ea typeface="+mn-ea"/>
              <a:cs typeface="+mn-cs"/>
            </a:rPr>
            <a:t>伴い</a:t>
          </a:r>
          <a:r>
            <a:rPr lang="ja-JP" altLang="ja-JP" sz="1100">
              <a:solidFill>
                <a:schemeClr val="dk1"/>
              </a:solidFill>
              <a:effectLst/>
              <a:latin typeface="+mn-lt"/>
              <a:ea typeface="+mn-ea"/>
              <a:cs typeface="+mn-cs"/>
            </a:rPr>
            <a:t>増加</a:t>
          </a:r>
          <a:r>
            <a:rPr lang="ja-JP" altLang="en-US" sz="1100">
              <a:solidFill>
                <a:schemeClr val="dk1"/>
              </a:solidFill>
              <a:effectLst/>
              <a:latin typeface="+mn-lt"/>
              <a:ea typeface="+mn-ea"/>
              <a:cs typeface="+mn-cs"/>
            </a:rPr>
            <a:t>したところである。</a:t>
          </a:r>
          <a:endParaRPr lang="ja-JP" altLang="ja-JP" sz="1400">
            <a:effectLst/>
          </a:endParaRPr>
        </a:p>
        <a:p>
          <a:pPr rtl="0"/>
          <a:r>
            <a:rPr lang="ja-JP" altLang="ja-JP" sz="1100" b="0" i="0" baseline="0">
              <a:solidFill>
                <a:schemeClr val="dk1"/>
              </a:solidFill>
              <a:effectLst/>
              <a:latin typeface="+mn-lt"/>
              <a:ea typeface="+mn-ea"/>
              <a:cs typeface="+mn-cs"/>
            </a:rPr>
            <a:t>　今後も不断の経常経費の圧縮を図るとともに、必要事業への予算の重点配分を行うことで、サービスを低下させずに健全財政を堅持する。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69850</xdr:rowOff>
    </xdr:to>
    <xdr:cxnSp macro="">
      <xdr:nvCxnSpPr>
        <xdr:cNvPr id="122" name="直線コネクタ 121"/>
        <xdr:cNvCxnSpPr/>
      </xdr:nvCxnSpPr>
      <xdr:spPr>
        <a:xfrm flipV="1">
          <a:off x="16510000" y="2260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3"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4" name="直線コネクタ 123"/>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5"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6" name="直線コネクタ 125"/>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146050</xdr:rowOff>
    </xdr:from>
    <xdr:to>
      <xdr:col>24</xdr:col>
      <xdr:colOff>31750</xdr:colOff>
      <xdr:row>16</xdr:row>
      <xdr:rowOff>38100</xdr:rowOff>
    </xdr:to>
    <xdr:cxnSp macro="">
      <xdr:nvCxnSpPr>
        <xdr:cNvPr id="127" name="直線コネクタ 126"/>
        <xdr:cNvCxnSpPr/>
      </xdr:nvCxnSpPr>
      <xdr:spPr>
        <a:xfrm>
          <a:off x="15671800" y="27178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8"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9" name="フローチャート : 判断 128"/>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146050</xdr:rowOff>
    </xdr:from>
    <xdr:to>
      <xdr:col>22</xdr:col>
      <xdr:colOff>565150</xdr:colOff>
      <xdr:row>15</xdr:row>
      <xdr:rowOff>146050</xdr:rowOff>
    </xdr:to>
    <xdr:cxnSp macro="">
      <xdr:nvCxnSpPr>
        <xdr:cNvPr id="130" name="直線コネクタ 129"/>
        <xdr:cNvCxnSpPr/>
      </xdr:nvCxnSpPr>
      <xdr:spPr>
        <a:xfrm>
          <a:off x="14782800" y="271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1" name="フローチャート : 判断 130"/>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2" name="テキスト ボックス 131"/>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82550</xdr:rowOff>
    </xdr:from>
    <xdr:to>
      <xdr:col>21</xdr:col>
      <xdr:colOff>361950</xdr:colOff>
      <xdr:row>15</xdr:row>
      <xdr:rowOff>146050</xdr:rowOff>
    </xdr:to>
    <xdr:cxnSp macro="">
      <xdr:nvCxnSpPr>
        <xdr:cNvPr id="133" name="直線コネクタ 132"/>
        <xdr:cNvCxnSpPr/>
      </xdr:nvCxnSpPr>
      <xdr:spPr>
        <a:xfrm>
          <a:off x="13893800" y="2654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146050</xdr:rowOff>
    </xdr:from>
    <xdr:to>
      <xdr:col>21</xdr:col>
      <xdr:colOff>412750</xdr:colOff>
      <xdr:row>16</xdr:row>
      <xdr:rowOff>76200</xdr:rowOff>
    </xdr:to>
    <xdr:sp macro="" textlink="">
      <xdr:nvSpPr>
        <xdr:cNvPr id="134" name="フローチャート : 判断 133"/>
        <xdr:cNvSpPr/>
      </xdr:nvSpPr>
      <xdr:spPr>
        <a:xfrm>
          <a:off x="14732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60977</xdr:rowOff>
    </xdr:from>
    <xdr:ext cx="762000" cy="259045"/>
    <xdr:sp macro="" textlink="">
      <xdr:nvSpPr>
        <xdr:cNvPr id="135" name="テキスト ボックス 134"/>
        <xdr:cNvSpPr txBox="1"/>
      </xdr:nvSpPr>
      <xdr:spPr>
        <a:xfrm>
          <a:off x="14401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139700</xdr:rowOff>
    </xdr:from>
    <xdr:to>
      <xdr:col>20</xdr:col>
      <xdr:colOff>158750</xdr:colOff>
      <xdr:row>15</xdr:row>
      <xdr:rowOff>82550</xdr:rowOff>
    </xdr:to>
    <xdr:cxnSp macro="">
      <xdr:nvCxnSpPr>
        <xdr:cNvPr id="136" name="直線コネクタ 135"/>
        <xdr:cNvCxnSpPr/>
      </xdr:nvCxnSpPr>
      <xdr:spPr>
        <a:xfrm>
          <a:off x="13004800" y="2540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0</xdr:rowOff>
    </xdr:from>
    <xdr:to>
      <xdr:col>20</xdr:col>
      <xdr:colOff>209550</xdr:colOff>
      <xdr:row>16</xdr:row>
      <xdr:rowOff>101600</xdr:rowOff>
    </xdr:to>
    <xdr:sp macro="" textlink="">
      <xdr:nvSpPr>
        <xdr:cNvPr id="137" name="フローチャート : 判断 136"/>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38" name="テキスト ボックス 137"/>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39" name="フローチャート : 判断 138"/>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105427</xdr:rowOff>
    </xdr:from>
    <xdr:ext cx="762000" cy="259045"/>
    <xdr:sp macro="" textlink="">
      <xdr:nvSpPr>
        <xdr:cNvPr id="140" name="テキスト ボックス 139"/>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158750</xdr:rowOff>
    </xdr:from>
    <xdr:to>
      <xdr:col>24</xdr:col>
      <xdr:colOff>82550</xdr:colOff>
      <xdr:row>16</xdr:row>
      <xdr:rowOff>88900</xdr:rowOff>
    </xdr:to>
    <xdr:sp macro="" textlink="">
      <xdr:nvSpPr>
        <xdr:cNvPr id="146" name="円/楕円 145"/>
        <xdr:cNvSpPr/>
      </xdr:nvSpPr>
      <xdr:spPr>
        <a:xfrm>
          <a:off x="164592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3827</xdr:rowOff>
    </xdr:from>
    <xdr:ext cx="762000" cy="259045"/>
    <xdr:sp macro="" textlink="">
      <xdr:nvSpPr>
        <xdr:cNvPr id="147" name="物件費該当値テキスト"/>
        <xdr:cNvSpPr txBox="1"/>
      </xdr:nvSpPr>
      <xdr:spPr>
        <a:xfrm>
          <a:off x="165989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95250</xdr:rowOff>
    </xdr:from>
    <xdr:to>
      <xdr:col>22</xdr:col>
      <xdr:colOff>615950</xdr:colOff>
      <xdr:row>16</xdr:row>
      <xdr:rowOff>25400</xdr:rowOff>
    </xdr:to>
    <xdr:sp macro="" textlink="">
      <xdr:nvSpPr>
        <xdr:cNvPr id="148" name="円/楕円 147"/>
        <xdr:cNvSpPr/>
      </xdr:nvSpPr>
      <xdr:spPr>
        <a:xfrm>
          <a:off x="15621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35577</xdr:rowOff>
    </xdr:from>
    <xdr:ext cx="736600" cy="259045"/>
    <xdr:sp macro="" textlink="">
      <xdr:nvSpPr>
        <xdr:cNvPr id="149" name="テキスト ボックス 148"/>
        <xdr:cNvSpPr txBox="1"/>
      </xdr:nvSpPr>
      <xdr:spPr>
        <a:xfrm>
          <a:off x="15290800" y="243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95250</xdr:rowOff>
    </xdr:from>
    <xdr:to>
      <xdr:col>21</xdr:col>
      <xdr:colOff>412750</xdr:colOff>
      <xdr:row>16</xdr:row>
      <xdr:rowOff>25400</xdr:rowOff>
    </xdr:to>
    <xdr:sp macro="" textlink="">
      <xdr:nvSpPr>
        <xdr:cNvPr id="150" name="円/楕円 149"/>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51" name="テキスト ボックス 150"/>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31750</xdr:rowOff>
    </xdr:from>
    <xdr:to>
      <xdr:col>20</xdr:col>
      <xdr:colOff>209550</xdr:colOff>
      <xdr:row>15</xdr:row>
      <xdr:rowOff>133350</xdr:rowOff>
    </xdr:to>
    <xdr:sp macro="" textlink="">
      <xdr:nvSpPr>
        <xdr:cNvPr id="152" name="円/楕円 151"/>
        <xdr:cNvSpPr/>
      </xdr:nvSpPr>
      <xdr:spPr>
        <a:xfrm>
          <a:off x="13843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143527</xdr:rowOff>
    </xdr:from>
    <xdr:ext cx="762000" cy="259045"/>
    <xdr:sp macro="" textlink="">
      <xdr:nvSpPr>
        <xdr:cNvPr id="153" name="テキスト ボックス 152"/>
        <xdr:cNvSpPr txBox="1"/>
      </xdr:nvSpPr>
      <xdr:spPr>
        <a:xfrm>
          <a:off x="13512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88900</xdr:rowOff>
    </xdr:from>
    <xdr:to>
      <xdr:col>19</xdr:col>
      <xdr:colOff>6350</xdr:colOff>
      <xdr:row>15</xdr:row>
      <xdr:rowOff>19050</xdr:rowOff>
    </xdr:to>
    <xdr:sp macro="" textlink="">
      <xdr:nvSpPr>
        <xdr:cNvPr id="154" name="円/楕円 153"/>
        <xdr:cNvSpPr/>
      </xdr:nvSpPr>
      <xdr:spPr>
        <a:xfrm>
          <a:off x="12954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29227</xdr:rowOff>
    </xdr:from>
    <xdr:ext cx="762000" cy="259045"/>
    <xdr:sp macro="" textlink="">
      <xdr:nvSpPr>
        <xdr:cNvPr id="155" name="テキスト ボックス 154"/>
        <xdr:cNvSpPr txBox="1"/>
      </xdr:nvSpPr>
      <xdr:spPr>
        <a:xfrm>
          <a:off x="12623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　社会的要因による扶助費の伸び、あるいは</a:t>
          </a:r>
          <a:r>
            <a:rPr lang="ja-JP" altLang="ja-JP" sz="1100" b="0" i="0" baseline="0">
              <a:solidFill>
                <a:schemeClr val="dk1"/>
              </a:solidFill>
              <a:effectLst/>
              <a:latin typeface="+mn-lt"/>
              <a:ea typeface="+mn-ea"/>
              <a:cs typeface="+mn-cs"/>
            </a:rPr>
            <a:t>高齢化に伴う義務的経費は減る要素が無く、義務的経費の増加による経常収支の悪化が懸念される。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35560</xdr:rowOff>
    </xdr:from>
    <xdr:to>
      <xdr:col>7</xdr:col>
      <xdr:colOff>15875</xdr:colOff>
      <xdr:row>56</xdr:row>
      <xdr:rowOff>127000</xdr:rowOff>
    </xdr:to>
    <xdr:cxnSp macro="">
      <xdr:nvCxnSpPr>
        <xdr:cNvPr id="186" name="直線コネクタ 185"/>
        <xdr:cNvCxnSpPr/>
      </xdr:nvCxnSpPr>
      <xdr:spPr>
        <a:xfrm>
          <a:off x="3987800" y="96367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59707</xdr:rowOff>
    </xdr:from>
    <xdr:ext cx="762000" cy="259045"/>
    <xdr:sp macro="" textlink="">
      <xdr:nvSpPr>
        <xdr:cNvPr id="187" name="扶助費平均値テキスト"/>
        <xdr:cNvSpPr txBox="1"/>
      </xdr:nvSpPr>
      <xdr:spPr>
        <a:xfrm>
          <a:off x="4914900" y="9832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87630</xdr:rowOff>
    </xdr:from>
    <xdr:to>
      <xdr:col>7</xdr:col>
      <xdr:colOff>66675</xdr:colOff>
      <xdr:row>58</xdr:row>
      <xdr:rowOff>17780</xdr:rowOff>
    </xdr:to>
    <xdr:sp macro="" textlink="">
      <xdr:nvSpPr>
        <xdr:cNvPr id="188" name="フローチャート : 判断 187"/>
        <xdr:cNvSpPr/>
      </xdr:nvSpPr>
      <xdr:spPr>
        <a:xfrm>
          <a:off x="47752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138430</xdr:rowOff>
    </xdr:from>
    <xdr:to>
      <xdr:col>5</xdr:col>
      <xdr:colOff>549275</xdr:colOff>
      <xdr:row>56</xdr:row>
      <xdr:rowOff>35560</xdr:rowOff>
    </xdr:to>
    <xdr:cxnSp macro="">
      <xdr:nvCxnSpPr>
        <xdr:cNvPr id="189" name="直線コネクタ 188"/>
        <xdr:cNvCxnSpPr/>
      </xdr:nvCxnSpPr>
      <xdr:spPr>
        <a:xfrm>
          <a:off x="3098800" y="95681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0" name="フローチャート : 判断 189"/>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1" name="テキスト ボックス 190"/>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104140</xdr:rowOff>
    </xdr:from>
    <xdr:to>
      <xdr:col>4</xdr:col>
      <xdr:colOff>346075</xdr:colOff>
      <xdr:row>55</xdr:row>
      <xdr:rowOff>138430</xdr:rowOff>
    </xdr:to>
    <xdr:cxnSp macro="">
      <xdr:nvCxnSpPr>
        <xdr:cNvPr id="192" name="直線コネクタ 191"/>
        <xdr:cNvCxnSpPr/>
      </xdr:nvCxnSpPr>
      <xdr:spPr>
        <a:xfrm>
          <a:off x="2209800" y="936244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167640</xdr:rowOff>
    </xdr:from>
    <xdr:to>
      <xdr:col>4</xdr:col>
      <xdr:colOff>396875</xdr:colOff>
      <xdr:row>57</xdr:row>
      <xdr:rowOff>97790</xdr:rowOff>
    </xdr:to>
    <xdr:sp macro="" textlink="">
      <xdr:nvSpPr>
        <xdr:cNvPr id="193" name="フローチャート : 判断 192"/>
        <xdr:cNvSpPr/>
      </xdr:nvSpPr>
      <xdr:spPr>
        <a:xfrm>
          <a:off x="3048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194" name="テキスト ボックス 193"/>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104140</xdr:rowOff>
    </xdr:from>
    <xdr:to>
      <xdr:col>3</xdr:col>
      <xdr:colOff>142875</xdr:colOff>
      <xdr:row>55</xdr:row>
      <xdr:rowOff>1270</xdr:rowOff>
    </xdr:to>
    <xdr:cxnSp macro="">
      <xdr:nvCxnSpPr>
        <xdr:cNvPr id="195" name="直線コネクタ 194"/>
        <xdr:cNvCxnSpPr/>
      </xdr:nvCxnSpPr>
      <xdr:spPr>
        <a:xfrm flipV="1">
          <a:off x="1320800" y="9362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76200</xdr:rowOff>
    </xdr:from>
    <xdr:to>
      <xdr:col>3</xdr:col>
      <xdr:colOff>193675</xdr:colOff>
      <xdr:row>57</xdr:row>
      <xdr:rowOff>6350</xdr:rowOff>
    </xdr:to>
    <xdr:sp macro="" textlink="">
      <xdr:nvSpPr>
        <xdr:cNvPr id="196" name="フローチャート : 判断 195"/>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197" name="テキスト ボックス 196"/>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110490</xdr:rowOff>
    </xdr:from>
    <xdr:to>
      <xdr:col>1</xdr:col>
      <xdr:colOff>676275</xdr:colOff>
      <xdr:row>56</xdr:row>
      <xdr:rowOff>40640</xdr:rowOff>
    </xdr:to>
    <xdr:sp macro="" textlink="">
      <xdr:nvSpPr>
        <xdr:cNvPr id="198" name="フローチャート : 判断 197"/>
        <xdr:cNvSpPr/>
      </xdr:nvSpPr>
      <xdr:spPr>
        <a:xfrm>
          <a:off x="1270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25417</xdr:rowOff>
    </xdr:from>
    <xdr:ext cx="762000" cy="259045"/>
    <xdr:sp macro="" textlink="">
      <xdr:nvSpPr>
        <xdr:cNvPr id="199" name="テキスト ボックス 198"/>
        <xdr:cNvSpPr txBox="1"/>
      </xdr:nvSpPr>
      <xdr:spPr>
        <a:xfrm>
          <a:off x="939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205" name="円/楕円 204"/>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92727</xdr:rowOff>
    </xdr:from>
    <xdr:ext cx="762000" cy="259045"/>
    <xdr:sp macro="" textlink="">
      <xdr:nvSpPr>
        <xdr:cNvPr id="206" name="扶助費該当値テキスト"/>
        <xdr:cNvSpPr txBox="1"/>
      </xdr:nvSpPr>
      <xdr:spPr>
        <a:xfrm>
          <a:off x="4914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156210</xdr:rowOff>
    </xdr:from>
    <xdr:to>
      <xdr:col>5</xdr:col>
      <xdr:colOff>600075</xdr:colOff>
      <xdr:row>56</xdr:row>
      <xdr:rowOff>86360</xdr:rowOff>
    </xdr:to>
    <xdr:sp macro="" textlink="">
      <xdr:nvSpPr>
        <xdr:cNvPr id="207" name="円/楕円 206"/>
        <xdr:cNvSpPr/>
      </xdr:nvSpPr>
      <xdr:spPr>
        <a:xfrm>
          <a:off x="3937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208" name="テキスト ボックス 207"/>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9" name="円/楕円 208"/>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210" name="テキスト ボックス 209"/>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53340</xdr:rowOff>
    </xdr:from>
    <xdr:to>
      <xdr:col>3</xdr:col>
      <xdr:colOff>193675</xdr:colOff>
      <xdr:row>54</xdr:row>
      <xdr:rowOff>154940</xdr:rowOff>
    </xdr:to>
    <xdr:sp macro="" textlink="">
      <xdr:nvSpPr>
        <xdr:cNvPr id="211" name="円/楕円 210"/>
        <xdr:cNvSpPr/>
      </xdr:nvSpPr>
      <xdr:spPr>
        <a:xfrm>
          <a:off x="2159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165117</xdr:rowOff>
    </xdr:from>
    <xdr:ext cx="762000" cy="259045"/>
    <xdr:sp macro="" textlink="">
      <xdr:nvSpPr>
        <xdr:cNvPr id="212" name="テキスト ボックス 211"/>
        <xdr:cNvSpPr txBox="1"/>
      </xdr:nvSpPr>
      <xdr:spPr>
        <a:xfrm>
          <a:off x="1828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213" name="円/楕円 212"/>
        <xdr:cNvSpPr/>
      </xdr:nvSpPr>
      <xdr:spPr>
        <a:xfrm>
          <a:off x="1270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214" name="テキスト ボックス 213"/>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会計独立の原則に従って、公営企業に対する繰出金について繰出基準内の執行を徹底しているところであるが、事業の進捗により、増加傾向にある。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60</xdr:row>
      <xdr:rowOff>88900</xdr:rowOff>
    </xdr:to>
    <xdr:cxnSp macro="">
      <xdr:nvCxnSpPr>
        <xdr:cNvPr id="242" name="直線コネクタ 241"/>
        <xdr:cNvCxnSpPr/>
      </xdr:nvCxnSpPr>
      <xdr:spPr>
        <a:xfrm flipV="1">
          <a:off x="16510000" y="91948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45"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46" name="直線コネクタ 245"/>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56</xdr:row>
      <xdr:rowOff>127000</xdr:rowOff>
    </xdr:to>
    <xdr:cxnSp macro="">
      <xdr:nvCxnSpPr>
        <xdr:cNvPr id="247" name="直線コネクタ 246"/>
        <xdr:cNvCxnSpPr/>
      </xdr:nvCxnSpPr>
      <xdr:spPr>
        <a:xfrm>
          <a:off x="15671800" y="9728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85107</xdr:rowOff>
    </xdr:from>
    <xdr:ext cx="762000" cy="259045"/>
    <xdr:sp macro="" textlink="">
      <xdr:nvSpPr>
        <xdr:cNvPr id="248"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127000</xdr:rowOff>
    </xdr:to>
    <xdr:cxnSp macro="">
      <xdr:nvCxnSpPr>
        <xdr:cNvPr id="250" name="直線コネクタ 249"/>
        <xdr:cNvCxnSpPr/>
      </xdr:nvCxnSpPr>
      <xdr:spPr>
        <a:xfrm>
          <a:off x="14782800" y="9697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106680</xdr:rowOff>
    </xdr:from>
    <xdr:to>
      <xdr:col>22</xdr:col>
      <xdr:colOff>615950</xdr:colOff>
      <xdr:row>57</xdr:row>
      <xdr:rowOff>36830</xdr:rowOff>
    </xdr:to>
    <xdr:sp macro="" textlink="">
      <xdr:nvSpPr>
        <xdr:cNvPr id="251" name="フローチャート : 判断 250"/>
        <xdr:cNvSpPr/>
      </xdr:nvSpPr>
      <xdr:spPr>
        <a:xfrm>
          <a:off x="15621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21607</xdr:rowOff>
    </xdr:from>
    <xdr:ext cx="736600" cy="259045"/>
    <xdr:sp macro="" textlink="">
      <xdr:nvSpPr>
        <xdr:cNvPr id="252" name="テキスト ボックス 251"/>
        <xdr:cNvSpPr txBox="1"/>
      </xdr:nvSpPr>
      <xdr:spPr>
        <a:xfrm>
          <a:off x="15290800" y="979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56</xdr:row>
      <xdr:rowOff>96520</xdr:rowOff>
    </xdr:to>
    <xdr:cxnSp macro="">
      <xdr:nvCxnSpPr>
        <xdr:cNvPr id="253" name="直線コネクタ 252"/>
        <xdr:cNvCxnSpPr/>
      </xdr:nvCxnSpPr>
      <xdr:spPr>
        <a:xfrm>
          <a:off x="13893800" y="9674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4" name="フローチャート : 判断 253"/>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55" name="テキスト ボックス 254"/>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73660</xdr:rowOff>
    </xdr:to>
    <xdr:cxnSp macro="">
      <xdr:nvCxnSpPr>
        <xdr:cNvPr id="256" name="直線コネクタ 255"/>
        <xdr:cNvCxnSpPr/>
      </xdr:nvCxnSpPr>
      <xdr:spPr>
        <a:xfrm>
          <a:off x="13004800" y="9636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7" name="フローチャート : 判断 256"/>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8" name="テキスト ボックス 257"/>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59" name="フローチャート : 判断 258"/>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124477</xdr:rowOff>
    </xdr:from>
    <xdr:ext cx="762000" cy="259045"/>
    <xdr:sp macro="" textlink="">
      <xdr:nvSpPr>
        <xdr:cNvPr id="260" name="テキスト ボックス 259"/>
        <xdr:cNvSpPr txBox="1"/>
      </xdr:nvSpPr>
      <xdr:spPr>
        <a:xfrm>
          <a:off x="12623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6" name="円/楕円 265"/>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48277</xdr:rowOff>
    </xdr:from>
    <xdr:ext cx="762000" cy="259045"/>
    <xdr:sp macro="" textlink="">
      <xdr:nvSpPr>
        <xdr:cNvPr id="267" name="その他該当値テキスト"/>
        <xdr:cNvSpPr txBox="1"/>
      </xdr:nvSpPr>
      <xdr:spPr>
        <a:xfrm>
          <a:off x="16598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76200</xdr:rowOff>
    </xdr:from>
    <xdr:to>
      <xdr:col>22</xdr:col>
      <xdr:colOff>615950</xdr:colOff>
      <xdr:row>57</xdr:row>
      <xdr:rowOff>6350</xdr:rowOff>
    </xdr:to>
    <xdr:sp macro="" textlink="">
      <xdr:nvSpPr>
        <xdr:cNvPr id="268" name="円/楕円 267"/>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69" name="テキスト ボックス 268"/>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70" name="円/楕円 269"/>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1" name="テキスト ボックス 270"/>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2" name="円/楕円 271"/>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73" name="テキスト ボックス 272"/>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74" name="円/楕円 273"/>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96537</xdr:rowOff>
    </xdr:from>
    <xdr:ext cx="762000" cy="259045"/>
    <xdr:sp macro="" textlink="">
      <xdr:nvSpPr>
        <xdr:cNvPr id="275" name="テキスト ボックス 274"/>
        <xdr:cNvSpPr txBox="1"/>
      </xdr:nvSpPr>
      <xdr:spPr>
        <a:xfrm>
          <a:off x="12623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が類似団体平均を下回っているのは、補助基準を随時適正に見直していることと、行財政改革に伴う負担金補助金の見直しによるところが大きく、今後も適正な執行を行い、現状の維持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40132</xdr:rowOff>
    </xdr:from>
    <xdr:to>
      <xdr:col>24</xdr:col>
      <xdr:colOff>31750</xdr:colOff>
      <xdr:row>39</xdr:row>
      <xdr:rowOff>143002</xdr:rowOff>
    </xdr:to>
    <xdr:cxnSp macro="">
      <xdr:nvCxnSpPr>
        <xdr:cNvPr id="300" name="直線コネクタ 299"/>
        <xdr:cNvCxnSpPr/>
      </xdr:nvCxnSpPr>
      <xdr:spPr>
        <a:xfrm flipV="1">
          <a:off x="16510000" y="5869432"/>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115079</xdr:rowOff>
    </xdr:from>
    <xdr:ext cx="762000" cy="259045"/>
    <xdr:sp macro="" textlink="">
      <xdr:nvSpPr>
        <xdr:cNvPr id="301" name="補助費等最小値テキスト"/>
        <xdr:cNvSpPr txBox="1"/>
      </xdr:nvSpPr>
      <xdr:spPr>
        <a:xfrm>
          <a:off x="16598900" y="680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24.1</a:t>
          </a:r>
          <a:endParaRPr kumimoji="1" lang="ja-JP" altLang="en-US" sz="1000" b="1">
            <a:latin typeface="ＭＳ Ｐゴシック"/>
          </a:endParaRPr>
        </a:p>
      </xdr:txBody>
    </xdr:sp>
    <xdr:clientData/>
  </xdr:oneCellAnchor>
  <xdr:twoCellAnchor>
    <xdr:from>
      <xdr:col>23</xdr:col>
      <xdr:colOff>628650</xdr:colOff>
      <xdr:row>39</xdr:row>
      <xdr:rowOff>143002</xdr:rowOff>
    </xdr:from>
    <xdr:to>
      <xdr:col>24</xdr:col>
      <xdr:colOff>120650</xdr:colOff>
      <xdr:row>39</xdr:row>
      <xdr:rowOff>143002</xdr:rowOff>
    </xdr:to>
    <xdr:cxnSp macro="">
      <xdr:nvCxnSpPr>
        <xdr:cNvPr id="302" name="直線コネクタ 301"/>
        <xdr:cNvCxnSpPr/>
      </xdr:nvCxnSpPr>
      <xdr:spPr>
        <a:xfrm>
          <a:off x="16421100" y="6829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126509</xdr:rowOff>
    </xdr:from>
    <xdr:ext cx="762000" cy="259045"/>
    <xdr:sp macro="" textlink="">
      <xdr:nvSpPr>
        <xdr:cNvPr id="303" name="補助費等最大値テキスト"/>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40132</xdr:rowOff>
    </xdr:from>
    <xdr:to>
      <xdr:col>24</xdr:col>
      <xdr:colOff>120650</xdr:colOff>
      <xdr:row>34</xdr:row>
      <xdr:rowOff>40132</xdr:rowOff>
    </xdr:to>
    <xdr:cxnSp macro="">
      <xdr:nvCxnSpPr>
        <xdr:cNvPr id="304" name="直線コネクタ 303"/>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170434</xdr:rowOff>
    </xdr:from>
    <xdr:to>
      <xdr:col>24</xdr:col>
      <xdr:colOff>31750</xdr:colOff>
      <xdr:row>36</xdr:row>
      <xdr:rowOff>8128</xdr:rowOff>
    </xdr:to>
    <xdr:cxnSp macro="">
      <xdr:nvCxnSpPr>
        <xdr:cNvPr id="305" name="直線コネクタ 304"/>
        <xdr:cNvCxnSpPr/>
      </xdr:nvCxnSpPr>
      <xdr:spPr>
        <a:xfrm>
          <a:off x="15671800" y="617118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6"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7" name="フローチャート : 判断 306"/>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97282</xdr:rowOff>
    </xdr:from>
    <xdr:to>
      <xdr:col>22</xdr:col>
      <xdr:colOff>565150</xdr:colOff>
      <xdr:row>35</xdr:row>
      <xdr:rowOff>170434</xdr:rowOff>
    </xdr:to>
    <xdr:cxnSp macro="">
      <xdr:nvCxnSpPr>
        <xdr:cNvPr id="308" name="直線コネクタ 307"/>
        <xdr:cNvCxnSpPr/>
      </xdr:nvCxnSpPr>
      <xdr:spPr>
        <a:xfrm>
          <a:off x="14782800" y="609803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5334</xdr:rowOff>
    </xdr:from>
    <xdr:to>
      <xdr:col>22</xdr:col>
      <xdr:colOff>615950</xdr:colOff>
      <xdr:row>37</xdr:row>
      <xdr:rowOff>106934</xdr:rowOff>
    </xdr:to>
    <xdr:sp macro="" textlink="">
      <xdr:nvSpPr>
        <xdr:cNvPr id="309" name="フローチャート : 判断 308"/>
        <xdr:cNvSpPr/>
      </xdr:nvSpPr>
      <xdr:spPr>
        <a:xfrm>
          <a:off x="15621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91711</xdr:rowOff>
    </xdr:from>
    <xdr:ext cx="736600" cy="259045"/>
    <xdr:sp macro="" textlink="">
      <xdr:nvSpPr>
        <xdr:cNvPr id="310" name="テキスト ボックス 309"/>
        <xdr:cNvSpPr txBox="1"/>
      </xdr:nvSpPr>
      <xdr:spPr>
        <a:xfrm>
          <a:off x="15290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97282</xdr:rowOff>
    </xdr:from>
    <xdr:to>
      <xdr:col>21</xdr:col>
      <xdr:colOff>361950</xdr:colOff>
      <xdr:row>35</xdr:row>
      <xdr:rowOff>170434</xdr:rowOff>
    </xdr:to>
    <xdr:cxnSp macro="">
      <xdr:nvCxnSpPr>
        <xdr:cNvPr id="311" name="直線コネクタ 310"/>
        <xdr:cNvCxnSpPr/>
      </xdr:nvCxnSpPr>
      <xdr:spPr>
        <a:xfrm flipV="1">
          <a:off x="13893800" y="609803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158496</xdr:rowOff>
    </xdr:from>
    <xdr:to>
      <xdr:col>21</xdr:col>
      <xdr:colOff>412750</xdr:colOff>
      <xdr:row>37</xdr:row>
      <xdr:rowOff>88646</xdr:rowOff>
    </xdr:to>
    <xdr:sp macro="" textlink="">
      <xdr:nvSpPr>
        <xdr:cNvPr id="312" name="フローチャート : 判断 311"/>
        <xdr:cNvSpPr/>
      </xdr:nvSpPr>
      <xdr:spPr>
        <a:xfrm>
          <a:off x="14732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73423</xdr:rowOff>
    </xdr:from>
    <xdr:ext cx="762000" cy="259045"/>
    <xdr:sp macro="" textlink="">
      <xdr:nvSpPr>
        <xdr:cNvPr id="313" name="テキスト ボックス 312"/>
        <xdr:cNvSpPr txBox="1"/>
      </xdr:nvSpPr>
      <xdr:spPr>
        <a:xfrm>
          <a:off x="14401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165862</xdr:rowOff>
    </xdr:from>
    <xdr:to>
      <xdr:col>20</xdr:col>
      <xdr:colOff>158750</xdr:colOff>
      <xdr:row>35</xdr:row>
      <xdr:rowOff>170434</xdr:rowOff>
    </xdr:to>
    <xdr:cxnSp macro="">
      <xdr:nvCxnSpPr>
        <xdr:cNvPr id="314" name="直線コネクタ 313"/>
        <xdr:cNvCxnSpPr/>
      </xdr:nvCxnSpPr>
      <xdr:spPr>
        <a:xfrm>
          <a:off x="13004800" y="61666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5" name="フローチャート : 判断 314"/>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16" name="テキスト ボックス 315"/>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7" name="フローチャート : 判断 316"/>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8" name="テキスト ボックス 317"/>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128778</xdr:rowOff>
    </xdr:from>
    <xdr:to>
      <xdr:col>24</xdr:col>
      <xdr:colOff>82550</xdr:colOff>
      <xdr:row>36</xdr:row>
      <xdr:rowOff>58928</xdr:rowOff>
    </xdr:to>
    <xdr:sp macro="" textlink="">
      <xdr:nvSpPr>
        <xdr:cNvPr id="324" name="円/楕円 323"/>
        <xdr:cNvSpPr/>
      </xdr:nvSpPr>
      <xdr:spPr>
        <a:xfrm>
          <a:off x="164592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145305</xdr:rowOff>
    </xdr:from>
    <xdr:ext cx="762000" cy="259045"/>
    <xdr:sp macro="" textlink="">
      <xdr:nvSpPr>
        <xdr:cNvPr id="325" name="補助費等該当値テキスト"/>
        <xdr:cNvSpPr txBox="1"/>
      </xdr:nvSpPr>
      <xdr:spPr>
        <a:xfrm>
          <a:off x="16598900" y="597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119634</xdr:rowOff>
    </xdr:from>
    <xdr:to>
      <xdr:col>22</xdr:col>
      <xdr:colOff>615950</xdr:colOff>
      <xdr:row>36</xdr:row>
      <xdr:rowOff>49784</xdr:rowOff>
    </xdr:to>
    <xdr:sp macro="" textlink="">
      <xdr:nvSpPr>
        <xdr:cNvPr id="326" name="円/楕円 325"/>
        <xdr:cNvSpPr/>
      </xdr:nvSpPr>
      <xdr:spPr>
        <a:xfrm>
          <a:off x="15621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59961</xdr:rowOff>
    </xdr:from>
    <xdr:ext cx="736600" cy="259045"/>
    <xdr:sp macro="" textlink="">
      <xdr:nvSpPr>
        <xdr:cNvPr id="327" name="テキスト ボックス 326"/>
        <xdr:cNvSpPr txBox="1"/>
      </xdr:nvSpPr>
      <xdr:spPr>
        <a:xfrm>
          <a:off x="15290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46482</xdr:rowOff>
    </xdr:from>
    <xdr:to>
      <xdr:col>21</xdr:col>
      <xdr:colOff>412750</xdr:colOff>
      <xdr:row>35</xdr:row>
      <xdr:rowOff>148082</xdr:rowOff>
    </xdr:to>
    <xdr:sp macro="" textlink="">
      <xdr:nvSpPr>
        <xdr:cNvPr id="328" name="円/楕円 327"/>
        <xdr:cNvSpPr/>
      </xdr:nvSpPr>
      <xdr:spPr>
        <a:xfrm>
          <a:off x="14732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158259</xdr:rowOff>
    </xdr:from>
    <xdr:ext cx="762000" cy="259045"/>
    <xdr:sp macro="" textlink="">
      <xdr:nvSpPr>
        <xdr:cNvPr id="329" name="テキスト ボックス 328"/>
        <xdr:cNvSpPr txBox="1"/>
      </xdr:nvSpPr>
      <xdr:spPr>
        <a:xfrm>
          <a:off x="14401800" y="581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119634</xdr:rowOff>
    </xdr:from>
    <xdr:to>
      <xdr:col>20</xdr:col>
      <xdr:colOff>209550</xdr:colOff>
      <xdr:row>36</xdr:row>
      <xdr:rowOff>49784</xdr:rowOff>
    </xdr:to>
    <xdr:sp macro="" textlink="">
      <xdr:nvSpPr>
        <xdr:cNvPr id="330" name="円/楕円 329"/>
        <xdr:cNvSpPr/>
      </xdr:nvSpPr>
      <xdr:spPr>
        <a:xfrm>
          <a:off x="13843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59961</xdr:rowOff>
    </xdr:from>
    <xdr:ext cx="762000" cy="259045"/>
    <xdr:sp macro="" textlink="">
      <xdr:nvSpPr>
        <xdr:cNvPr id="331" name="テキスト ボックス 330"/>
        <xdr:cNvSpPr txBox="1"/>
      </xdr:nvSpPr>
      <xdr:spPr>
        <a:xfrm>
          <a:off x="13512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115062</xdr:rowOff>
    </xdr:from>
    <xdr:to>
      <xdr:col>19</xdr:col>
      <xdr:colOff>6350</xdr:colOff>
      <xdr:row>36</xdr:row>
      <xdr:rowOff>45212</xdr:rowOff>
    </xdr:to>
    <xdr:sp macro="" textlink="">
      <xdr:nvSpPr>
        <xdr:cNvPr id="332" name="円/楕円 331"/>
        <xdr:cNvSpPr/>
      </xdr:nvSpPr>
      <xdr:spPr>
        <a:xfrm>
          <a:off x="12954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55389</xdr:rowOff>
    </xdr:from>
    <xdr:ext cx="762000" cy="259045"/>
    <xdr:sp macro="" textlink="">
      <xdr:nvSpPr>
        <xdr:cNvPr id="333" name="テキスト ボックス 332"/>
        <xdr:cNvSpPr txBox="1"/>
      </xdr:nvSpPr>
      <xdr:spPr>
        <a:xfrm>
          <a:off x="12623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　大型事業の償還終了により前年度より償還額は減少しているものの、</a:t>
          </a:r>
          <a:r>
            <a:rPr lang="ja-JP" altLang="ja-JP" sz="1100" b="0" i="0" baseline="0">
              <a:solidFill>
                <a:schemeClr val="dk1"/>
              </a:solidFill>
              <a:effectLst/>
              <a:latin typeface="+mn-lt"/>
              <a:ea typeface="+mn-ea"/>
              <a:cs typeface="+mn-cs"/>
            </a:rPr>
            <a:t>総合計画に基づく大型事業を実施していることから計画的な起債発行と自主財源の確保による起債に頼らない財政運営に努める。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9" name="テキスト ボックス 35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119380</xdr:rowOff>
    </xdr:to>
    <xdr:cxnSp macro="">
      <xdr:nvCxnSpPr>
        <xdr:cNvPr id="361" name="直線コネクタ 360"/>
        <xdr:cNvCxnSpPr/>
      </xdr:nvCxnSpPr>
      <xdr:spPr>
        <a:xfrm flipV="1">
          <a:off x="4826000" y="1242568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62"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63" name="直線コネクタ 362"/>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64"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65" name="直線コネクタ 364"/>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104139</xdr:rowOff>
    </xdr:from>
    <xdr:to>
      <xdr:col>7</xdr:col>
      <xdr:colOff>15875</xdr:colOff>
      <xdr:row>78</xdr:row>
      <xdr:rowOff>134620</xdr:rowOff>
    </xdr:to>
    <xdr:cxnSp macro="">
      <xdr:nvCxnSpPr>
        <xdr:cNvPr id="366" name="直線コネクタ 365"/>
        <xdr:cNvCxnSpPr/>
      </xdr:nvCxnSpPr>
      <xdr:spPr>
        <a:xfrm flipV="1">
          <a:off x="3987800" y="1347723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100347</xdr:rowOff>
    </xdr:from>
    <xdr:ext cx="762000" cy="259045"/>
    <xdr:sp macro="" textlink="">
      <xdr:nvSpPr>
        <xdr:cNvPr id="367" name="公債費平均値テキスト"/>
        <xdr:cNvSpPr txBox="1"/>
      </xdr:nvSpPr>
      <xdr:spPr>
        <a:xfrm>
          <a:off x="4914900" y="1295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68" name="フローチャート : 判断 367"/>
        <xdr:cNvSpPr/>
      </xdr:nvSpPr>
      <xdr:spPr>
        <a:xfrm>
          <a:off x="47752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134620</xdr:rowOff>
    </xdr:from>
    <xdr:to>
      <xdr:col>5</xdr:col>
      <xdr:colOff>549275</xdr:colOff>
      <xdr:row>78</xdr:row>
      <xdr:rowOff>142239</xdr:rowOff>
    </xdr:to>
    <xdr:cxnSp macro="">
      <xdr:nvCxnSpPr>
        <xdr:cNvPr id="369" name="直線コネクタ 368"/>
        <xdr:cNvCxnSpPr/>
      </xdr:nvCxnSpPr>
      <xdr:spPr>
        <a:xfrm flipV="1">
          <a:off x="3098800" y="135077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70" name="フローチャート : 判断 369"/>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71" name="テキスト ボックス 370"/>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142239</xdr:rowOff>
    </xdr:from>
    <xdr:to>
      <xdr:col>4</xdr:col>
      <xdr:colOff>346075</xdr:colOff>
      <xdr:row>79</xdr:row>
      <xdr:rowOff>16511</xdr:rowOff>
    </xdr:to>
    <xdr:cxnSp macro="">
      <xdr:nvCxnSpPr>
        <xdr:cNvPr id="372" name="直線コネクタ 371"/>
        <xdr:cNvCxnSpPr/>
      </xdr:nvCxnSpPr>
      <xdr:spPr>
        <a:xfrm flipV="1">
          <a:off x="2209800" y="135153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11430</xdr:rowOff>
    </xdr:from>
    <xdr:to>
      <xdr:col>4</xdr:col>
      <xdr:colOff>396875</xdr:colOff>
      <xdr:row>77</xdr:row>
      <xdr:rowOff>113030</xdr:rowOff>
    </xdr:to>
    <xdr:sp macro="" textlink="">
      <xdr:nvSpPr>
        <xdr:cNvPr id="373" name="フローチャート : 判断 372"/>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123207</xdr:rowOff>
    </xdr:from>
    <xdr:ext cx="762000" cy="259045"/>
    <xdr:sp macro="" textlink="">
      <xdr:nvSpPr>
        <xdr:cNvPr id="374" name="テキスト ボックス 373"/>
        <xdr:cNvSpPr txBox="1"/>
      </xdr:nvSpPr>
      <xdr:spPr>
        <a:xfrm>
          <a:off x="2717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111761</xdr:rowOff>
    </xdr:from>
    <xdr:to>
      <xdr:col>3</xdr:col>
      <xdr:colOff>142875</xdr:colOff>
      <xdr:row>79</xdr:row>
      <xdr:rowOff>16511</xdr:rowOff>
    </xdr:to>
    <xdr:cxnSp macro="">
      <xdr:nvCxnSpPr>
        <xdr:cNvPr id="375" name="直線コネクタ 374"/>
        <xdr:cNvCxnSpPr/>
      </xdr:nvCxnSpPr>
      <xdr:spPr>
        <a:xfrm>
          <a:off x="1320800" y="134848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76" name="フローチャート : 判断 375"/>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77" name="テキスト ボックス 376"/>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8" name="フローチャート : 判断 377"/>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81297</xdr:rowOff>
    </xdr:from>
    <xdr:ext cx="762000" cy="259045"/>
    <xdr:sp macro="" textlink="">
      <xdr:nvSpPr>
        <xdr:cNvPr id="379" name="テキスト ボックス 378"/>
        <xdr:cNvSpPr txBox="1"/>
      </xdr:nvSpPr>
      <xdr:spPr>
        <a:xfrm>
          <a:off x="939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53339</xdr:rowOff>
    </xdr:from>
    <xdr:to>
      <xdr:col>7</xdr:col>
      <xdr:colOff>66675</xdr:colOff>
      <xdr:row>78</xdr:row>
      <xdr:rowOff>154939</xdr:rowOff>
    </xdr:to>
    <xdr:sp macro="" textlink="">
      <xdr:nvSpPr>
        <xdr:cNvPr id="385" name="円/楕円 384"/>
        <xdr:cNvSpPr/>
      </xdr:nvSpPr>
      <xdr:spPr>
        <a:xfrm>
          <a:off x="47752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25416</xdr:rowOff>
    </xdr:from>
    <xdr:ext cx="762000" cy="259045"/>
    <xdr:sp macro="" textlink="">
      <xdr:nvSpPr>
        <xdr:cNvPr id="386" name="公債費該当値テキスト"/>
        <xdr:cNvSpPr txBox="1"/>
      </xdr:nvSpPr>
      <xdr:spPr>
        <a:xfrm>
          <a:off x="49149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83820</xdr:rowOff>
    </xdr:from>
    <xdr:to>
      <xdr:col>5</xdr:col>
      <xdr:colOff>600075</xdr:colOff>
      <xdr:row>79</xdr:row>
      <xdr:rowOff>13970</xdr:rowOff>
    </xdr:to>
    <xdr:sp macro="" textlink="">
      <xdr:nvSpPr>
        <xdr:cNvPr id="387" name="円/楕円 386"/>
        <xdr:cNvSpPr/>
      </xdr:nvSpPr>
      <xdr:spPr>
        <a:xfrm>
          <a:off x="3937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170197</xdr:rowOff>
    </xdr:from>
    <xdr:ext cx="736600" cy="259045"/>
    <xdr:sp macro="" textlink="">
      <xdr:nvSpPr>
        <xdr:cNvPr id="388" name="テキスト ボックス 387"/>
        <xdr:cNvSpPr txBox="1"/>
      </xdr:nvSpPr>
      <xdr:spPr>
        <a:xfrm>
          <a:off x="3606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91439</xdr:rowOff>
    </xdr:from>
    <xdr:to>
      <xdr:col>4</xdr:col>
      <xdr:colOff>396875</xdr:colOff>
      <xdr:row>79</xdr:row>
      <xdr:rowOff>21589</xdr:rowOff>
    </xdr:to>
    <xdr:sp macro="" textlink="">
      <xdr:nvSpPr>
        <xdr:cNvPr id="389" name="円/楕円 388"/>
        <xdr:cNvSpPr/>
      </xdr:nvSpPr>
      <xdr:spPr>
        <a:xfrm>
          <a:off x="3048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6366</xdr:rowOff>
    </xdr:from>
    <xdr:ext cx="762000" cy="259045"/>
    <xdr:sp macro="" textlink="">
      <xdr:nvSpPr>
        <xdr:cNvPr id="390" name="テキスト ボックス 389"/>
        <xdr:cNvSpPr txBox="1"/>
      </xdr:nvSpPr>
      <xdr:spPr>
        <a:xfrm>
          <a:off x="2717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137161</xdr:rowOff>
    </xdr:from>
    <xdr:to>
      <xdr:col>3</xdr:col>
      <xdr:colOff>193675</xdr:colOff>
      <xdr:row>79</xdr:row>
      <xdr:rowOff>67311</xdr:rowOff>
    </xdr:to>
    <xdr:sp macro="" textlink="">
      <xdr:nvSpPr>
        <xdr:cNvPr id="391" name="円/楕円 390"/>
        <xdr:cNvSpPr/>
      </xdr:nvSpPr>
      <xdr:spPr>
        <a:xfrm>
          <a:off x="2159000" y="135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52088</xdr:rowOff>
    </xdr:from>
    <xdr:ext cx="762000" cy="259045"/>
    <xdr:sp macro="" textlink="">
      <xdr:nvSpPr>
        <xdr:cNvPr id="392" name="テキスト ボックス 391"/>
        <xdr:cNvSpPr txBox="1"/>
      </xdr:nvSpPr>
      <xdr:spPr>
        <a:xfrm>
          <a:off x="1828800" y="1359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60961</xdr:rowOff>
    </xdr:from>
    <xdr:to>
      <xdr:col>1</xdr:col>
      <xdr:colOff>676275</xdr:colOff>
      <xdr:row>78</xdr:row>
      <xdr:rowOff>162561</xdr:rowOff>
    </xdr:to>
    <xdr:sp macro="" textlink="">
      <xdr:nvSpPr>
        <xdr:cNvPr id="393" name="円/楕円 392"/>
        <xdr:cNvSpPr/>
      </xdr:nvSpPr>
      <xdr:spPr>
        <a:xfrm>
          <a:off x="1270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147338</xdr:rowOff>
    </xdr:from>
    <xdr:ext cx="762000" cy="259045"/>
    <xdr:sp macro="" textlink="">
      <xdr:nvSpPr>
        <xdr:cNvPr id="394" name="テキスト ボックス 393"/>
        <xdr:cNvSpPr txBox="1"/>
      </xdr:nvSpPr>
      <xdr:spPr>
        <a:xfrm>
          <a:off x="939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類似団体と比較して平均を大きく下回っているが、施設の老朽化が進んでおり、維持修繕費の増加が懸念される。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今後、公共施設等総合管理計画を策定し、現況把握と将来見通しを立てながら効率的かつ効果的な施設管理に努める。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09" name="直線コネクタ 408"/>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0" name="テキスト ボックス 409"/>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3" name="直線コネクタ 412"/>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4" name="テキスト ボックス 413"/>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69850</xdr:rowOff>
    </xdr:from>
    <xdr:to>
      <xdr:col>24</xdr:col>
      <xdr:colOff>31750</xdr:colOff>
      <xdr:row>80</xdr:row>
      <xdr:rowOff>115570</xdr:rowOff>
    </xdr:to>
    <xdr:cxnSp macro="">
      <xdr:nvCxnSpPr>
        <xdr:cNvPr id="418" name="直線コネクタ 417"/>
        <xdr:cNvCxnSpPr/>
      </xdr:nvCxnSpPr>
      <xdr:spPr>
        <a:xfrm flipV="1">
          <a:off x="16510000" y="12757150"/>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19"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0" name="直線コネクタ 419"/>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156227</xdr:rowOff>
    </xdr:from>
    <xdr:ext cx="762000" cy="259045"/>
    <xdr:sp macro="" textlink="">
      <xdr:nvSpPr>
        <xdr:cNvPr id="421" name="公債費以外最大値テキスト"/>
        <xdr:cNvSpPr txBox="1"/>
      </xdr:nvSpPr>
      <xdr:spPr>
        <a:xfrm>
          <a:off x="16598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23</xdr:col>
      <xdr:colOff>628650</xdr:colOff>
      <xdr:row>74</xdr:row>
      <xdr:rowOff>69850</xdr:rowOff>
    </xdr:from>
    <xdr:to>
      <xdr:col>24</xdr:col>
      <xdr:colOff>120650</xdr:colOff>
      <xdr:row>74</xdr:row>
      <xdr:rowOff>69850</xdr:rowOff>
    </xdr:to>
    <xdr:cxnSp macro="">
      <xdr:nvCxnSpPr>
        <xdr:cNvPr id="422" name="直線コネクタ 421"/>
        <xdr:cNvCxnSpPr/>
      </xdr:nvCxnSpPr>
      <xdr:spPr>
        <a:xfrm>
          <a:off x="16421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132715</xdr:rowOff>
    </xdr:from>
    <xdr:to>
      <xdr:col>24</xdr:col>
      <xdr:colOff>31750</xdr:colOff>
      <xdr:row>74</xdr:row>
      <xdr:rowOff>69850</xdr:rowOff>
    </xdr:to>
    <xdr:cxnSp macro="">
      <xdr:nvCxnSpPr>
        <xdr:cNvPr id="423" name="直線コネクタ 422"/>
        <xdr:cNvCxnSpPr/>
      </xdr:nvCxnSpPr>
      <xdr:spPr>
        <a:xfrm>
          <a:off x="15671800" y="12648565"/>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71138</xdr:rowOff>
    </xdr:from>
    <xdr:ext cx="762000" cy="259045"/>
    <xdr:sp macro="" textlink="">
      <xdr:nvSpPr>
        <xdr:cNvPr id="424" name="公債費以外平均値テキスト"/>
        <xdr:cNvSpPr txBox="1"/>
      </xdr:nvSpPr>
      <xdr:spPr>
        <a:xfrm>
          <a:off x="16598900" y="13272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99061</xdr:rowOff>
    </xdr:from>
    <xdr:to>
      <xdr:col>24</xdr:col>
      <xdr:colOff>82550</xdr:colOff>
      <xdr:row>78</xdr:row>
      <xdr:rowOff>29211</xdr:rowOff>
    </xdr:to>
    <xdr:sp macro="" textlink="">
      <xdr:nvSpPr>
        <xdr:cNvPr id="425" name="フローチャート : 判断 424"/>
        <xdr:cNvSpPr/>
      </xdr:nvSpPr>
      <xdr:spPr>
        <a:xfrm>
          <a:off x="164592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127000</xdr:rowOff>
    </xdr:from>
    <xdr:to>
      <xdr:col>22</xdr:col>
      <xdr:colOff>565150</xdr:colOff>
      <xdr:row>73</xdr:row>
      <xdr:rowOff>132715</xdr:rowOff>
    </xdr:to>
    <xdr:cxnSp macro="">
      <xdr:nvCxnSpPr>
        <xdr:cNvPr id="426" name="直線コネクタ 425"/>
        <xdr:cNvCxnSpPr/>
      </xdr:nvCxnSpPr>
      <xdr:spPr>
        <a:xfrm>
          <a:off x="14782800" y="1264285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99061</xdr:rowOff>
    </xdr:from>
    <xdr:to>
      <xdr:col>22</xdr:col>
      <xdr:colOff>615950</xdr:colOff>
      <xdr:row>78</xdr:row>
      <xdr:rowOff>29211</xdr:rowOff>
    </xdr:to>
    <xdr:sp macro="" textlink="">
      <xdr:nvSpPr>
        <xdr:cNvPr id="427" name="フローチャート : 判断 426"/>
        <xdr:cNvSpPr/>
      </xdr:nvSpPr>
      <xdr:spPr>
        <a:xfrm>
          <a:off x="156210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13988</xdr:rowOff>
    </xdr:from>
    <xdr:ext cx="736600" cy="259045"/>
    <xdr:sp macro="" textlink="">
      <xdr:nvSpPr>
        <xdr:cNvPr id="428" name="テキスト ボックス 427"/>
        <xdr:cNvSpPr txBox="1"/>
      </xdr:nvSpPr>
      <xdr:spPr>
        <a:xfrm>
          <a:off x="15290800" y="13387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127000</xdr:rowOff>
    </xdr:from>
    <xdr:to>
      <xdr:col>21</xdr:col>
      <xdr:colOff>361950</xdr:colOff>
      <xdr:row>74</xdr:row>
      <xdr:rowOff>6985</xdr:rowOff>
    </xdr:to>
    <xdr:cxnSp macro="">
      <xdr:nvCxnSpPr>
        <xdr:cNvPr id="429" name="直線コネクタ 428"/>
        <xdr:cNvCxnSpPr/>
      </xdr:nvCxnSpPr>
      <xdr:spPr>
        <a:xfrm flipV="1">
          <a:off x="13893800" y="1264285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104775</xdr:rowOff>
    </xdr:from>
    <xdr:to>
      <xdr:col>21</xdr:col>
      <xdr:colOff>412750</xdr:colOff>
      <xdr:row>78</xdr:row>
      <xdr:rowOff>34925</xdr:rowOff>
    </xdr:to>
    <xdr:sp macro="" textlink="">
      <xdr:nvSpPr>
        <xdr:cNvPr id="430" name="フローチャート : 判断 429"/>
        <xdr:cNvSpPr/>
      </xdr:nvSpPr>
      <xdr:spPr>
        <a:xfrm>
          <a:off x="14732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19702</xdr:rowOff>
    </xdr:from>
    <xdr:ext cx="762000" cy="259045"/>
    <xdr:sp macro="" textlink="">
      <xdr:nvSpPr>
        <xdr:cNvPr id="431" name="テキスト ボックス 430"/>
        <xdr:cNvSpPr txBox="1"/>
      </xdr:nvSpPr>
      <xdr:spPr>
        <a:xfrm>
          <a:off x="144018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121285</xdr:rowOff>
    </xdr:from>
    <xdr:to>
      <xdr:col>20</xdr:col>
      <xdr:colOff>158750</xdr:colOff>
      <xdr:row>74</xdr:row>
      <xdr:rowOff>6985</xdr:rowOff>
    </xdr:to>
    <xdr:cxnSp macro="">
      <xdr:nvCxnSpPr>
        <xdr:cNvPr id="432" name="直線コネクタ 431"/>
        <xdr:cNvCxnSpPr/>
      </xdr:nvCxnSpPr>
      <xdr:spPr>
        <a:xfrm>
          <a:off x="13004800" y="1263713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99061</xdr:rowOff>
    </xdr:from>
    <xdr:to>
      <xdr:col>20</xdr:col>
      <xdr:colOff>209550</xdr:colOff>
      <xdr:row>78</xdr:row>
      <xdr:rowOff>29211</xdr:rowOff>
    </xdr:to>
    <xdr:sp macro="" textlink="">
      <xdr:nvSpPr>
        <xdr:cNvPr id="433" name="フローチャート : 判断 432"/>
        <xdr:cNvSpPr/>
      </xdr:nvSpPr>
      <xdr:spPr>
        <a:xfrm>
          <a:off x="138430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13988</xdr:rowOff>
    </xdr:from>
    <xdr:ext cx="762000" cy="259045"/>
    <xdr:sp macro="" textlink="">
      <xdr:nvSpPr>
        <xdr:cNvPr id="434" name="テキスト ボックス 433"/>
        <xdr:cNvSpPr txBox="1"/>
      </xdr:nvSpPr>
      <xdr:spPr>
        <a:xfrm>
          <a:off x="13512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47625</xdr:rowOff>
    </xdr:from>
    <xdr:to>
      <xdr:col>19</xdr:col>
      <xdr:colOff>6350</xdr:colOff>
      <xdr:row>76</xdr:row>
      <xdr:rowOff>149225</xdr:rowOff>
    </xdr:to>
    <xdr:sp macro="" textlink="">
      <xdr:nvSpPr>
        <xdr:cNvPr id="435" name="フローチャート : 判断 434"/>
        <xdr:cNvSpPr/>
      </xdr:nvSpPr>
      <xdr:spPr>
        <a:xfrm>
          <a:off x="12954000" y="1307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134002</xdr:rowOff>
    </xdr:from>
    <xdr:ext cx="762000" cy="259045"/>
    <xdr:sp macro="" textlink="">
      <xdr:nvSpPr>
        <xdr:cNvPr id="436" name="テキスト ボックス 435"/>
        <xdr:cNvSpPr txBox="1"/>
      </xdr:nvSpPr>
      <xdr:spPr>
        <a:xfrm>
          <a:off x="12623800" y="13164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19050</xdr:rowOff>
    </xdr:from>
    <xdr:to>
      <xdr:col>24</xdr:col>
      <xdr:colOff>82550</xdr:colOff>
      <xdr:row>74</xdr:row>
      <xdr:rowOff>120650</xdr:rowOff>
    </xdr:to>
    <xdr:sp macro="" textlink="">
      <xdr:nvSpPr>
        <xdr:cNvPr id="442" name="円/楕円 441"/>
        <xdr:cNvSpPr/>
      </xdr:nvSpPr>
      <xdr:spPr>
        <a:xfrm>
          <a:off x="16459200" y="1270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99077</xdr:rowOff>
    </xdr:from>
    <xdr:ext cx="762000" cy="259045"/>
    <xdr:sp macro="" textlink="">
      <xdr:nvSpPr>
        <xdr:cNvPr id="443" name="公債費以外該当値テキスト"/>
        <xdr:cNvSpPr txBox="1"/>
      </xdr:nvSpPr>
      <xdr:spPr>
        <a:xfrm>
          <a:off x="16598900" y="1261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81915</xdr:rowOff>
    </xdr:from>
    <xdr:to>
      <xdr:col>22</xdr:col>
      <xdr:colOff>615950</xdr:colOff>
      <xdr:row>74</xdr:row>
      <xdr:rowOff>12065</xdr:rowOff>
    </xdr:to>
    <xdr:sp macro="" textlink="">
      <xdr:nvSpPr>
        <xdr:cNvPr id="444" name="円/楕円 443"/>
        <xdr:cNvSpPr/>
      </xdr:nvSpPr>
      <xdr:spPr>
        <a:xfrm>
          <a:off x="15621000" y="1259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22242</xdr:rowOff>
    </xdr:from>
    <xdr:ext cx="736600" cy="259045"/>
    <xdr:sp macro="" textlink="">
      <xdr:nvSpPr>
        <xdr:cNvPr id="445" name="テキスト ボックス 444"/>
        <xdr:cNvSpPr txBox="1"/>
      </xdr:nvSpPr>
      <xdr:spPr>
        <a:xfrm>
          <a:off x="15290800" y="12366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76200</xdr:rowOff>
    </xdr:from>
    <xdr:to>
      <xdr:col>21</xdr:col>
      <xdr:colOff>412750</xdr:colOff>
      <xdr:row>74</xdr:row>
      <xdr:rowOff>6350</xdr:rowOff>
    </xdr:to>
    <xdr:sp macro="" textlink="">
      <xdr:nvSpPr>
        <xdr:cNvPr id="446" name="円/楕円 445"/>
        <xdr:cNvSpPr/>
      </xdr:nvSpPr>
      <xdr:spPr>
        <a:xfrm>
          <a:off x="14732000" y="1259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16527</xdr:rowOff>
    </xdr:from>
    <xdr:ext cx="762000" cy="259045"/>
    <xdr:sp macro="" textlink="">
      <xdr:nvSpPr>
        <xdr:cNvPr id="447" name="テキスト ボックス 446"/>
        <xdr:cNvSpPr txBox="1"/>
      </xdr:nvSpPr>
      <xdr:spPr>
        <a:xfrm>
          <a:off x="14401800" y="1236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127635</xdr:rowOff>
    </xdr:from>
    <xdr:to>
      <xdr:col>20</xdr:col>
      <xdr:colOff>209550</xdr:colOff>
      <xdr:row>74</xdr:row>
      <xdr:rowOff>57785</xdr:rowOff>
    </xdr:to>
    <xdr:sp macro="" textlink="">
      <xdr:nvSpPr>
        <xdr:cNvPr id="448" name="円/楕円 447"/>
        <xdr:cNvSpPr/>
      </xdr:nvSpPr>
      <xdr:spPr>
        <a:xfrm>
          <a:off x="13843000" y="1264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67962</xdr:rowOff>
    </xdr:from>
    <xdr:ext cx="762000" cy="259045"/>
    <xdr:sp macro="" textlink="">
      <xdr:nvSpPr>
        <xdr:cNvPr id="449" name="テキスト ボックス 448"/>
        <xdr:cNvSpPr txBox="1"/>
      </xdr:nvSpPr>
      <xdr:spPr>
        <a:xfrm>
          <a:off x="13512800" y="124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70485</xdr:rowOff>
    </xdr:from>
    <xdr:to>
      <xdr:col>19</xdr:col>
      <xdr:colOff>6350</xdr:colOff>
      <xdr:row>74</xdr:row>
      <xdr:rowOff>635</xdr:rowOff>
    </xdr:to>
    <xdr:sp macro="" textlink="">
      <xdr:nvSpPr>
        <xdr:cNvPr id="450" name="円/楕円 449"/>
        <xdr:cNvSpPr/>
      </xdr:nvSpPr>
      <xdr:spPr>
        <a:xfrm>
          <a:off x="12954000" y="1258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10812</xdr:rowOff>
    </xdr:from>
    <xdr:ext cx="762000" cy="259045"/>
    <xdr:sp macro="" textlink="">
      <xdr:nvSpPr>
        <xdr:cNvPr id="451" name="テキスト ボックス 450"/>
        <xdr:cNvSpPr txBox="1"/>
      </xdr:nvSpPr>
      <xdr:spPr>
        <a:xfrm>
          <a:off x="12623800" y="1235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富山県入善町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1026</xdr:rowOff>
    </xdr:from>
    <xdr:to>
      <xdr:col>4</xdr:col>
      <xdr:colOff>1117600</xdr:colOff>
      <xdr:row>20</xdr:row>
      <xdr:rowOff>86111</xdr:rowOff>
    </xdr:to>
    <xdr:cxnSp macro="">
      <xdr:nvCxnSpPr>
        <xdr:cNvPr id="43" name="直線コネクタ 42"/>
        <xdr:cNvCxnSpPr/>
      </xdr:nvCxnSpPr>
      <xdr:spPr bwMode="auto">
        <a:xfrm flipV="1">
          <a:off x="5651500" y="2277501"/>
          <a:ext cx="0" cy="12852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58188</xdr:rowOff>
    </xdr:from>
    <xdr:ext cx="762000" cy="259045"/>
    <xdr:sp macro="" textlink="">
      <xdr:nvSpPr>
        <xdr:cNvPr id="44" name="人口1人当たり決算額の推移最小値テキスト130"/>
        <xdr:cNvSpPr txBox="1"/>
      </xdr:nvSpPr>
      <xdr:spPr>
        <a:xfrm>
          <a:off x="5740400" y="3534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56,372</a:t>
          </a:r>
          <a:endParaRPr kumimoji="1" lang="ja-JP" altLang="en-US" sz="1000" b="1">
            <a:latin typeface="ＭＳ Ｐゴシック"/>
          </a:endParaRPr>
        </a:p>
      </xdr:txBody>
    </xdr:sp>
    <xdr:clientData/>
  </xdr:oneCellAnchor>
  <xdr:twoCellAnchor>
    <xdr:from>
      <xdr:col>4</xdr:col>
      <xdr:colOff>1028700</xdr:colOff>
      <xdr:row>20</xdr:row>
      <xdr:rowOff>86111</xdr:rowOff>
    </xdr:from>
    <xdr:to>
      <xdr:col>5</xdr:col>
      <xdr:colOff>73025</xdr:colOff>
      <xdr:row>20</xdr:row>
      <xdr:rowOff>86111</xdr:rowOff>
    </xdr:to>
    <xdr:cxnSp macro="">
      <xdr:nvCxnSpPr>
        <xdr:cNvPr id="45" name="直線コネクタ 44"/>
        <xdr:cNvCxnSpPr/>
      </xdr:nvCxnSpPr>
      <xdr:spPr bwMode="auto">
        <a:xfrm>
          <a:off x="5562600" y="3562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87403</xdr:rowOff>
    </xdr:from>
    <xdr:ext cx="762000" cy="259045"/>
    <xdr:sp macro="" textlink="">
      <xdr:nvSpPr>
        <xdr:cNvPr id="46" name="人口1人当たり決算額の推移最大値テキスト130"/>
        <xdr:cNvSpPr txBox="1"/>
      </xdr:nvSpPr>
      <xdr:spPr>
        <a:xfrm>
          <a:off x="5740400" y="2020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112,594</a:t>
          </a:r>
          <a:endParaRPr kumimoji="1" lang="ja-JP" altLang="en-US" sz="1000" b="1">
            <a:latin typeface="ＭＳ Ｐゴシック"/>
          </a:endParaRPr>
        </a:p>
      </xdr:txBody>
    </xdr:sp>
    <xdr:clientData/>
  </xdr:oneCellAnchor>
  <xdr:twoCellAnchor>
    <xdr:from>
      <xdr:col>4</xdr:col>
      <xdr:colOff>1028700</xdr:colOff>
      <xdr:row>13</xdr:row>
      <xdr:rowOff>1026</xdr:rowOff>
    </xdr:from>
    <xdr:to>
      <xdr:col>5</xdr:col>
      <xdr:colOff>73025</xdr:colOff>
      <xdr:row>13</xdr:row>
      <xdr:rowOff>1026</xdr:rowOff>
    </xdr:to>
    <xdr:cxnSp macro="">
      <xdr:nvCxnSpPr>
        <xdr:cNvPr id="47" name="直線コネクタ 46"/>
        <xdr:cNvCxnSpPr/>
      </xdr:nvCxnSpPr>
      <xdr:spPr bwMode="auto">
        <a:xfrm>
          <a:off x="5562600" y="22775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163904</xdr:rowOff>
    </xdr:from>
    <xdr:to>
      <xdr:col>4</xdr:col>
      <xdr:colOff>1117600</xdr:colOff>
      <xdr:row>18</xdr:row>
      <xdr:rowOff>128585</xdr:rowOff>
    </xdr:to>
    <xdr:cxnSp macro="">
      <xdr:nvCxnSpPr>
        <xdr:cNvPr id="48" name="直線コネクタ 47"/>
        <xdr:cNvCxnSpPr/>
      </xdr:nvCxnSpPr>
      <xdr:spPr bwMode="auto">
        <a:xfrm flipV="1">
          <a:off x="5003800" y="3126179"/>
          <a:ext cx="647700" cy="136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62902</xdr:rowOff>
    </xdr:from>
    <xdr:ext cx="762000" cy="259045"/>
    <xdr:sp macro="" textlink="">
      <xdr:nvSpPr>
        <xdr:cNvPr id="49" name="人口1人当たり決算額の推移平均値テキスト130"/>
        <xdr:cNvSpPr txBox="1"/>
      </xdr:nvSpPr>
      <xdr:spPr>
        <a:xfrm>
          <a:off x="5740400" y="2853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78,388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46375</xdr:rowOff>
    </xdr:from>
    <xdr:to>
      <xdr:col>5</xdr:col>
      <xdr:colOff>34925</xdr:colOff>
      <xdr:row>17</xdr:row>
      <xdr:rowOff>147975</xdr:rowOff>
    </xdr:to>
    <xdr:sp macro="" textlink="">
      <xdr:nvSpPr>
        <xdr:cNvPr id="50" name="フローチャート : 判断 49"/>
        <xdr:cNvSpPr/>
      </xdr:nvSpPr>
      <xdr:spPr bwMode="auto">
        <a:xfrm>
          <a:off x="5600700" y="30086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128585</xdr:rowOff>
    </xdr:from>
    <xdr:to>
      <xdr:col>4</xdr:col>
      <xdr:colOff>469900</xdr:colOff>
      <xdr:row>18</xdr:row>
      <xdr:rowOff>152405</xdr:rowOff>
    </xdr:to>
    <xdr:cxnSp macro="">
      <xdr:nvCxnSpPr>
        <xdr:cNvPr id="51" name="直線コネクタ 50"/>
        <xdr:cNvCxnSpPr/>
      </xdr:nvCxnSpPr>
      <xdr:spPr bwMode="auto">
        <a:xfrm flipV="1">
          <a:off x="4305300" y="3262310"/>
          <a:ext cx="698500" cy="23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104074</xdr:rowOff>
    </xdr:from>
    <xdr:to>
      <xdr:col>4</xdr:col>
      <xdr:colOff>520700</xdr:colOff>
      <xdr:row>18</xdr:row>
      <xdr:rowOff>34224</xdr:rowOff>
    </xdr:to>
    <xdr:sp macro="" textlink="">
      <xdr:nvSpPr>
        <xdr:cNvPr id="52" name="フローチャート : 判断 51"/>
        <xdr:cNvSpPr/>
      </xdr:nvSpPr>
      <xdr:spPr bwMode="auto">
        <a:xfrm>
          <a:off x="4953000" y="30663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44401</xdr:rowOff>
    </xdr:from>
    <xdr:ext cx="736600" cy="259045"/>
    <xdr:sp macro="" textlink="">
      <xdr:nvSpPr>
        <xdr:cNvPr id="53" name="テキスト ボックス 52"/>
        <xdr:cNvSpPr txBox="1"/>
      </xdr:nvSpPr>
      <xdr:spPr>
        <a:xfrm>
          <a:off x="4622800" y="2835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75,864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140152</xdr:rowOff>
    </xdr:from>
    <xdr:to>
      <xdr:col>3</xdr:col>
      <xdr:colOff>904875</xdr:colOff>
      <xdr:row>18</xdr:row>
      <xdr:rowOff>152405</xdr:rowOff>
    </xdr:to>
    <xdr:cxnSp macro="">
      <xdr:nvCxnSpPr>
        <xdr:cNvPr id="54" name="直線コネクタ 53"/>
        <xdr:cNvCxnSpPr/>
      </xdr:nvCxnSpPr>
      <xdr:spPr bwMode="auto">
        <a:xfrm>
          <a:off x="3606800" y="3273877"/>
          <a:ext cx="698500" cy="12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61989</xdr:rowOff>
    </xdr:from>
    <xdr:to>
      <xdr:col>3</xdr:col>
      <xdr:colOff>955675</xdr:colOff>
      <xdr:row>17</xdr:row>
      <xdr:rowOff>163589</xdr:rowOff>
    </xdr:to>
    <xdr:sp macro="" textlink="">
      <xdr:nvSpPr>
        <xdr:cNvPr id="55" name="フローチャート : 判断 54"/>
        <xdr:cNvSpPr/>
      </xdr:nvSpPr>
      <xdr:spPr bwMode="auto">
        <a:xfrm>
          <a:off x="4254500" y="30242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2316</xdr:rowOff>
    </xdr:from>
    <xdr:ext cx="762000" cy="259045"/>
    <xdr:sp macro="" textlink="">
      <xdr:nvSpPr>
        <xdr:cNvPr id="56" name="テキスト ボックス 55"/>
        <xdr:cNvSpPr txBox="1"/>
      </xdr:nvSpPr>
      <xdr:spPr>
        <a:xfrm>
          <a:off x="3924300" y="279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140152</xdr:rowOff>
    </xdr:from>
    <xdr:to>
      <xdr:col>3</xdr:col>
      <xdr:colOff>206375</xdr:colOff>
      <xdr:row>18</xdr:row>
      <xdr:rowOff>167424</xdr:rowOff>
    </xdr:to>
    <xdr:cxnSp macro="">
      <xdr:nvCxnSpPr>
        <xdr:cNvPr id="57" name="直線コネクタ 56"/>
        <xdr:cNvCxnSpPr/>
      </xdr:nvCxnSpPr>
      <xdr:spPr bwMode="auto">
        <a:xfrm flipV="1">
          <a:off x="2908300" y="3273877"/>
          <a:ext cx="698500" cy="27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154846</xdr:rowOff>
    </xdr:from>
    <xdr:to>
      <xdr:col>3</xdr:col>
      <xdr:colOff>257175</xdr:colOff>
      <xdr:row>17</xdr:row>
      <xdr:rowOff>84996</xdr:rowOff>
    </xdr:to>
    <xdr:sp macro="" textlink="">
      <xdr:nvSpPr>
        <xdr:cNvPr id="58" name="フローチャート : 判断 57"/>
        <xdr:cNvSpPr/>
      </xdr:nvSpPr>
      <xdr:spPr bwMode="auto">
        <a:xfrm>
          <a:off x="3556000" y="2945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95173</xdr:rowOff>
    </xdr:from>
    <xdr:ext cx="762000" cy="259045"/>
    <xdr:sp macro="" textlink="">
      <xdr:nvSpPr>
        <xdr:cNvPr id="59" name="テキスト ボックス 58"/>
        <xdr:cNvSpPr txBox="1"/>
      </xdr:nvSpPr>
      <xdr:spPr>
        <a:xfrm>
          <a:off x="3225800" y="271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81,143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100233</xdr:rowOff>
    </xdr:from>
    <xdr:to>
      <xdr:col>2</xdr:col>
      <xdr:colOff>692150</xdr:colOff>
      <xdr:row>17</xdr:row>
      <xdr:rowOff>30383</xdr:rowOff>
    </xdr:to>
    <xdr:sp macro="" textlink="">
      <xdr:nvSpPr>
        <xdr:cNvPr id="60" name="フローチャート : 判断 59"/>
        <xdr:cNvSpPr/>
      </xdr:nvSpPr>
      <xdr:spPr bwMode="auto">
        <a:xfrm>
          <a:off x="2857500" y="2891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40560</xdr:rowOff>
    </xdr:from>
    <xdr:ext cx="762000" cy="259045"/>
    <xdr:sp macro="" textlink="">
      <xdr:nvSpPr>
        <xdr:cNvPr id="61" name="テキスト ボックス 60"/>
        <xdr:cNvSpPr txBox="1"/>
      </xdr:nvSpPr>
      <xdr:spPr>
        <a:xfrm>
          <a:off x="2527300" y="265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113104</xdr:rowOff>
    </xdr:from>
    <xdr:to>
      <xdr:col>5</xdr:col>
      <xdr:colOff>34925</xdr:colOff>
      <xdr:row>18</xdr:row>
      <xdr:rowOff>43254</xdr:rowOff>
    </xdr:to>
    <xdr:sp macro="" textlink="">
      <xdr:nvSpPr>
        <xdr:cNvPr id="67" name="円/楕円 66"/>
        <xdr:cNvSpPr/>
      </xdr:nvSpPr>
      <xdr:spPr bwMode="auto">
        <a:xfrm>
          <a:off x="5600700" y="30753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85181</xdr:rowOff>
    </xdr:from>
    <xdr:ext cx="762000" cy="259045"/>
    <xdr:sp macro="" textlink="">
      <xdr:nvSpPr>
        <xdr:cNvPr id="68" name="人口1人当たり決算額の推移該当値テキスト130"/>
        <xdr:cNvSpPr txBox="1"/>
      </xdr:nvSpPr>
      <xdr:spPr>
        <a:xfrm>
          <a:off x="5740400" y="3047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75,469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77785</xdr:rowOff>
    </xdr:from>
    <xdr:to>
      <xdr:col>4</xdr:col>
      <xdr:colOff>520700</xdr:colOff>
      <xdr:row>19</xdr:row>
      <xdr:rowOff>7935</xdr:rowOff>
    </xdr:to>
    <xdr:sp macro="" textlink="">
      <xdr:nvSpPr>
        <xdr:cNvPr id="69" name="円/楕円 68"/>
        <xdr:cNvSpPr/>
      </xdr:nvSpPr>
      <xdr:spPr bwMode="auto">
        <a:xfrm>
          <a:off x="4953000" y="3211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164162</xdr:rowOff>
    </xdr:from>
    <xdr:ext cx="736600" cy="259045"/>
    <xdr:sp macro="" textlink="">
      <xdr:nvSpPr>
        <xdr:cNvPr id="70" name="テキスト ボックス 69"/>
        <xdr:cNvSpPr txBox="1"/>
      </xdr:nvSpPr>
      <xdr:spPr>
        <a:xfrm>
          <a:off x="4622800" y="3297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69,514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101605</xdr:rowOff>
    </xdr:from>
    <xdr:to>
      <xdr:col>3</xdr:col>
      <xdr:colOff>955675</xdr:colOff>
      <xdr:row>19</xdr:row>
      <xdr:rowOff>31755</xdr:rowOff>
    </xdr:to>
    <xdr:sp macro="" textlink="">
      <xdr:nvSpPr>
        <xdr:cNvPr id="71" name="円/楕円 70"/>
        <xdr:cNvSpPr/>
      </xdr:nvSpPr>
      <xdr:spPr bwMode="auto">
        <a:xfrm>
          <a:off x="4254500" y="32353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16532</xdr:rowOff>
    </xdr:from>
    <xdr:ext cx="762000" cy="259045"/>
    <xdr:sp macro="" textlink="">
      <xdr:nvSpPr>
        <xdr:cNvPr id="72" name="テキスト ボックス 71"/>
        <xdr:cNvSpPr txBox="1"/>
      </xdr:nvSpPr>
      <xdr:spPr>
        <a:xfrm>
          <a:off x="3924300" y="332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68,472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89352</xdr:rowOff>
    </xdr:from>
    <xdr:to>
      <xdr:col>3</xdr:col>
      <xdr:colOff>257175</xdr:colOff>
      <xdr:row>19</xdr:row>
      <xdr:rowOff>19502</xdr:rowOff>
    </xdr:to>
    <xdr:sp macro="" textlink="">
      <xdr:nvSpPr>
        <xdr:cNvPr id="73" name="円/楕円 72"/>
        <xdr:cNvSpPr/>
      </xdr:nvSpPr>
      <xdr:spPr bwMode="auto">
        <a:xfrm>
          <a:off x="3556000" y="32230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4279</xdr:rowOff>
    </xdr:from>
    <xdr:ext cx="762000" cy="259045"/>
    <xdr:sp macro="" textlink="">
      <xdr:nvSpPr>
        <xdr:cNvPr id="74" name="テキスト ボックス 73"/>
        <xdr:cNvSpPr txBox="1"/>
      </xdr:nvSpPr>
      <xdr:spPr>
        <a:xfrm>
          <a:off x="3225800" y="330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69,008</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116624</xdr:rowOff>
    </xdr:from>
    <xdr:to>
      <xdr:col>2</xdr:col>
      <xdr:colOff>692150</xdr:colOff>
      <xdr:row>19</xdr:row>
      <xdr:rowOff>46774</xdr:rowOff>
    </xdr:to>
    <xdr:sp macro="" textlink="">
      <xdr:nvSpPr>
        <xdr:cNvPr id="75" name="円/楕円 74"/>
        <xdr:cNvSpPr/>
      </xdr:nvSpPr>
      <xdr:spPr bwMode="auto">
        <a:xfrm>
          <a:off x="2857500" y="3250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31551</xdr:rowOff>
    </xdr:from>
    <xdr:ext cx="762000" cy="259045"/>
    <xdr:sp macro="" textlink="">
      <xdr:nvSpPr>
        <xdr:cNvPr id="76" name="テキスト ボックス 75"/>
        <xdr:cNvSpPr txBox="1"/>
      </xdr:nvSpPr>
      <xdr:spPr>
        <a:xfrm>
          <a:off x="2527300" y="3336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67,815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78499</xdr:rowOff>
    </xdr:from>
    <xdr:to>
      <xdr:col>4</xdr:col>
      <xdr:colOff>1117600</xdr:colOff>
      <xdr:row>38</xdr:row>
      <xdr:rowOff>57810</xdr:rowOff>
    </xdr:to>
    <xdr:cxnSp macro="">
      <xdr:nvCxnSpPr>
        <xdr:cNvPr id="105" name="直線コネクタ 104"/>
        <xdr:cNvCxnSpPr/>
      </xdr:nvCxnSpPr>
      <xdr:spPr bwMode="auto">
        <a:xfrm flipV="1">
          <a:off x="5651500" y="6003049"/>
          <a:ext cx="0" cy="15223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29887</xdr:rowOff>
    </xdr:from>
    <xdr:ext cx="762000" cy="259045"/>
    <xdr:sp macro="" textlink="">
      <xdr:nvSpPr>
        <xdr:cNvPr id="106" name="人口1人当たり決算額の推移最小値テキスト445"/>
        <xdr:cNvSpPr txBox="1"/>
      </xdr:nvSpPr>
      <xdr:spPr>
        <a:xfrm>
          <a:off x="5740400" y="749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4</xdr:col>
      <xdr:colOff>1028700</xdr:colOff>
      <xdr:row>38</xdr:row>
      <xdr:rowOff>57810</xdr:rowOff>
    </xdr:from>
    <xdr:to>
      <xdr:col>5</xdr:col>
      <xdr:colOff>73025</xdr:colOff>
      <xdr:row>38</xdr:row>
      <xdr:rowOff>57810</xdr:rowOff>
    </xdr:to>
    <xdr:cxnSp macro="">
      <xdr:nvCxnSpPr>
        <xdr:cNvPr id="107" name="直線コネクタ 106"/>
        <xdr:cNvCxnSpPr/>
      </xdr:nvCxnSpPr>
      <xdr:spPr bwMode="auto">
        <a:xfrm>
          <a:off x="5562600" y="7525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336326</xdr:rowOff>
    </xdr:from>
    <xdr:ext cx="762000" cy="259045"/>
    <xdr:sp macro="" textlink="">
      <xdr:nvSpPr>
        <xdr:cNvPr id="108" name="人口1人当たり決算額の推移最大値テキスト445"/>
        <xdr:cNvSpPr txBox="1"/>
      </xdr:nvSpPr>
      <xdr:spPr>
        <a:xfrm>
          <a:off x="5740400" y="5746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40,773</a:t>
          </a:r>
          <a:endParaRPr kumimoji="1" lang="ja-JP" altLang="en-US" sz="1000" b="1">
            <a:latin typeface="ＭＳ Ｐゴシック"/>
          </a:endParaRPr>
        </a:p>
      </xdr:txBody>
    </xdr:sp>
    <xdr:clientData/>
  </xdr:oneCellAnchor>
  <xdr:twoCellAnchor>
    <xdr:from>
      <xdr:col>4</xdr:col>
      <xdr:colOff>1028700</xdr:colOff>
      <xdr:row>33</xdr:row>
      <xdr:rowOff>78499</xdr:rowOff>
    </xdr:from>
    <xdr:to>
      <xdr:col>5</xdr:col>
      <xdr:colOff>73025</xdr:colOff>
      <xdr:row>33</xdr:row>
      <xdr:rowOff>78499</xdr:rowOff>
    </xdr:to>
    <xdr:cxnSp macro="">
      <xdr:nvCxnSpPr>
        <xdr:cNvPr id="109" name="直線コネクタ 108"/>
        <xdr:cNvCxnSpPr/>
      </xdr:nvCxnSpPr>
      <xdr:spPr bwMode="auto">
        <a:xfrm>
          <a:off x="5562600" y="60030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174816</xdr:rowOff>
    </xdr:from>
    <xdr:to>
      <xdr:col>4</xdr:col>
      <xdr:colOff>1117600</xdr:colOff>
      <xdr:row>35</xdr:row>
      <xdr:rowOff>239509</xdr:rowOff>
    </xdr:to>
    <xdr:cxnSp macro="">
      <xdr:nvCxnSpPr>
        <xdr:cNvPr id="110" name="直線コネクタ 109"/>
        <xdr:cNvCxnSpPr/>
      </xdr:nvCxnSpPr>
      <xdr:spPr bwMode="auto">
        <a:xfrm>
          <a:off x="5003800" y="6785166"/>
          <a:ext cx="647700" cy="646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321454</xdr:rowOff>
    </xdr:from>
    <xdr:ext cx="762000" cy="259045"/>
    <xdr:sp macro="" textlink="">
      <xdr:nvSpPr>
        <xdr:cNvPr id="111" name="人口1人当たり決算額の推移平均値テキスト445"/>
        <xdr:cNvSpPr txBox="1"/>
      </xdr:nvSpPr>
      <xdr:spPr>
        <a:xfrm>
          <a:off x="5740400" y="6931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14,330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6477</xdr:rowOff>
    </xdr:from>
    <xdr:to>
      <xdr:col>5</xdr:col>
      <xdr:colOff>34925</xdr:colOff>
      <xdr:row>36</xdr:row>
      <xdr:rowOff>108077</xdr:rowOff>
    </xdr:to>
    <xdr:sp macro="" textlink="">
      <xdr:nvSpPr>
        <xdr:cNvPr id="112" name="フローチャート : 判断 111"/>
        <xdr:cNvSpPr/>
      </xdr:nvSpPr>
      <xdr:spPr bwMode="auto">
        <a:xfrm>
          <a:off x="5600700" y="6959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300622</xdr:rowOff>
    </xdr:from>
    <xdr:to>
      <xdr:col>4</xdr:col>
      <xdr:colOff>469900</xdr:colOff>
      <xdr:row>35</xdr:row>
      <xdr:rowOff>174816</xdr:rowOff>
    </xdr:to>
    <xdr:cxnSp macro="">
      <xdr:nvCxnSpPr>
        <xdr:cNvPr id="113" name="直線コネクタ 112"/>
        <xdr:cNvCxnSpPr/>
      </xdr:nvCxnSpPr>
      <xdr:spPr bwMode="auto">
        <a:xfrm>
          <a:off x="4305300" y="6568072"/>
          <a:ext cx="698500" cy="2170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233438</xdr:rowOff>
    </xdr:from>
    <xdr:to>
      <xdr:col>4</xdr:col>
      <xdr:colOff>520700</xdr:colOff>
      <xdr:row>35</xdr:row>
      <xdr:rowOff>335038</xdr:rowOff>
    </xdr:to>
    <xdr:sp macro="" textlink="">
      <xdr:nvSpPr>
        <xdr:cNvPr id="114" name="フローチャート : 判断 113"/>
        <xdr:cNvSpPr/>
      </xdr:nvSpPr>
      <xdr:spPr bwMode="auto">
        <a:xfrm>
          <a:off x="4953000" y="6843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319815</xdr:rowOff>
    </xdr:from>
    <xdr:ext cx="736600" cy="259045"/>
    <xdr:sp macro="" textlink="">
      <xdr:nvSpPr>
        <xdr:cNvPr id="115" name="テキスト ボックス 114"/>
        <xdr:cNvSpPr txBox="1"/>
      </xdr:nvSpPr>
      <xdr:spPr>
        <a:xfrm>
          <a:off x="4622800" y="6930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242595</xdr:rowOff>
    </xdr:from>
    <xdr:to>
      <xdr:col>3</xdr:col>
      <xdr:colOff>904875</xdr:colOff>
      <xdr:row>34</xdr:row>
      <xdr:rowOff>300622</xdr:rowOff>
    </xdr:to>
    <xdr:cxnSp macro="">
      <xdr:nvCxnSpPr>
        <xdr:cNvPr id="116" name="直線コネクタ 115"/>
        <xdr:cNvCxnSpPr/>
      </xdr:nvCxnSpPr>
      <xdr:spPr bwMode="auto">
        <a:xfrm>
          <a:off x="3606800" y="6510045"/>
          <a:ext cx="698500" cy="58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160401</xdr:rowOff>
    </xdr:from>
    <xdr:to>
      <xdr:col>3</xdr:col>
      <xdr:colOff>955675</xdr:colOff>
      <xdr:row>35</xdr:row>
      <xdr:rowOff>262001</xdr:rowOff>
    </xdr:to>
    <xdr:sp macro="" textlink="">
      <xdr:nvSpPr>
        <xdr:cNvPr id="117" name="フローチャート : 判断 116"/>
        <xdr:cNvSpPr/>
      </xdr:nvSpPr>
      <xdr:spPr bwMode="auto">
        <a:xfrm>
          <a:off x="4254500" y="67707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246778</xdr:rowOff>
    </xdr:from>
    <xdr:ext cx="762000" cy="259045"/>
    <xdr:sp macro="" textlink="">
      <xdr:nvSpPr>
        <xdr:cNvPr id="118" name="テキスト ボックス 117"/>
        <xdr:cNvSpPr txBox="1"/>
      </xdr:nvSpPr>
      <xdr:spPr>
        <a:xfrm>
          <a:off x="3924300" y="685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182626</xdr:rowOff>
    </xdr:from>
    <xdr:to>
      <xdr:col>3</xdr:col>
      <xdr:colOff>206375</xdr:colOff>
      <xdr:row>34</xdr:row>
      <xdr:rowOff>242595</xdr:rowOff>
    </xdr:to>
    <xdr:cxnSp macro="">
      <xdr:nvCxnSpPr>
        <xdr:cNvPr id="119" name="直線コネクタ 118"/>
        <xdr:cNvCxnSpPr/>
      </xdr:nvCxnSpPr>
      <xdr:spPr bwMode="auto">
        <a:xfrm>
          <a:off x="2908300" y="6450076"/>
          <a:ext cx="698500" cy="59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58255</xdr:rowOff>
    </xdr:from>
    <xdr:to>
      <xdr:col>3</xdr:col>
      <xdr:colOff>257175</xdr:colOff>
      <xdr:row>35</xdr:row>
      <xdr:rowOff>159855</xdr:rowOff>
    </xdr:to>
    <xdr:sp macro="" textlink="">
      <xdr:nvSpPr>
        <xdr:cNvPr id="120" name="フローチャート : 判断 119"/>
        <xdr:cNvSpPr/>
      </xdr:nvSpPr>
      <xdr:spPr bwMode="auto">
        <a:xfrm>
          <a:off x="3556000" y="6668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144632</xdr:rowOff>
    </xdr:from>
    <xdr:ext cx="762000" cy="259045"/>
    <xdr:sp macro="" textlink="">
      <xdr:nvSpPr>
        <xdr:cNvPr id="121" name="テキスト ボックス 120"/>
        <xdr:cNvSpPr txBox="1"/>
      </xdr:nvSpPr>
      <xdr:spPr>
        <a:xfrm>
          <a:off x="3225800" y="6754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21,971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329527</xdr:rowOff>
    </xdr:from>
    <xdr:to>
      <xdr:col>2</xdr:col>
      <xdr:colOff>692150</xdr:colOff>
      <xdr:row>35</xdr:row>
      <xdr:rowOff>88227</xdr:rowOff>
    </xdr:to>
    <xdr:sp macro="" textlink="">
      <xdr:nvSpPr>
        <xdr:cNvPr id="122" name="フローチャート : 判断 121"/>
        <xdr:cNvSpPr/>
      </xdr:nvSpPr>
      <xdr:spPr bwMode="auto">
        <a:xfrm>
          <a:off x="2857500" y="6596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73004</xdr:rowOff>
    </xdr:from>
    <xdr:ext cx="762000" cy="259045"/>
    <xdr:sp macro="" textlink="">
      <xdr:nvSpPr>
        <xdr:cNvPr id="123" name="テキスト ボックス 122"/>
        <xdr:cNvSpPr txBox="1"/>
      </xdr:nvSpPr>
      <xdr:spPr>
        <a:xfrm>
          <a:off x="2527300" y="6683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188709</xdr:rowOff>
    </xdr:from>
    <xdr:to>
      <xdr:col>5</xdr:col>
      <xdr:colOff>34925</xdr:colOff>
      <xdr:row>35</xdr:row>
      <xdr:rowOff>290309</xdr:rowOff>
    </xdr:to>
    <xdr:sp macro="" textlink="">
      <xdr:nvSpPr>
        <xdr:cNvPr id="129" name="円/楕円 128"/>
        <xdr:cNvSpPr/>
      </xdr:nvSpPr>
      <xdr:spPr bwMode="auto">
        <a:xfrm>
          <a:off x="5600700" y="67990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33786</xdr:rowOff>
    </xdr:from>
    <xdr:ext cx="762000" cy="259045"/>
    <xdr:sp macro="" textlink="">
      <xdr:nvSpPr>
        <xdr:cNvPr id="130" name="人口1人当たり決算額の推移該当値テキスト445"/>
        <xdr:cNvSpPr txBox="1"/>
      </xdr:nvSpPr>
      <xdr:spPr>
        <a:xfrm>
          <a:off x="5740400" y="6644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18,547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124016</xdr:rowOff>
    </xdr:from>
    <xdr:to>
      <xdr:col>4</xdr:col>
      <xdr:colOff>520700</xdr:colOff>
      <xdr:row>35</xdr:row>
      <xdr:rowOff>225616</xdr:rowOff>
    </xdr:to>
    <xdr:sp macro="" textlink="">
      <xdr:nvSpPr>
        <xdr:cNvPr id="131" name="円/楕円 130"/>
        <xdr:cNvSpPr/>
      </xdr:nvSpPr>
      <xdr:spPr bwMode="auto">
        <a:xfrm>
          <a:off x="4953000" y="6734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235793</xdr:rowOff>
    </xdr:from>
    <xdr:ext cx="736600" cy="259045"/>
    <xdr:sp macro="" textlink="">
      <xdr:nvSpPr>
        <xdr:cNvPr id="132" name="テキスト ボックス 131"/>
        <xdr:cNvSpPr txBox="1"/>
      </xdr:nvSpPr>
      <xdr:spPr>
        <a:xfrm>
          <a:off x="4622800" y="65032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20,245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249822</xdr:rowOff>
    </xdr:from>
    <xdr:to>
      <xdr:col>3</xdr:col>
      <xdr:colOff>955675</xdr:colOff>
      <xdr:row>35</xdr:row>
      <xdr:rowOff>8522</xdr:rowOff>
    </xdr:to>
    <xdr:sp macro="" textlink="">
      <xdr:nvSpPr>
        <xdr:cNvPr id="133" name="円/楕円 132"/>
        <xdr:cNvSpPr/>
      </xdr:nvSpPr>
      <xdr:spPr bwMode="auto">
        <a:xfrm>
          <a:off x="4254500" y="6517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18699</xdr:rowOff>
    </xdr:from>
    <xdr:ext cx="762000" cy="259045"/>
    <xdr:sp macro="" textlink="">
      <xdr:nvSpPr>
        <xdr:cNvPr id="134" name="テキスト ボックス 133"/>
        <xdr:cNvSpPr txBox="1"/>
      </xdr:nvSpPr>
      <xdr:spPr>
        <a:xfrm>
          <a:off x="3924300" y="628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25,943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191795</xdr:rowOff>
    </xdr:from>
    <xdr:to>
      <xdr:col>3</xdr:col>
      <xdr:colOff>257175</xdr:colOff>
      <xdr:row>34</xdr:row>
      <xdr:rowOff>293395</xdr:rowOff>
    </xdr:to>
    <xdr:sp macro="" textlink="">
      <xdr:nvSpPr>
        <xdr:cNvPr id="135" name="円/楕円 134"/>
        <xdr:cNvSpPr/>
      </xdr:nvSpPr>
      <xdr:spPr bwMode="auto">
        <a:xfrm>
          <a:off x="3556000" y="6459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303572</xdr:rowOff>
    </xdr:from>
    <xdr:ext cx="762000" cy="259045"/>
    <xdr:sp macro="" textlink="">
      <xdr:nvSpPr>
        <xdr:cNvPr id="136" name="テキスト ボックス 135"/>
        <xdr:cNvSpPr txBox="1"/>
      </xdr:nvSpPr>
      <xdr:spPr>
        <a:xfrm>
          <a:off x="3225800" y="6228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27,466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131826</xdr:rowOff>
    </xdr:from>
    <xdr:to>
      <xdr:col>2</xdr:col>
      <xdr:colOff>692150</xdr:colOff>
      <xdr:row>34</xdr:row>
      <xdr:rowOff>233426</xdr:rowOff>
    </xdr:to>
    <xdr:sp macro="" textlink="">
      <xdr:nvSpPr>
        <xdr:cNvPr id="137" name="円/楕円 136"/>
        <xdr:cNvSpPr/>
      </xdr:nvSpPr>
      <xdr:spPr bwMode="auto">
        <a:xfrm>
          <a:off x="2857500" y="63992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243603</xdr:rowOff>
    </xdr:from>
    <xdr:ext cx="762000" cy="259045"/>
    <xdr:sp macro="" textlink="">
      <xdr:nvSpPr>
        <xdr:cNvPr id="138" name="テキスト ボックス 137"/>
        <xdr:cNvSpPr txBox="1"/>
      </xdr:nvSpPr>
      <xdr:spPr>
        <a:xfrm>
          <a:off x="2527300" y="6168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富山県入善町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実質収支は</a:t>
          </a:r>
          <a:r>
            <a:rPr lang="en-US" altLang="ja-JP" sz="1100" b="0" i="0" baseline="0">
              <a:solidFill>
                <a:sysClr val="windowText" lastClr="000000"/>
              </a:solidFill>
              <a:effectLst/>
              <a:latin typeface="+mn-lt"/>
              <a:ea typeface="+mn-ea"/>
              <a:cs typeface="+mn-cs"/>
            </a:rPr>
            <a:t>6</a:t>
          </a:r>
          <a:r>
            <a:rPr lang="ja-JP" altLang="ja-JP" sz="1100" b="0" i="0" baseline="0">
              <a:solidFill>
                <a:sysClr val="windowText" lastClr="000000"/>
              </a:solidFill>
              <a:effectLst/>
              <a:latin typeface="+mn-lt"/>
              <a:ea typeface="+mn-ea"/>
              <a:cs typeface="+mn-cs"/>
            </a:rPr>
            <a:t>％から7％台で推移しており、安定して繰越金がある状態である。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また財政調整基金残高も安定しており、基金を取り崩すことなく財政運営が行えている。今後もこの傾向を堅持していく。</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富山県入善町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全会計において黒字であり、赤字会計は存在していない。会計独立の原則にのっとって事業が行えている。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一般会計においては黒字額はほぼ同水準で安定しているが、国民健康保険特別会計では医療給付費の伸びにより黒字額が大きく変動しているところである。医療費の変動については不透明な部分もあるが、ジェネリックの利用など医療給付費抑制のため意識啓発事業にも取り組んでおり、引き続き継続していく。</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富山県入善町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rgbClr val="FF0000"/>
              </a:solidFill>
              <a:effectLst/>
              <a:latin typeface="+mn-lt"/>
              <a:ea typeface="+mn-ea"/>
              <a:cs typeface="+mn-cs"/>
            </a:rPr>
            <a:t>　</a:t>
          </a:r>
          <a:r>
            <a:rPr lang="ja-JP" altLang="ja-JP" sz="1100">
              <a:solidFill>
                <a:sysClr val="windowText" lastClr="000000"/>
              </a:solidFill>
              <a:effectLst/>
              <a:latin typeface="+mn-lt"/>
              <a:ea typeface="+mn-ea"/>
              <a:cs typeface="+mn-cs"/>
            </a:rPr>
            <a:t>大型事業の償還終了に</a:t>
          </a:r>
          <a:r>
            <a:rPr lang="ja-JP" altLang="en-US" sz="1100">
              <a:solidFill>
                <a:sysClr val="windowText" lastClr="000000"/>
              </a:solidFill>
              <a:effectLst/>
              <a:latin typeface="+mn-lt"/>
              <a:ea typeface="+mn-ea"/>
              <a:cs typeface="+mn-cs"/>
            </a:rPr>
            <a:t>伴い、</a:t>
          </a:r>
          <a:r>
            <a:rPr lang="ja-JP" altLang="ja-JP" sz="1100" b="0" i="0" baseline="0">
              <a:solidFill>
                <a:sysClr val="windowText" lastClr="000000"/>
              </a:solidFill>
              <a:effectLst/>
              <a:latin typeface="+mn-lt"/>
              <a:ea typeface="+mn-ea"/>
              <a:cs typeface="+mn-cs"/>
            </a:rPr>
            <a:t>元利償還金</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減少傾向にある。</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また、</a:t>
          </a:r>
          <a:r>
            <a:rPr lang="ja-JP" altLang="ja-JP" sz="1100" b="0" i="0" baseline="0">
              <a:solidFill>
                <a:sysClr val="windowText" lastClr="000000"/>
              </a:solidFill>
              <a:effectLst/>
              <a:latin typeface="+mn-lt"/>
              <a:ea typeface="+mn-ea"/>
              <a:cs typeface="+mn-cs"/>
            </a:rPr>
            <a:t>下水道</a:t>
          </a:r>
          <a:r>
            <a:rPr lang="ja-JP" altLang="en-US" sz="1100" b="0" i="0" baseline="0">
              <a:solidFill>
                <a:sysClr val="windowText" lastClr="000000"/>
              </a:solidFill>
              <a:effectLst/>
              <a:latin typeface="+mn-lt"/>
              <a:ea typeface="+mn-ea"/>
              <a:cs typeface="+mn-cs"/>
            </a:rPr>
            <a:t>事業において資本費平準化債を発行した</a:t>
          </a:r>
          <a:r>
            <a:rPr lang="ja-JP" altLang="ja-JP" sz="1100" b="0" i="0" baseline="0">
              <a:solidFill>
                <a:sysClr val="windowText" lastClr="000000"/>
              </a:solidFill>
              <a:effectLst/>
              <a:latin typeface="+mn-lt"/>
              <a:ea typeface="+mn-ea"/>
              <a:cs typeface="+mn-cs"/>
            </a:rPr>
            <a:t>ことから公営企業への繰出金が</a:t>
          </a:r>
          <a:r>
            <a:rPr lang="ja-JP" altLang="en-US" sz="1100" b="0" i="0" baseline="0">
              <a:solidFill>
                <a:sysClr val="windowText" lastClr="000000"/>
              </a:solidFill>
              <a:effectLst/>
              <a:latin typeface="+mn-lt"/>
              <a:ea typeface="+mn-ea"/>
              <a:cs typeface="+mn-cs"/>
            </a:rPr>
            <a:t>減少して</a:t>
          </a:r>
          <a:r>
            <a:rPr lang="ja-JP" altLang="ja-JP" sz="1100" b="0" i="0" baseline="0">
              <a:solidFill>
                <a:sysClr val="windowText" lastClr="000000"/>
              </a:solidFill>
              <a:effectLst/>
              <a:latin typeface="+mn-lt"/>
              <a:ea typeface="+mn-ea"/>
              <a:cs typeface="+mn-cs"/>
            </a:rPr>
            <a:t>いるほか、</a:t>
          </a:r>
          <a:r>
            <a:rPr lang="ja-JP" altLang="en-US" sz="1100" b="0" i="0" baseline="0">
              <a:solidFill>
                <a:sysClr val="windowText" lastClr="000000"/>
              </a:solidFill>
              <a:effectLst/>
              <a:latin typeface="+mn-lt"/>
              <a:ea typeface="+mn-ea"/>
              <a:cs typeface="+mn-cs"/>
            </a:rPr>
            <a:t>一部事務組合においても大型事業の償還が終了したことにより負担金が減少している。</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今後の見通しとしては、総合計画に基づく大型事業に順次着手しており、その償還開始が集中する平成</a:t>
          </a:r>
          <a:r>
            <a:rPr lang="en-US" altLang="ja-JP" sz="1100">
              <a:solidFill>
                <a:sysClr val="windowText" lastClr="000000"/>
              </a:solidFill>
              <a:effectLst/>
              <a:latin typeface="+mn-lt"/>
              <a:ea typeface="+mn-ea"/>
              <a:cs typeface="+mn-cs"/>
            </a:rPr>
            <a:t>29</a:t>
          </a:r>
          <a:r>
            <a:rPr lang="ja-JP" altLang="ja-JP" sz="1100">
              <a:solidFill>
                <a:sysClr val="windowText" lastClr="000000"/>
              </a:solidFill>
              <a:effectLst/>
              <a:latin typeface="+mn-lt"/>
              <a:ea typeface="+mn-ea"/>
              <a:cs typeface="+mn-cs"/>
            </a:rPr>
            <a:t>年度において償還額がピークになると見込まれるが、後年度を見据えた計画的な借入れと堅実な財政計画を立て</a:t>
          </a:r>
          <a:r>
            <a:rPr lang="ja-JP" altLang="ja-JP" sz="1100" b="0" i="0" baseline="0">
              <a:solidFill>
                <a:sysClr val="windowText" lastClr="000000"/>
              </a:solidFill>
              <a:effectLst/>
              <a:latin typeface="+mn-lt"/>
              <a:ea typeface="+mn-ea"/>
              <a:cs typeface="+mn-cs"/>
            </a:rPr>
            <a:t>ながら数値の増加を抑えるよう努める。</a:t>
          </a:r>
          <a:endParaRPr lang="ja-JP" altLang="ja-JP">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富山県入善町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年度からの新総合計画に基づく大型事業の着手により、起債残高は増加に転じてきたところである。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公営企業債等繰入見込額は年次的な償還により減少傾向にある。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退職手当負担見込においては団塊世代の職員が退職となり、人員の若年化が起こっていることなどから減少傾向にある。</a:t>
          </a:r>
          <a:endParaRPr lang="ja-JP" altLang="ja-JP" sz="1400">
            <a:solidFill>
              <a:sysClr val="windowText" lastClr="000000"/>
            </a:solidFill>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年度に引き続き</a:t>
          </a:r>
          <a:r>
            <a:rPr lang="ja-JP" altLang="en-US" sz="1100" b="0" i="0" baseline="0">
              <a:solidFill>
                <a:sysClr val="windowText" lastClr="000000"/>
              </a:solidFill>
              <a:effectLst/>
              <a:latin typeface="+mn-lt"/>
              <a:ea typeface="+mn-ea"/>
              <a:cs typeface="+mn-cs"/>
            </a:rPr>
            <a:t>充当可能基金などの</a:t>
          </a:r>
          <a:r>
            <a:rPr lang="ja-JP" altLang="ja-JP" sz="1100" b="0" i="0" baseline="0">
              <a:solidFill>
                <a:sysClr val="windowText" lastClr="000000"/>
              </a:solidFill>
              <a:effectLst/>
              <a:latin typeface="+mn-lt"/>
              <a:ea typeface="+mn-ea"/>
              <a:cs typeface="+mn-cs"/>
            </a:rPr>
            <a:t>充当可能財源等が将来負担額を上回ったことから、</a:t>
          </a:r>
          <a:r>
            <a:rPr lang="ja-JP" altLang="en-US" sz="1100" b="0" i="0" baseline="0">
              <a:solidFill>
                <a:sysClr val="windowText" lastClr="000000"/>
              </a:solidFill>
              <a:effectLst/>
              <a:latin typeface="+mn-lt"/>
              <a:ea typeface="+mn-ea"/>
              <a:cs typeface="+mn-cs"/>
            </a:rPr>
            <a:t>将来負担</a:t>
          </a:r>
          <a:r>
            <a:rPr lang="ja-JP" altLang="ja-JP" sz="1100" b="0" i="0" baseline="0">
              <a:solidFill>
                <a:sysClr val="windowText" lastClr="000000"/>
              </a:solidFill>
              <a:effectLst/>
              <a:latin typeface="+mn-lt"/>
              <a:ea typeface="+mn-ea"/>
              <a:cs typeface="+mn-cs"/>
            </a:rPr>
            <a:t>比率は算定されない。</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13275836</v>
      </c>
      <c r="BO4" s="379"/>
      <c r="BP4" s="379"/>
      <c r="BQ4" s="379"/>
      <c r="BR4" s="379"/>
      <c r="BS4" s="379"/>
      <c r="BT4" s="379"/>
      <c r="BU4" s="380"/>
      <c r="BV4" s="378">
        <v>12509670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6.1</v>
      </c>
      <c r="CU4" s="556"/>
      <c r="CV4" s="556"/>
      <c r="CW4" s="556"/>
      <c r="CX4" s="556"/>
      <c r="CY4" s="556"/>
      <c r="CZ4" s="556"/>
      <c r="DA4" s="557"/>
      <c r="DB4" s="555">
        <v>6.1</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12693810</v>
      </c>
      <c r="BO5" s="384"/>
      <c r="BP5" s="384"/>
      <c r="BQ5" s="384"/>
      <c r="BR5" s="384"/>
      <c r="BS5" s="384"/>
      <c r="BT5" s="384"/>
      <c r="BU5" s="385"/>
      <c r="BV5" s="383">
        <v>11820027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78.7</v>
      </c>
      <c r="CU5" s="354"/>
      <c r="CV5" s="354"/>
      <c r="CW5" s="354"/>
      <c r="CX5" s="354"/>
      <c r="CY5" s="354"/>
      <c r="CZ5" s="354"/>
      <c r="DA5" s="355"/>
      <c r="DB5" s="353">
        <v>77.2</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582026</v>
      </c>
      <c r="BO6" s="384"/>
      <c r="BP6" s="384"/>
      <c r="BQ6" s="384"/>
      <c r="BR6" s="384"/>
      <c r="BS6" s="384"/>
      <c r="BT6" s="384"/>
      <c r="BU6" s="385"/>
      <c r="BV6" s="383">
        <v>689643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85.2</v>
      </c>
      <c r="CU6" s="530"/>
      <c r="CV6" s="530"/>
      <c r="CW6" s="530"/>
      <c r="CX6" s="530"/>
      <c r="CY6" s="530"/>
      <c r="CZ6" s="530"/>
      <c r="DA6" s="531"/>
      <c r="DB6" s="529">
        <v>83.5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166392</v>
      </c>
      <c r="BO7" s="384"/>
      <c r="BP7" s="384"/>
      <c r="BQ7" s="384"/>
      <c r="BR7" s="384"/>
      <c r="BS7" s="384"/>
      <c r="BT7" s="384"/>
      <c r="BU7" s="385"/>
      <c r="BV7" s="383">
        <v>263592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6802601</v>
      </c>
      <c r="CU7" s="384"/>
      <c r="CV7" s="384"/>
      <c r="CW7" s="384"/>
      <c r="CX7" s="384"/>
      <c r="CY7" s="384"/>
      <c r="CZ7" s="384"/>
      <c r="DA7" s="385"/>
      <c r="DB7" s="383">
        <v>6996179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415634</v>
      </c>
      <c r="BO8" s="384"/>
      <c r="BP8" s="384"/>
      <c r="BQ8" s="384"/>
      <c r="BR8" s="384"/>
      <c r="BS8" s="384"/>
      <c r="BT8" s="384"/>
      <c r="BU8" s="385"/>
      <c r="BV8" s="383">
        <v>426051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0.53</v>
      </c>
      <c r="CU8" s="493"/>
      <c r="CV8" s="493"/>
      <c r="CW8" s="493"/>
      <c r="CX8" s="493"/>
      <c r="CY8" s="493"/>
      <c r="CZ8" s="493"/>
      <c r="DA8" s="494"/>
      <c r="DB8" s="492">
        <v>0.53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27182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-10417</v>
      </c>
      <c r="BO9" s="384"/>
      <c r="BP9" s="384"/>
      <c r="BQ9" s="384"/>
      <c r="BR9" s="384"/>
      <c r="BS9" s="384"/>
      <c r="BT9" s="384"/>
      <c r="BU9" s="385"/>
      <c r="BV9" s="383">
        <v>-8861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15.6</v>
      </c>
      <c r="CU9" s="354"/>
      <c r="CV9" s="354"/>
      <c r="CW9" s="354"/>
      <c r="CX9" s="354"/>
      <c r="CY9" s="354"/>
      <c r="CZ9" s="354"/>
      <c r="DA9" s="355"/>
      <c r="DB9" s="353">
        <v>15.4</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28005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2077</v>
      </c>
      <c r="BO10" s="384"/>
      <c r="BP10" s="384"/>
      <c r="BQ10" s="384"/>
      <c r="BR10" s="384"/>
      <c r="BS10" s="384"/>
      <c r="BT10" s="384"/>
      <c r="BU10" s="385"/>
      <c r="BV10" s="383">
        <v>42202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26109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40128</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25783</v>
      </c>
      <c r="S13" s="485"/>
      <c r="T13" s="485"/>
      <c r="U13" s="485"/>
      <c r="V13" s="486"/>
      <c r="W13" s="472" t="s">
        <v>123</v>
      </c>
      <c r="X13" s="396"/>
      <c r="Y13" s="396"/>
      <c r="Z13" s="396"/>
      <c r="AA13" s="396"/>
      <c r="AB13" s="397"/>
      <c r="AC13" s="359">
        <v>1012</v>
      </c>
      <c r="AD13" s="360"/>
      <c r="AE13" s="360"/>
      <c r="AF13" s="360"/>
      <c r="AG13" s="361"/>
      <c r="AH13" s="359">
        <v>1451</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-48468</v>
      </c>
      <c r="BO13" s="384"/>
      <c r="BP13" s="384"/>
      <c r="BQ13" s="384"/>
      <c r="BR13" s="384"/>
      <c r="BS13" s="384"/>
      <c r="BT13" s="384"/>
      <c r="BU13" s="385"/>
      <c r="BV13" s="383">
        <v>33341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11.4</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26440</v>
      </c>
      <c r="S14" s="485"/>
      <c r="T14" s="485"/>
      <c r="U14" s="485"/>
      <c r="V14" s="486"/>
      <c r="W14" s="487"/>
      <c r="X14" s="399"/>
      <c r="Y14" s="399"/>
      <c r="Z14" s="399"/>
      <c r="AA14" s="399"/>
      <c r="AB14" s="400"/>
      <c r="AC14" s="477">
        <v>7.4</v>
      </c>
      <c r="AD14" s="478"/>
      <c r="AE14" s="478"/>
      <c r="AF14" s="478"/>
      <c r="AG14" s="479"/>
      <c r="AH14" s="477">
        <v>9.5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26104</v>
      </c>
      <c r="S15" s="485"/>
      <c r="T15" s="485"/>
      <c r="U15" s="485"/>
      <c r="V15" s="486"/>
      <c r="W15" s="472" t="s">
        <v>129</v>
      </c>
      <c r="X15" s="396"/>
      <c r="Y15" s="396"/>
      <c r="Z15" s="396"/>
      <c r="AA15" s="396"/>
      <c r="AB15" s="397"/>
      <c r="AC15" s="359">
        <v>5835</v>
      </c>
      <c r="AD15" s="360"/>
      <c r="AE15" s="360"/>
      <c r="AF15" s="360"/>
      <c r="AG15" s="361"/>
      <c r="AH15" s="359">
        <v>6530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2926139</v>
      </c>
      <c r="BO15" s="379"/>
      <c r="BP15" s="379"/>
      <c r="BQ15" s="379"/>
      <c r="BR15" s="379"/>
      <c r="BS15" s="379"/>
      <c r="BT15" s="379"/>
      <c r="BU15" s="380"/>
      <c r="BV15" s="378">
        <v>3054352</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42.7</v>
      </c>
      <c r="AD16" s="478"/>
      <c r="AE16" s="478"/>
      <c r="AF16" s="478"/>
      <c r="AG16" s="479"/>
      <c r="AH16" s="477">
        <v>42.7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5483561</v>
      </c>
      <c r="BO16" s="384"/>
      <c r="BP16" s="384"/>
      <c r="BQ16" s="384"/>
      <c r="BR16" s="384"/>
      <c r="BS16" s="384"/>
      <c r="BT16" s="384"/>
      <c r="BU16" s="385"/>
      <c r="BV16" s="383">
        <v>5606655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6823</v>
      </c>
      <c r="AD17" s="360"/>
      <c r="AE17" s="360"/>
      <c r="AF17" s="360"/>
      <c r="AG17" s="361"/>
      <c r="AH17" s="359">
        <v>7294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3708618</v>
      </c>
      <c r="BO17" s="384"/>
      <c r="BP17" s="384"/>
      <c r="BQ17" s="384"/>
      <c r="BR17" s="384"/>
      <c r="BS17" s="384"/>
      <c r="BT17" s="384"/>
      <c r="BU17" s="385"/>
      <c r="BV17" s="383">
        <v>3910156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71.25</v>
      </c>
      <c r="M18" s="448"/>
      <c r="N18" s="448"/>
      <c r="O18" s="448"/>
      <c r="P18" s="448"/>
      <c r="Q18" s="448"/>
      <c r="R18" s="449"/>
      <c r="S18" s="449"/>
      <c r="T18" s="449"/>
      <c r="U18" s="449"/>
      <c r="V18" s="450"/>
      <c r="W18" s="464"/>
      <c r="X18" s="465"/>
      <c r="Y18" s="465"/>
      <c r="Z18" s="465"/>
      <c r="AA18" s="465"/>
      <c r="AB18" s="473"/>
      <c r="AC18" s="347">
        <v>49.9</v>
      </c>
      <c r="AD18" s="348"/>
      <c r="AE18" s="348"/>
      <c r="AF18" s="348"/>
      <c r="AG18" s="451"/>
      <c r="AH18" s="347">
        <v>47.7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5533661</v>
      </c>
      <c r="BO18" s="384"/>
      <c r="BP18" s="384"/>
      <c r="BQ18" s="384"/>
      <c r="BR18" s="384"/>
      <c r="BS18" s="384"/>
      <c r="BT18" s="384"/>
      <c r="BU18" s="385"/>
      <c r="BV18" s="383">
        <v>5469157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382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7979654</v>
      </c>
      <c r="BO19" s="384"/>
      <c r="BP19" s="384"/>
      <c r="BQ19" s="384"/>
      <c r="BR19" s="384"/>
      <c r="BS19" s="384"/>
      <c r="BT19" s="384"/>
      <c r="BU19" s="385"/>
      <c r="BV19" s="383">
        <v>8352049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8658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12600399</v>
      </c>
      <c r="BO23" s="384"/>
      <c r="BP23" s="384"/>
      <c r="BQ23" s="384"/>
      <c r="BR23" s="384"/>
      <c r="BS23" s="384"/>
      <c r="BT23" s="384"/>
      <c r="BU23" s="385"/>
      <c r="BV23" s="383">
        <v>11343620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8060</v>
      </c>
      <c r="R24" s="360"/>
      <c r="S24" s="360"/>
      <c r="T24" s="360"/>
      <c r="U24" s="360"/>
      <c r="V24" s="361"/>
      <c r="W24" s="425"/>
      <c r="X24" s="416"/>
      <c r="Y24" s="417"/>
      <c r="Z24" s="356" t="s">
        <v>153</v>
      </c>
      <c r="AA24" s="357"/>
      <c r="AB24" s="357"/>
      <c r="AC24" s="357"/>
      <c r="AD24" s="357"/>
      <c r="AE24" s="357"/>
      <c r="AF24" s="357"/>
      <c r="AG24" s="358"/>
      <c r="AH24" s="359">
        <v>216</v>
      </c>
      <c r="AI24" s="360"/>
      <c r="AJ24" s="360"/>
      <c r="AK24" s="360"/>
      <c r="AL24" s="361"/>
      <c r="AM24" s="359">
        <v>587304</v>
      </c>
      <c r="AN24" s="360"/>
      <c r="AO24" s="360"/>
      <c r="AP24" s="360"/>
      <c r="AQ24" s="360"/>
      <c r="AR24" s="361"/>
      <c r="AS24" s="359">
        <v>2719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9382891</v>
      </c>
      <c r="BO24" s="384"/>
      <c r="BP24" s="384"/>
      <c r="BQ24" s="384"/>
      <c r="BR24" s="384"/>
      <c r="BS24" s="384"/>
      <c r="BT24" s="384"/>
      <c r="BU24" s="385"/>
      <c r="BV24" s="383">
        <v>8656931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6600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973497</v>
      </c>
      <c r="BO25" s="379"/>
      <c r="BP25" s="379"/>
      <c r="BQ25" s="379"/>
      <c r="BR25" s="379"/>
      <c r="BS25" s="379"/>
      <c r="BT25" s="379"/>
      <c r="BU25" s="380"/>
      <c r="BV25" s="378">
        <v>249262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6040</v>
      </c>
      <c r="R26" s="360"/>
      <c r="S26" s="360"/>
      <c r="T26" s="360"/>
      <c r="U26" s="360"/>
      <c r="V26" s="361"/>
      <c r="W26" s="425"/>
      <c r="X26" s="416"/>
      <c r="Y26" s="417"/>
      <c r="Z26" s="356" t="s">
        <v>159</v>
      </c>
      <c r="AA26" s="438"/>
      <c r="AB26" s="438"/>
      <c r="AC26" s="438"/>
      <c r="AD26" s="438"/>
      <c r="AE26" s="438"/>
      <c r="AF26" s="438"/>
      <c r="AG26" s="439"/>
      <c r="AH26" s="359">
        <v>24</v>
      </c>
      <c r="AI26" s="360"/>
      <c r="AJ26" s="360"/>
      <c r="AK26" s="360"/>
      <c r="AL26" s="361"/>
      <c r="AM26" s="359">
        <v>57720</v>
      </c>
      <c r="AN26" s="360"/>
      <c r="AO26" s="360"/>
      <c r="AP26" s="360"/>
      <c r="AQ26" s="360"/>
      <c r="AR26" s="361"/>
      <c r="AS26" s="359">
        <v>2405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3620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376339</v>
      </c>
      <c r="BO27" s="387"/>
      <c r="BP27" s="387"/>
      <c r="BQ27" s="387"/>
      <c r="BR27" s="387"/>
      <c r="BS27" s="387"/>
      <c r="BT27" s="387"/>
      <c r="BU27" s="388"/>
      <c r="BV27" s="386">
        <v>375906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3140</v>
      </c>
      <c r="R28" s="360"/>
      <c r="S28" s="360"/>
      <c r="T28" s="360"/>
      <c r="U28" s="360"/>
      <c r="V28" s="361"/>
      <c r="W28" s="425"/>
      <c r="X28" s="416"/>
      <c r="Y28" s="417"/>
      <c r="Z28" s="356" t="s">
        <v>165</v>
      </c>
      <c r="AA28" s="357"/>
      <c r="AB28" s="357"/>
      <c r="AC28" s="357"/>
      <c r="AD28" s="357"/>
      <c r="AE28" s="357"/>
      <c r="AF28" s="357"/>
      <c r="AG28" s="358"/>
      <c r="AH28" s="359">
        <v>2</v>
      </c>
      <c r="AI28" s="360"/>
      <c r="AJ28" s="360"/>
      <c r="AK28" s="360"/>
      <c r="AL28" s="361"/>
      <c r="AM28" s="359" t="s">
        <v>166</v>
      </c>
      <c r="AN28" s="360"/>
      <c r="AO28" s="360"/>
      <c r="AP28" s="360"/>
      <c r="AQ28" s="360"/>
      <c r="AR28" s="361"/>
      <c r="AS28" s="359" t="s">
        <v>166</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1620566</v>
      </c>
      <c r="BO28" s="379"/>
      <c r="BP28" s="379"/>
      <c r="BQ28" s="379"/>
      <c r="BR28" s="379"/>
      <c r="BS28" s="379"/>
      <c r="BT28" s="379"/>
      <c r="BU28" s="380"/>
      <c r="BV28" s="378">
        <v>1658617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12</v>
      </c>
      <c r="M29" s="360"/>
      <c r="N29" s="360"/>
      <c r="O29" s="360"/>
      <c r="P29" s="361"/>
      <c r="Q29" s="359">
        <v>2940</v>
      </c>
      <c r="R29" s="360"/>
      <c r="S29" s="360"/>
      <c r="T29" s="360"/>
      <c r="U29" s="360"/>
      <c r="V29" s="361"/>
      <c r="W29" s="426"/>
      <c r="X29" s="427"/>
      <c r="Y29" s="428"/>
      <c r="Z29" s="356" t="s">
        <v>170</v>
      </c>
      <c r="AA29" s="357"/>
      <c r="AB29" s="357"/>
      <c r="AC29" s="357"/>
      <c r="AD29" s="357"/>
      <c r="AE29" s="357"/>
      <c r="AF29" s="357"/>
      <c r="AG29" s="358"/>
      <c r="AH29" s="359">
        <v>218</v>
      </c>
      <c r="AI29" s="360"/>
      <c r="AJ29" s="360"/>
      <c r="AK29" s="360"/>
      <c r="AL29" s="361"/>
      <c r="AM29" s="359">
        <v>589998</v>
      </c>
      <c r="AN29" s="360"/>
      <c r="AO29" s="360"/>
      <c r="AP29" s="360"/>
      <c r="AQ29" s="360"/>
      <c r="AR29" s="361"/>
      <c r="AS29" s="359">
        <v>2706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3845172</v>
      </c>
      <c r="BO29" s="384"/>
      <c r="BP29" s="384"/>
      <c r="BQ29" s="384"/>
      <c r="BR29" s="384"/>
      <c r="BS29" s="384"/>
      <c r="BT29" s="384"/>
      <c r="BU29" s="385"/>
      <c r="BV29" s="383">
        <v>3739680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96.4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1152990</v>
      </c>
      <c r="BO30" s="387"/>
      <c r="BP30" s="387"/>
      <c r="BQ30" s="387"/>
      <c r="BR30" s="387"/>
      <c r="BS30" s="387"/>
      <c r="BT30" s="387"/>
      <c r="BU30" s="388"/>
      <c r="BV30" s="386">
        <v>1254956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入善町国民健康保険特別会計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IF('各会計、関係団体の財政状況及び健全化判断比率'!B30="","",'各会計、関係団体の財政状況及び健全化判断比率'!B30)</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新川広域圏事務組合（一般会計）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入善町文化振興財団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入善町育英奨学資金特別会計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入善町後期高齢者医療特別会計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IF('各会計、関係団体の財政状況及び健全化判断比率'!B31="","",'各会計、関係団体の財政状況及び健全化判断比率'!B31)</f>
        <v>下水道特別会計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新川広域圏事務組合（ＣＡＴＶ事業特別会計）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入善町体育協会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7</v>
      </c>
      <c r="BF36" s="343"/>
      <c r="BG36" s="342" t="str">
        <f>IF('各会計、関係団体の財政状況及び健全化判断比率'!B32="","",'各会計、関係団体の財政状況及び健全化判断比率'!B32)</f>
        <v>農業集落排水特別会計</v>
      </c>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新川地域介護保険組合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入善町農業公社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富山県後期高齢者医療広域連合（一般会計）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入善里山観光開発株式会社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富山県後期高齢者医療広域連合（後期高齢者医療事業特別会計）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富山県市町村会館管理組合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富山県市町村総合事務組合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下山用水組合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黒東合口用水組合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新川地域消防組合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81" t="s">
        <v>24</v>
      </c>
      <c r="C41" s="1182"/>
      <c r="D41" s="81"/>
      <c r="E41" s="1183" t="s">
        <v>25</v>
      </c>
      <c r="F41" s="1183"/>
      <c r="G41" s="1183"/>
      <c r="H41" s="1184"/>
      <c r="I41" s="82">
        <v>11394</v>
      </c>
      <c r="J41" s="83">
        <v>10926</v>
      </c>
      <c r="K41" s="83">
        <v>10719</v>
      </c>
      <c r="L41" s="83">
        <v>11344</v>
      </c>
      <c r="M41" s="84">
        <v>12600</v>
      </c>
    </row>
    <row r="42" spans="2:13" ht="27.75" customHeight="1" x14ac:dyDescent="0.15">
      <c r="B42" s="1171"/>
      <c r="C42" s="1172"/>
      <c r="D42" s="85"/>
      <c r="E42" s="1175" t="s">
        <v>26</v>
      </c>
      <c r="F42" s="1175"/>
      <c r="G42" s="1175"/>
      <c r="H42" s="1176"/>
      <c r="I42" s="86">
        <v>234</v>
      </c>
      <c r="J42" s="87">
        <v>209</v>
      </c>
      <c r="K42" s="87">
        <v>285</v>
      </c>
      <c r="L42" s="87">
        <v>261</v>
      </c>
      <c r="M42" s="88">
        <v>221</v>
      </c>
    </row>
    <row r="43" spans="2:13" ht="27.75" customHeight="1" x14ac:dyDescent="0.15">
      <c r="B43" s="1171"/>
      <c r="C43" s="1172"/>
      <c r="D43" s="85"/>
      <c r="E43" s="1175" t="s">
        <v>27</v>
      </c>
      <c r="F43" s="1175"/>
      <c r="G43" s="1175"/>
      <c r="H43" s="1176"/>
      <c r="I43" s="86">
        <v>7961</v>
      </c>
      <c r="J43" s="87">
        <v>7861</v>
      </c>
      <c r="K43" s="87">
        <v>7832</v>
      </c>
      <c r="L43" s="87">
        <v>7988</v>
      </c>
      <c r="M43" s="88">
        <v>7711</v>
      </c>
    </row>
    <row r="44" spans="2:13" ht="27.75" customHeight="1" x14ac:dyDescent="0.15">
      <c r="B44" s="1171"/>
      <c r="C44" s="1172"/>
      <c r="D44" s="85"/>
      <c r="E44" s="1175" t="s">
        <v>28</v>
      </c>
      <c r="F44" s="1175"/>
      <c r="G44" s="1175"/>
      <c r="H44" s="1176"/>
      <c r="I44" s="86">
        <v>750</v>
      </c>
      <c r="J44" s="87">
        <v>506</v>
      </c>
      <c r="K44" s="87">
        <v>555</v>
      </c>
      <c r="L44" s="87">
        <v>495</v>
      </c>
      <c r="M44" s="88">
        <v>709</v>
      </c>
    </row>
    <row r="45" spans="2:13" ht="27.75" customHeight="1" x14ac:dyDescent="0.15">
      <c r="B45" s="1171"/>
      <c r="C45" s="1172"/>
      <c r="D45" s="85"/>
      <c r="E45" s="1175" t="s">
        <v>29</v>
      </c>
      <c r="F45" s="1175"/>
      <c r="G45" s="1175"/>
      <c r="H45" s="1176"/>
      <c r="I45" s="86">
        <v>2431</v>
      </c>
      <c r="J45" s="87">
        <v>2288</v>
      </c>
      <c r="K45" s="87">
        <v>2000</v>
      </c>
      <c r="L45" s="87">
        <v>1894</v>
      </c>
      <c r="M45" s="88">
        <v>1725</v>
      </c>
    </row>
    <row r="46" spans="2:13" ht="27.75" customHeight="1" x14ac:dyDescent="0.15">
      <c r="B46" s="1171"/>
      <c r="C46" s="1172"/>
      <c r="D46" s="85"/>
      <c r="E46" s="1175" t="s">
        <v>30</v>
      </c>
      <c r="F46" s="1175"/>
      <c r="G46" s="1175"/>
      <c r="H46" s="1176"/>
      <c r="I46" s="86" t="s">
        <v>475</v>
      </c>
      <c r="J46" s="87" t="s">
        <v>475</v>
      </c>
      <c r="K46" s="87" t="s">
        <v>475</v>
      </c>
      <c r="L46" s="87" t="s">
        <v>475</v>
      </c>
      <c r="M46" s="88" t="s">
        <v>475</v>
      </c>
    </row>
    <row r="47" spans="2:13" ht="27.75" customHeight="1" x14ac:dyDescent="0.15">
      <c r="B47" s="1171"/>
      <c r="C47" s="1172"/>
      <c r="D47" s="85"/>
      <c r="E47" s="1175" t="s">
        <v>31</v>
      </c>
      <c r="F47" s="1175"/>
      <c r="G47" s="1175"/>
      <c r="H47" s="1176"/>
      <c r="I47" s="86" t="s">
        <v>475</v>
      </c>
      <c r="J47" s="87" t="s">
        <v>475</v>
      </c>
      <c r="K47" s="87" t="s">
        <v>475</v>
      </c>
      <c r="L47" s="87" t="s">
        <v>475</v>
      </c>
      <c r="M47" s="88" t="s">
        <v>475</v>
      </c>
    </row>
    <row r="48" spans="2:13" ht="27.75" customHeight="1" x14ac:dyDescent="0.15">
      <c r="B48" s="1173"/>
      <c r="C48" s="1174"/>
      <c r="D48" s="85"/>
      <c r="E48" s="1175" t="s">
        <v>32</v>
      </c>
      <c r="F48" s="1175"/>
      <c r="G48" s="1175"/>
      <c r="H48" s="1176"/>
      <c r="I48" s="86" t="s">
        <v>475</v>
      </c>
      <c r="J48" s="87" t="s">
        <v>475</v>
      </c>
      <c r="K48" s="87" t="s">
        <v>475</v>
      </c>
      <c r="L48" s="87" t="s">
        <v>475</v>
      </c>
      <c r="M48" s="88" t="s">
        <v>475</v>
      </c>
    </row>
    <row r="49" spans="2:13" ht="27.75" customHeight="1" x14ac:dyDescent="0.15">
      <c r="B49" s="1169" t="s">
        <v>33</v>
      </c>
      <c r="C49" s="1170"/>
      <c r="D49" s="89"/>
      <c r="E49" s="1175" t="s">
        <v>34</v>
      </c>
      <c r="F49" s="1175"/>
      <c r="G49" s="1175"/>
      <c r="H49" s="1176"/>
      <c r="I49" s="86">
        <v>5996</v>
      </c>
      <c r="J49" s="87">
        <v>6431</v>
      </c>
      <c r="K49" s="87">
        <v>6856</v>
      </c>
      <c r="L49" s="87">
        <v>7032</v>
      </c>
      <c r="M49" s="88">
        <v>6969</v>
      </c>
    </row>
    <row r="50" spans="2:13" ht="27.75" customHeight="1" x14ac:dyDescent="0.15">
      <c r="B50" s="1171"/>
      <c r="C50" s="1172"/>
      <c r="D50" s="85"/>
      <c r="E50" s="1175" t="s">
        <v>35</v>
      </c>
      <c r="F50" s="1175"/>
      <c r="G50" s="1175"/>
      <c r="H50" s="1176"/>
      <c r="I50" s="86">
        <v>454</v>
      </c>
      <c r="J50" s="87">
        <v>441</v>
      </c>
      <c r="K50" s="87">
        <v>383</v>
      </c>
      <c r="L50" s="87">
        <v>904</v>
      </c>
      <c r="M50" s="88">
        <v>884</v>
      </c>
    </row>
    <row r="51" spans="2:13" ht="27.75" customHeight="1" x14ac:dyDescent="0.15">
      <c r="B51" s="1173"/>
      <c r="C51" s="1174"/>
      <c r="D51" s="85"/>
      <c r="E51" s="1175" t="s">
        <v>36</v>
      </c>
      <c r="F51" s="1175"/>
      <c r="G51" s="1175"/>
      <c r="H51" s="1176"/>
      <c r="I51" s="86">
        <v>15094</v>
      </c>
      <c r="J51" s="87">
        <v>14924</v>
      </c>
      <c r="K51" s="87">
        <v>15037</v>
      </c>
      <c r="L51" s="87">
        <v>15507</v>
      </c>
      <c r="M51" s="88">
        <v>15330</v>
      </c>
    </row>
    <row r="52" spans="2:13" ht="27.75" customHeight="1" thickBot="1" x14ac:dyDescent="0.2">
      <c r="B52" s="1177" t="s">
        <v>37</v>
      </c>
      <c r="C52" s="1178"/>
      <c r="D52" s="90"/>
      <c r="E52" s="1179" t="s">
        <v>38</v>
      </c>
      <c r="F52" s="1179"/>
      <c r="G52" s="1179"/>
      <c r="H52" s="1180"/>
      <c r="I52" s="91">
        <v>1226</v>
      </c>
      <c r="J52" s="92">
        <v>-5</v>
      </c>
      <c r="K52" s="92">
        <v>-884</v>
      </c>
      <c r="L52" s="92">
        <v>-1460</v>
      </c>
      <c r="M52" s="93">
        <v>-217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46231</v>
      </c>
      <c r="E3" s="116"/>
      <c r="F3" s="117">
        <v>59338</v>
      </c>
      <c r="G3" s="118"/>
      <c r="H3" s="119"/>
    </row>
    <row r="4" spans="1:8" x14ac:dyDescent="0.15">
      <c r="A4" s="120"/>
      <c r="B4" s="121"/>
      <c r="C4" s="122"/>
      <c r="D4" s="123">
        <v>29480</v>
      </c>
      <c r="E4" s="124"/>
      <c r="F4" s="125">
        <v>34073</v>
      </c>
      <c r="G4" s="126"/>
      <c r="H4" s="127"/>
    </row>
    <row r="5" spans="1:8" x14ac:dyDescent="0.15">
      <c r="A5" s="108" t="s">
        <v>508</v>
      </c>
      <c r="B5" s="113"/>
      <c r="C5" s="114"/>
      <c r="D5" s="115">
        <v>43301</v>
      </c>
      <c r="E5" s="116"/>
      <c r="F5" s="117">
        <v>51262</v>
      </c>
      <c r="G5" s="118"/>
      <c r="H5" s="119"/>
    </row>
    <row r="6" spans="1:8" x14ac:dyDescent="0.15">
      <c r="A6" s="120"/>
      <c r="B6" s="121"/>
      <c r="C6" s="122"/>
      <c r="D6" s="123">
        <v>25642</v>
      </c>
      <c r="E6" s="124"/>
      <c r="F6" s="125">
        <v>25630</v>
      </c>
      <c r="G6" s="126"/>
      <c r="H6" s="127"/>
    </row>
    <row r="7" spans="1:8" x14ac:dyDescent="0.15">
      <c r="A7" s="108" t="s">
        <v>509</v>
      </c>
      <c r="B7" s="113"/>
      <c r="C7" s="114"/>
      <c r="D7" s="115">
        <v>63298</v>
      </c>
      <c r="E7" s="116"/>
      <c r="F7" s="117">
        <v>48407</v>
      </c>
      <c r="G7" s="118"/>
      <c r="H7" s="119"/>
    </row>
    <row r="8" spans="1:8" x14ac:dyDescent="0.15">
      <c r="A8" s="120"/>
      <c r="B8" s="121"/>
      <c r="C8" s="122"/>
      <c r="D8" s="123">
        <v>36967</v>
      </c>
      <c r="E8" s="124"/>
      <c r="F8" s="125">
        <v>23914</v>
      </c>
      <c r="G8" s="126"/>
      <c r="H8" s="127"/>
    </row>
    <row r="9" spans="1:8" x14ac:dyDescent="0.15">
      <c r="A9" s="108" t="s">
        <v>510</v>
      </c>
      <c r="B9" s="113"/>
      <c r="C9" s="114"/>
      <c r="D9" s="115">
        <v>113432</v>
      </c>
      <c r="E9" s="116"/>
      <c r="F9" s="117">
        <v>69477</v>
      </c>
      <c r="G9" s="118"/>
      <c r="H9" s="119"/>
    </row>
    <row r="10" spans="1:8" x14ac:dyDescent="0.15">
      <c r="A10" s="120"/>
      <c r="B10" s="121"/>
      <c r="C10" s="122"/>
      <c r="D10" s="123">
        <v>58385</v>
      </c>
      <c r="E10" s="124"/>
      <c r="F10" s="125">
        <v>31528</v>
      </c>
      <c r="G10" s="126"/>
      <c r="H10" s="127"/>
    </row>
    <row r="11" spans="1:8" x14ac:dyDescent="0.15">
      <c r="A11" s="108" t="s">
        <v>511</v>
      </c>
      <c r="B11" s="113"/>
      <c r="C11" s="114"/>
      <c r="D11" s="115">
        <v>162055</v>
      </c>
      <c r="E11" s="116"/>
      <c r="F11" s="117">
        <v>59668</v>
      </c>
      <c r="G11" s="118"/>
      <c r="H11" s="119"/>
    </row>
    <row r="12" spans="1:8" x14ac:dyDescent="0.15">
      <c r="A12" s="120"/>
      <c r="B12" s="121"/>
      <c r="C12" s="128"/>
      <c r="D12" s="123">
        <v>75518</v>
      </c>
      <c r="E12" s="124"/>
      <c r="F12" s="125">
        <v>31515</v>
      </c>
      <c r="G12" s="126"/>
      <c r="H12" s="127"/>
    </row>
    <row r="13" spans="1:8" x14ac:dyDescent="0.15">
      <c r="A13" s="108"/>
      <c r="B13" s="113"/>
      <c r="C13" s="129"/>
      <c r="D13" s="130">
        <v>85663</v>
      </c>
      <c r="E13" s="131"/>
      <c r="F13" s="132">
        <v>57630</v>
      </c>
      <c r="G13" s="133"/>
      <c r="H13" s="119"/>
    </row>
    <row r="14" spans="1:8" x14ac:dyDescent="0.15">
      <c r="A14" s="120"/>
      <c r="B14" s="121"/>
      <c r="C14" s="122"/>
      <c r="D14" s="123">
        <v>45198</v>
      </c>
      <c r="E14" s="124"/>
      <c r="F14" s="125">
        <v>29332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6.51</v>
      </c>
      <c r="C19" s="134">
        <f>ROUND(VALUE(SUBSTITUTE(実質収支比率等に係る経年分析!G$48,"▲","-")),2)</f>
        <v>7</v>
      </c>
      <c r="D19" s="134">
        <f>ROUND(VALUE(SUBSTITUTE(実質収支比率等に係る経年分析!H$48,"▲","-")),2)</f>
        <v>6.29</v>
      </c>
      <c r="E19" s="134">
        <f>ROUND(VALUE(SUBSTITUTE(実質収支比率等に係る経年分析!I$48,"▲","-")),2)</f>
        <v>6.09</v>
      </c>
      <c r="F19" s="134">
        <f>ROUND(VALUE(SUBSTITUTE(実質収支比率等に係る経年分析!J$48,"▲","-")),2)</f>
        <v>6.11</v>
      </c>
    </row>
    <row r="20" spans="1:11" x14ac:dyDescent="0.15">
      <c r="A20" s="134" t="s">
        <v>43</v>
      </c>
      <c r="B20" s="134">
        <f>ROUND(VALUE(SUBSTITUTE(実質収支比率等に係る経年分析!F$47,"▲","-")),2)</f>
        <v>21.52</v>
      </c>
      <c r="C20" s="134">
        <f>ROUND(VALUE(SUBSTITUTE(実質収支比率等に係る経年分析!G$47,"▲","-")),2)</f>
        <v>23.24</v>
      </c>
      <c r="D20" s="134">
        <f>ROUND(VALUE(SUBSTITUTE(実質収支比率等に係る経年分析!H$47,"▲","-")),2)</f>
        <v>23.37</v>
      </c>
      <c r="E20" s="134">
        <f>ROUND(VALUE(SUBSTITUTE(実質収支比率等に係る経年分析!I$47,"▲","-")),2)</f>
        <v>23.71</v>
      </c>
      <c r="F20" s="134">
        <f>ROUND(VALUE(SUBSTITUTE(実質収支比率等に係る経年分析!J$47,"▲","-")),2)</f>
        <v>23.82</v>
      </c>
    </row>
    <row r="21" spans="1:11" x14ac:dyDescent="0.15">
      <c r="A21" s="134" t="s">
        <v>44</v>
      </c>
      <c r="B21" s="134">
        <f>IF(ISNUMBER(VALUE(SUBSTITUTE(実質収支比率等に係る経年分析!F$49,"▲","-"))),ROUND(VALUE(SUBSTITUTE(実質収支比率等に係る経年分析!F$49,"▲","-")),2),NA())</f>
        <v>0.12</v>
      </c>
      <c r="C21" s="134">
        <f>IF(ISNUMBER(VALUE(SUBSTITUTE(実質収支比率等に係る経年分析!G$49,"▲","-"))),ROUND(VALUE(SUBSTITUTE(実質収支比率等に係る経年分析!G$49,"▲","-")),2),NA())</f>
        <v>1.86</v>
      </c>
      <c r="D21" s="134">
        <f>IF(ISNUMBER(VALUE(SUBSTITUTE(実質収支比率等に係る経年分析!H$49,"▲","-"))),ROUND(VALUE(SUBSTITUTE(実質収支比率等に係る経年分析!H$49,"▲","-")),2),NA())</f>
        <v>-0.71</v>
      </c>
      <c r="E21" s="134">
        <f>IF(ISNUMBER(VALUE(SUBSTITUTE(実質収支比率等に係る経年分析!I$49,"▲","-"))),ROUND(VALUE(SUBSTITUTE(実質収支比率等に係る経年分析!I$49,"▲","-")),2),NA())</f>
        <v>0.48</v>
      </c>
      <c r="F21" s="134">
        <f>IF(ISNUMBER(VALUE(SUBSTITUTE(実質収支比率等に係る経年分析!J$49,"▲","-"))),ROUND(VALUE(SUBSTITUTE(実質収支比率等に係る経年分析!J$49,"▲","-")),2),NA())</f>
        <v>-0.71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入善町後期高齢者医療特別会計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入善町育英奨学資金特別会計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簡易水道特別会計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x14ac:dyDescent="0.15">
      <c r="A33" s="135" t="str">
        <f>IF(連結実質赤字比率に係る赤字・黒字の構成分析!C$37="",NA(),連結実質赤字比率に係る赤字・黒字の構成分析!C$37)</f>
        <v>農業集落排水特別会計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x14ac:dyDescent="0.15">
      <c r="A34" s="135" t="str">
        <f>IF(連結実質赤字比率に係る赤字・黒字の構成分析!C$36="",NA(),連結実質赤字比率に係る赤字・黒字の構成分析!C$36)</f>
        <v>下水道特別会計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0.54</v>
      </c>
    </row>
    <row r="35" spans="1:16" x14ac:dyDescent="0.15">
      <c r="A35" s="135" t="str">
        <f>IF(連結実質赤字比率に係る赤字・黒字の構成分析!C$35="",NA(),連結実質赤字比率に係る赤字・黒字の構成分析!C$35)</f>
        <v>入善町国民健康保険特別会計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2.2000000000000002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6.27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6.09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1245</v>
      </c>
      <c r="E42" s="136"/>
      <c r="F42" s="136"/>
      <c r="G42" s="136">
        <f>'実質公債費比率（分子）の構造'!L$52</f>
        <v>1274</v>
      </c>
      <c r="H42" s="136"/>
      <c r="I42" s="136"/>
      <c r="J42" s="136">
        <f>'実質公債費比率（分子）の構造'!M$52</f>
        <v>1306</v>
      </c>
      <c r="K42" s="136"/>
      <c r="L42" s="136"/>
      <c r="M42" s="136">
        <f>'実質公債費比率（分子）の構造'!N$52</f>
        <v>1324</v>
      </c>
      <c r="N42" s="136"/>
      <c r="O42" s="136"/>
      <c r="P42" s="136">
        <f>'実質公債費比率（分子）の構造'!O$52</f>
        <v>1259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60</v>
      </c>
      <c r="C44" s="136"/>
      <c r="D44" s="136"/>
      <c r="E44" s="136">
        <f>'実質公債費比率（分子）の構造'!L$50</f>
        <v>25</v>
      </c>
      <c r="F44" s="136"/>
      <c r="G44" s="136"/>
      <c r="H44" s="136">
        <f>'実質公債費比率（分子）の構造'!M$50</f>
        <v>24</v>
      </c>
      <c r="I44" s="136"/>
      <c r="J44" s="136"/>
      <c r="K44" s="136">
        <f>'実質公債費比率（分子）の構造'!N$50</f>
        <v>24</v>
      </c>
      <c r="L44" s="136"/>
      <c r="M44" s="136"/>
      <c r="N44" s="136">
        <f>'実質公債費比率（分子）の構造'!O$50</f>
        <v>36</v>
      </c>
      <c r="O44" s="136"/>
      <c r="P44" s="136"/>
    </row>
    <row r="45" spans="1:16" x14ac:dyDescent="0.15">
      <c r="A45" s="136" t="s">
        <v>54</v>
      </c>
      <c r="B45" s="136">
        <f>'実質公債費比率（分子）の構造'!K$49</f>
        <v>239</v>
      </c>
      <c r="C45" s="136"/>
      <c r="D45" s="136"/>
      <c r="E45" s="136">
        <f>'実質公債費比率（分子）の構造'!L$49</f>
        <v>244</v>
      </c>
      <c r="F45" s="136"/>
      <c r="G45" s="136"/>
      <c r="H45" s="136">
        <f>'実質公債費比率（分子）の構造'!M$49</f>
        <v>223</v>
      </c>
      <c r="I45" s="136"/>
      <c r="J45" s="136"/>
      <c r="K45" s="136">
        <f>'実質公債費比率（分子）の構造'!N$49</f>
        <v>78</v>
      </c>
      <c r="L45" s="136"/>
      <c r="M45" s="136"/>
      <c r="N45" s="136">
        <f>'実質公債費比率（分子）の構造'!O$49</f>
        <v>48</v>
      </c>
      <c r="O45" s="136"/>
      <c r="P45" s="136"/>
    </row>
    <row r="46" spans="1:16" x14ac:dyDescent="0.15">
      <c r="A46" s="136" t="s">
        <v>55</v>
      </c>
      <c r="B46" s="136">
        <f>'実質公債費比率（分子）の構造'!K$48</f>
        <v>386</v>
      </c>
      <c r="C46" s="136"/>
      <c r="D46" s="136"/>
      <c r="E46" s="136">
        <f>'実質公債費比率（分子）の構造'!L$48</f>
        <v>367</v>
      </c>
      <c r="F46" s="136"/>
      <c r="G46" s="136"/>
      <c r="H46" s="136">
        <f>'実質公債費比率（分子）の構造'!M$48</f>
        <v>413</v>
      </c>
      <c r="I46" s="136"/>
      <c r="J46" s="136"/>
      <c r="K46" s="136">
        <f>'実質公債費比率（分子）の構造'!N$48</f>
        <v>448</v>
      </c>
      <c r="L46" s="136"/>
      <c r="M46" s="136"/>
      <c r="N46" s="136">
        <f>'実質公債費比率（分子）の構造'!O$48</f>
        <v>384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1342</v>
      </c>
      <c r="C49" s="136"/>
      <c r="D49" s="136"/>
      <c r="E49" s="136">
        <f>'実質公債費比率（分子）の構造'!L$45</f>
        <v>1370</v>
      </c>
      <c r="F49" s="136"/>
      <c r="G49" s="136"/>
      <c r="H49" s="136">
        <f>'実質公債費比率（分子）の構造'!M$45</f>
        <v>1336</v>
      </c>
      <c r="I49" s="136"/>
      <c r="J49" s="136"/>
      <c r="K49" s="136">
        <f>'実質公債費比率（分子）の構造'!N$45</f>
        <v>1308</v>
      </c>
      <c r="L49" s="136"/>
      <c r="M49" s="136"/>
      <c r="N49" s="136">
        <f>'実質公債費比率（分子）の構造'!O$45</f>
        <v>1274</v>
      </c>
      <c r="O49" s="136"/>
      <c r="P49" s="136"/>
    </row>
    <row r="50" spans="1:16" x14ac:dyDescent="0.15">
      <c r="A50" s="136" t="s">
        <v>59</v>
      </c>
      <c r="B50" s="136" t="e">
        <f>NA()</f>
        <v>#N/A</v>
      </c>
      <c r="C50" s="136">
        <f>IF(ISNUMBER('実質公債費比率（分子）の構造'!K$53),'実質公債費比率（分子）の構造'!K$53,NA())</f>
        <v>782</v>
      </c>
      <c r="D50" s="136" t="e">
        <f>NA()</f>
        <v>#N/A</v>
      </c>
      <c r="E50" s="136" t="e">
        <f>NA()</f>
        <v>#N/A</v>
      </c>
      <c r="F50" s="136">
        <f>IF(ISNUMBER('実質公債費比率（分子）の構造'!L$53),'実質公債費比率（分子）の構造'!L$53,NA())</f>
        <v>732</v>
      </c>
      <c r="G50" s="136" t="e">
        <f>NA()</f>
        <v>#N/A</v>
      </c>
      <c r="H50" s="136" t="e">
        <f>NA()</f>
        <v>#N/A</v>
      </c>
      <c r="I50" s="136">
        <f>IF(ISNUMBER('実質公債費比率（分子）の構造'!M$53),'実質公債費比率（分子）の構造'!M$53,NA())</f>
        <v>690</v>
      </c>
      <c r="J50" s="136" t="e">
        <f>NA()</f>
        <v>#N/A</v>
      </c>
      <c r="K50" s="136" t="e">
        <f>NA()</f>
        <v>#N/A</v>
      </c>
      <c r="L50" s="136">
        <f>IF(ISNUMBER('実質公債費比率（分子）の構造'!N$53),'実質公債費比率（分子）の構造'!N$53,NA())</f>
        <v>534</v>
      </c>
      <c r="M50" s="136" t="e">
        <f>NA()</f>
        <v>#N/A</v>
      </c>
      <c r="N50" s="136" t="e">
        <f>NA()</f>
        <v>#N/A</v>
      </c>
      <c r="O50" s="136">
        <f>IF(ISNUMBER('実質公債費比率（分子）の構造'!O$53),'実質公債費比率（分子）の構造'!O$53,NA())</f>
        <v>483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15094</v>
      </c>
      <c r="E56" s="135"/>
      <c r="F56" s="135"/>
      <c r="G56" s="135">
        <f>'将来負担比率（分子）の構造'!J$51</f>
        <v>14924</v>
      </c>
      <c r="H56" s="135"/>
      <c r="I56" s="135"/>
      <c r="J56" s="135">
        <f>'将来負担比率（分子）の構造'!K$51</f>
        <v>15037</v>
      </c>
      <c r="K56" s="135"/>
      <c r="L56" s="135"/>
      <c r="M56" s="135">
        <f>'将来負担比率（分子）の構造'!L$51</f>
        <v>15507</v>
      </c>
      <c r="N56" s="135"/>
      <c r="O56" s="135"/>
      <c r="P56" s="135">
        <f>'将来負担比率（分子）の構造'!M$51</f>
        <v>15330</v>
      </c>
    </row>
    <row r="57" spans="1:16" x14ac:dyDescent="0.15">
      <c r="A57" s="135" t="s">
        <v>35</v>
      </c>
      <c r="B57" s="135"/>
      <c r="C57" s="135"/>
      <c r="D57" s="135">
        <f>'将来負担比率（分子）の構造'!I$50</f>
        <v>454</v>
      </c>
      <c r="E57" s="135"/>
      <c r="F57" s="135"/>
      <c r="G57" s="135">
        <f>'将来負担比率（分子）の構造'!J$50</f>
        <v>441</v>
      </c>
      <c r="H57" s="135"/>
      <c r="I57" s="135"/>
      <c r="J57" s="135">
        <f>'将来負担比率（分子）の構造'!K$50</f>
        <v>383</v>
      </c>
      <c r="K57" s="135"/>
      <c r="L57" s="135"/>
      <c r="M57" s="135">
        <f>'将来負担比率（分子）の構造'!L$50</f>
        <v>904</v>
      </c>
      <c r="N57" s="135"/>
      <c r="O57" s="135"/>
      <c r="P57" s="135">
        <f>'将来負担比率（分子）の構造'!M$50</f>
        <v>884</v>
      </c>
    </row>
    <row r="58" spans="1:16" x14ac:dyDescent="0.15">
      <c r="A58" s="135" t="s">
        <v>34</v>
      </c>
      <c r="B58" s="135"/>
      <c r="C58" s="135"/>
      <c r="D58" s="135">
        <f>'将来負担比率（分子）の構造'!I$49</f>
        <v>5996</v>
      </c>
      <c r="E58" s="135"/>
      <c r="F58" s="135"/>
      <c r="G58" s="135">
        <f>'将来負担比率（分子）の構造'!J$49</f>
        <v>6431</v>
      </c>
      <c r="H58" s="135"/>
      <c r="I58" s="135"/>
      <c r="J58" s="135">
        <f>'将来負担比率（分子）の構造'!K$49</f>
        <v>6856</v>
      </c>
      <c r="K58" s="135"/>
      <c r="L58" s="135"/>
      <c r="M58" s="135">
        <f>'将来負担比率（分子）の構造'!L$49</f>
        <v>7032</v>
      </c>
      <c r="N58" s="135"/>
      <c r="O58" s="135"/>
      <c r="P58" s="135">
        <f>'将来負担比率（分子）の構造'!M$49</f>
        <v>6969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2431</v>
      </c>
      <c r="C62" s="135"/>
      <c r="D62" s="135"/>
      <c r="E62" s="135">
        <f>'将来負担比率（分子）の構造'!J$45</f>
        <v>2288</v>
      </c>
      <c r="F62" s="135"/>
      <c r="G62" s="135"/>
      <c r="H62" s="135">
        <f>'将来負担比率（分子）の構造'!K$45</f>
        <v>2000</v>
      </c>
      <c r="I62" s="135"/>
      <c r="J62" s="135"/>
      <c r="K62" s="135">
        <f>'将来負担比率（分子）の構造'!L$45</f>
        <v>1894</v>
      </c>
      <c r="L62" s="135"/>
      <c r="M62" s="135"/>
      <c r="N62" s="135">
        <f>'将来負担比率（分子）の構造'!M$45</f>
        <v>1725</v>
      </c>
      <c r="O62" s="135"/>
      <c r="P62" s="135"/>
    </row>
    <row r="63" spans="1:16" x14ac:dyDescent="0.15">
      <c r="A63" s="135" t="s">
        <v>28</v>
      </c>
      <c r="B63" s="135">
        <f>'将来負担比率（分子）の構造'!I$44</f>
        <v>750</v>
      </c>
      <c r="C63" s="135"/>
      <c r="D63" s="135"/>
      <c r="E63" s="135">
        <f>'将来負担比率（分子）の構造'!J$44</f>
        <v>506</v>
      </c>
      <c r="F63" s="135"/>
      <c r="G63" s="135"/>
      <c r="H63" s="135">
        <f>'将来負担比率（分子）の構造'!K$44</f>
        <v>555</v>
      </c>
      <c r="I63" s="135"/>
      <c r="J63" s="135"/>
      <c r="K63" s="135">
        <f>'将来負担比率（分子）の構造'!L$44</f>
        <v>495</v>
      </c>
      <c r="L63" s="135"/>
      <c r="M63" s="135"/>
      <c r="N63" s="135">
        <f>'将来負担比率（分子）の構造'!M$44</f>
        <v>709</v>
      </c>
      <c r="O63" s="135"/>
      <c r="P63" s="135"/>
    </row>
    <row r="64" spans="1:16" x14ac:dyDescent="0.15">
      <c r="A64" s="135" t="s">
        <v>27</v>
      </c>
      <c r="B64" s="135">
        <f>'将来負担比率（分子）の構造'!I$43</f>
        <v>7961</v>
      </c>
      <c r="C64" s="135"/>
      <c r="D64" s="135"/>
      <c r="E64" s="135">
        <f>'将来負担比率（分子）の構造'!J$43</f>
        <v>7861</v>
      </c>
      <c r="F64" s="135"/>
      <c r="G64" s="135"/>
      <c r="H64" s="135">
        <f>'将来負担比率（分子）の構造'!K$43</f>
        <v>7832</v>
      </c>
      <c r="I64" s="135"/>
      <c r="J64" s="135"/>
      <c r="K64" s="135">
        <f>'将来負担比率（分子）の構造'!L$43</f>
        <v>7988</v>
      </c>
      <c r="L64" s="135"/>
      <c r="M64" s="135"/>
      <c r="N64" s="135">
        <f>'将来負担比率（分子）の構造'!M$43</f>
        <v>7711</v>
      </c>
      <c r="O64" s="135"/>
      <c r="P64" s="135"/>
    </row>
    <row r="65" spans="1:16" x14ac:dyDescent="0.15">
      <c r="A65" s="135" t="s">
        <v>26</v>
      </c>
      <c r="B65" s="135">
        <f>'将来負担比率（分子）の構造'!I$42</f>
        <v>234</v>
      </c>
      <c r="C65" s="135"/>
      <c r="D65" s="135"/>
      <c r="E65" s="135">
        <f>'将来負担比率（分子）の構造'!J$42</f>
        <v>209</v>
      </c>
      <c r="F65" s="135"/>
      <c r="G65" s="135"/>
      <c r="H65" s="135">
        <f>'将来負担比率（分子）の構造'!K$42</f>
        <v>285</v>
      </c>
      <c r="I65" s="135"/>
      <c r="J65" s="135"/>
      <c r="K65" s="135">
        <f>'将来負担比率（分子）の構造'!L$42</f>
        <v>261</v>
      </c>
      <c r="L65" s="135"/>
      <c r="M65" s="135"/>
      <c r="N65" s="135">
        <f>'将来負担比率（分子）の構造'!M$42</f>
        <v>221</v>
      </c>
      <c r="O65" s="135"/>
      <c r="P65" s="135"/>
    </row>
    <row r="66" spans="1:16" x14ac:dyDescent="0.15">
      <c r="A66" s="135" t="s">
        <v>25</v>
      </c>
      <c r="B66" s="135">
        <f>'将来負担比率（分子）の構造'!I$41</f>
        <v>11394</v>
      </c>
      <c r="C66" s="135"/>
      <c r="D66" s="135"/>
      <c r="E66" s="135">
        <f>'将来負担比率（分子）の構造'!J$41</f>
        <v>10926</v>
      </c>
      <c r="F66" s="135"/>
      <c r="G66" s="135"/>
      <c r="H66" s="135">
        <f>'将来負担比率（分子）の構造'!K$41</f>
        <v>10719</v>
      </c>
      <c r="I66" s="135"/>
      <c r="J66" s="135"/>
      <c r="K66" s="135">
        <f>'将来負担比率（分子）の構造'!L$41</f>
        <v>11344</v>
      </c>
      <c r="L66" s="135"/>
      <c r="M66" s="135"/>
      <c r="N66" s="135">
        <f>'将来負担比率（分子）の構造'!M$41</f>
        <v>12600</v>
      </c>
      <c r="O66" s="135"/>
      <c r="P66" s="135"/>
    </row>
    <row r="67" spans="1:16" x14ac:dyDescent="0.15">
      <c r="A67" s="135" t="s">
        <v>63</v>
      </c>
      <c r="B67" s="135" t="e">
        <f>NA()</f>
        <v>#N/A</v>
      </c>
      <c r="C67" s="135">
        <f>IF(ISNUMBER('将来負担比率（分子）の構造'!I$52), IF('将来負担比率（分子）の構造'!I$52 &lt; 0, 0, '将来負担比率（分子）の構造'!I$52), NA())</f>
        <v>1226</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3403314</v>
      </c>
      <c r="S5" s="639"/>
      <c r="T5" s="639"/>
      <c r="U5" s="639"/>
      <c r="V5" s="639"/>
      <c r="W5" s="639"/>
      <c r="X5" s="639"/>
      <c r="Y5" s="686"/>
      <c r="Z5" s="699">
        <v>25.6</v>
      </c>
      <c r="AA5" s="699"/>
      <c r="AB5" s="699"/>
      <c r="AC5" s="699"/>
      <c r="AD5" s="700">
        <v>3403314</v>
      </c>
      <c r="AE5" s="700"/>
      <c r="AF5" s="700"/>
      <c r="AG5" s="700"/>
      <c r="AH5" s="700"/>
      <c r="AI5" s="700"/>
      <c r="AJ5" s="700"/>
      <c r="AK5" s="700"/>
      <c r="AL5" s="687">
        <v>52.4</v>
      </c>
      <c r="AM5" s="656"/>
      <c r="AN5" s="656"/>
      <c r="AO5" s="688"/>
      <c r="AP5" s="675" t="s">
        <v>208</v>
      </c>
      <c r="AQ5" s="676"/>
      <c r="AR5" s="676"/>
      <c r="AS5" s="676"/>
      <c r="AT5" s="676"/>
      <c r="AU5" s="676"/>
      <c r="AV5" s="676"/>
      <c r="AW5" s="676"/>
      <c r="AX5" s="676"/>
      <c r="AY5" s="676"/>
      <c r="AZ5" s="676"/>
      <c r="BA5" s="676"/>
      <c r="BB5" s="676"/>
      <c r="BC5" s="676"/>
      <c r="BD5" s="676"/>
      <c r="BE5" s="676"/>
      <c r="BF5" s="677"/>
      <c r="BG5" s="588">
        <v>3401351</v>
      </c>
      <c r="BH5" s="589"/>
      <c r="BI5" s="589"/>
      <c r="BJ5" s="589"/>
      <c r="BK5" s="589"/>
      <c r="BL5" s="589"/>
      <c r="BM5" s="589"/>
      <c r="BN5" s="590"/>
      <c r="BO5" s="641">
        <v>99.9</v>
      </c>
      <c r="BP5" s="641"/>
      <c r="BQ5" s="641"/>
      <c r="BR5" s="641"/>
      <c r="BS5" s="642">
        <v>140905</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152532</v>
      </c>
      <c r="S6" s="589"/>
      <c r="T6" s="589"/>
      <c r="U6" s="589"/>
      <c r="V6" s="589"/>
      <c r="W6" s="589"/>
      <c r="X6" s="589"/>
      <c r="Y6" s="590"/>
      <c r="Z6" s="641">
        <v>1.1000000000000001</v>
      </c>
      <c r="AA6" s="641"/>
      <c r="AB6" s="641"/>
      <c r="AC6" s="641"/>
      <c r="AD6" s="642">
        <v>152532</v>
      </c>
      <c r="AE6" s="642"/>
      <c r="AF6" s="642"/>
      <c r="AG6" s="642"/>
      <c r="AH6" s="642"/>
      <c r="AI6" s="642"/>
      <c r="AJ6" s="642"/>
      <c r="AK6" s="642"/>
      <c r="AL6" s="611">
        <v>2.2999999999999998</v>
      </c>
      <c r="AM6" s="643"/>
      <c r="AN6" s="643"/>
      <c r="AO6" s="644"/>
      <c r="AP6" s="585" t="s">
        <v>213</v>
      </c>
      <c r="AQ6" s="586"/>
      <c r="AR6" s="586"/>
      <c r="AS6" s="586"/>
      <c r="AT6" s="586"/>
      <c r="AU6" s="586"/>
      <c r="AV6" s="586"/>
      <c r="AW6" s="586"/>
      <c r="AX6" s="586"/>
      <c r="AY6" s="586"/>
      <c r="AZ6" s="586"/>
      <c r="BA6" s="586"/>
      <c r="BB6" s="586"/>
      <c r="BC6" s="586"/>
      <c r="BD6" s="586"/>
      <c r="BE6" s="586"/>
      <c r="BF6" s="587"/>
      <c r="BG6" s="588">
        <v>3401351</v>
      </c>
      <c r="BH6" s="589"/>
      <c r="BI6" s="589"/>
      <c r="BJ6" s="589"/>
      <c r="BK6" s="589"/>
      <c r="BL6" s="589"/>
      <c r="BM6" s="589"/>
      <c r="BN6" s="590"/>
      <c r="BO6" s="641">
        <v>99.9</v>
      </c>
      <c r="BP6" s="641"/>
      <c r="BQ6" s="641"/>
      <c r="BR6" s="641"/>
      <c r="BS6" s="642">
        <v>140905</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132463</v>
      </c>
      <c r="CS6" s="589"/>
      <c r="CT6" s="589"/>
      <c r="CU6" s="589"/>
      <c r="CV6" s="589"/>
      <c r="CW6" s="589"/>
      <c r="CX6" s="589"/>
      <c r="CY6" s="590"/>
      <c r="CZ6" s="641">
        <v>1</v>
      </c>
      <c r="DA6" s="641"/>
      <c r="DB6" s="641"/>
      <c r="DC6" s="641"/>
      <c r="DD6" s="594" t="s">
        <v>215</v>
      </c>
      <c r="DE6" s="589"/>
      <c r="DF6" s="589"/>
      <c r="DG6" s="589"/>
      <c r="DH6" s="589"/>
      <c r="DI6" s="589"/>
      <c r="DJ6" s="589"/>
      <c r="DK6" s="589"/>
      <c r="DL6" s="589"/>
      <c r="DM6" s="589"/>
      <c r="DN6" s="589"/>
      <c r="DO6" s="589"/>
      <c r="DP6" s="590"/>
      <c r="DQ6" s="594">
        <v>132463</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8591</v>
      </c>
      <c r="S7" s="589"/>
      <c r="T7" s="589"/>
      <c r="U7" s="589"/>
      <c r="V7" s="589"/>
      <c r="W7" s="589"/>
      <c r="X7" s="589"/>
      <c r="Y7" s="590"/>
      <c r="Z7" s="641">
        <v>0.1</v>
      </c>
      <c r="AA7" s="641"/>
      <c r="AB7" s="641"/>
      <c r="AC7" s="641"/>
      <c r="AD7" s="642">
        <v>8591</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1442328</v>
      </c>
      <c r="BH7" s="589"/>
      <c r="BI7" s="589"/>
      <c r="BJ7" s="589"/>
      <c r="BK7" s="589"/>
      <c r="BL7" s="589"/>
      <c r="BM7" s="589"/>
      <c r="BN7" s="590"/>
      <c r="BO7" s="641">
        <v>42.4</v>
      </c>
      <c r="BP7" s="641"/>
      <c r="BQ7" s="641"/>
      <c r="BR7" s="641"/>
      <c r="BS7" s="642">
        <v>23857</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1339042</v>
      </c>
      <c r="CS7" s="589"/>
      <c r="CT7" s="589"/>
      <c r="CU7" s="589"/>
      <c r="CV7" s="589"/>
      <c r="CW7" s="589"/>
      <c r="CX7" s="589"/>
      <c r="CY7" s="590"/>
      <c r="CZ7" s="641">
        <v>10.5</v>
      </c>
      <c r="DA7" s="641"/>
      <c r="DB7" s="641"/>
      <c r="DC7" s="641"/>
      <c r="DD7" s="594">
        <v>143936</v>
      </c>
      <c r="DE7" s="589"/>
      <c r="DF7" s="589"/>
      <c r="DG7" s="589"/>
      <c r="DH7" s="589"/>
      <c r="DI7" s="589"/>
      <c r="DJ7" s="589"/>
      <c r="DK7" s="589"/>
      <c r="DL7" s="589"/>
      <c r="DM7" s="589"/>
      <c r="DN7" s="589"/>
      <c r="DO7" s="589"/>
      <c r="DP7" s="590"/>
      <c r="DQ7" s="594">
        <v>1163645</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29873</v>
      </c>
      <c r="S8" s="589"/>
      <c r="T8" s="589"/>
      <c r="U8" s="589"/>
      <c r="V8" s="589"/>
      <c r="W8" s="589"/>
      <c r="X8" s="589"/>
      <c r="Y8" s="590"/>
      <c r="Z8" s="641">
        <v>0.2</v>
      </c>
      <c r="AA8" s="641"/>
      <c r="AB8" s="641"/>
      <c r="AC8" s="641"/>
      <c r="AD8" s="642">
        <v>29873</v>
      </c>
      <c r="AE8" s="642"/>
      <c r="AF8" s="642"/>
      <c r="AG8" s="642"/>
      <c r="AH8" s="642"/>
      <c r="AI8" s="642"/>
      <c r="AJ8" s="642"/>
      <c r="AK8" s="642"/>
      <c r="AL8" s="611">
        <v>0.5</v>
      </c>
      <c r="AM8" s="643"/>
      <c r="AN8" s="643"/>
      <c r="AO8" s="644"/>
      <c r="AP8" s="585" t="s">
        <v>220</v>
      </c>
      <c r="AQ8" s="586"/>
      <c r="AR8" s="586"/>
      <c r="AS8" s="586"/>
      <c r="AT8" s="586"/>
      <c r="AU8" s="586"/>
      <c r="AV8" s="586"/>
      <c r="AW8" s="586"/>
      <c r="AX8" s="586"/>
      <c r="AY8" s="586"/>
      <c r="AZ8" s="586"/>
      <c r="BA8" s="586"/>
      <c r="BB8" s="586"/>
      <c r="BC8" s="586"/>
      <c r="BD8" s="586"/>
      <c r="BE8" s="586"/>
      <c r="BF8" s="587"/>
      <c r="BG8" s="588">
        <v>49235</v>
      </c>
      <c r="BH8" s="589"/>
      <c r="BI8" s="589"/>
      <c r="BJ8" s="589"/>
      <c r="BK8" s="589"/>
      <c r="BL8" s="589"/>
      <c r="BM8" s="589"/>
      <c r="BN8" s="590"/>
      <c r="BO8" s="641">
        <v>1.4</v>
      </c>
      <c r="BP8" s="641"/>
      <c r="BQ8" s="641"/>
      <c r="BR8" s="641"/>
      <c r="BS8" s="594" t="s">
        <v>111</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3482290</v>
      </c>
      <c r="CS8" s="589"/>
      <c r="CT8" s="589"/>
      <c r="CU8" s="589"/>
      <c r="CV8" s="589"/>
      <c r="CW8" s="589"/>
      <c r="CX8" s="589"/>
      <c r="CY8" s="590"/>
      <c r="CZ8" s="641">
        <v>27.4</v>
      </c>
      <c r="DA8" s="641"/>
      <c r="DB8" s="641"/>
      <c r="DC8" s="641"/>
      <c r="DD8" s="594">
        <v>598586</v>
      </c>
      <c r="DE8" s="589"/>
      <c r="DF8" s="589"/>
      <c r="DG8" s="589"/>
      <c r="DH8" s="589"/>
      <c r="DI8" s="589"/>
      <c r="DJ8" s="589"/>
      <c r="DK8" s="589"/>
      <c r="DL8" s="589"/>
      <c r="DM8" s="589"/>
      <c r="DN8" s="589"/>
      <c r="DO8" s="589"/>
      <c r="DP8" s="590"/>
      <c r="DQ8" s="594">
        <v>1742274</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14802</v>
      </c>
      <c r="S9" s="589"/>
      <c r="T9" s="589"/>
      <c r="U9" s="589"/>
      <c r="V9" s="589"/>
      <c r="W9" s="589"/>
      <c r="X9" s="589"/>
      <c r="Y9" s="590"/>
      <c r="Z9" s="641">
        <v>0.1</v>
      </c>
      <c r="AA9" s="641"/>
      <c r="AB9" s="641"/>
      <c r="AC9" s="641"/>
      <c r="AD9" s="642">
        <v>14802</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1178553</v>
      </c>
      <c r="BH9" s="589"/>
      <c r="BI9" s="589"/>
      <c r="BJ9" s="589"/>
      <c r="BK9" s="589"/>
      <c r="BL9" s="589"/>
      <c r="BM9" s="589"/>
      <c r="BN9" s="590"/>
      <c r="BO9" s="641">
        <v>34.6</v>
      </c>
      <c r="BP9" s="641"/>
      <c r="BQ9" s="641"/>
      <c r="BR9" s="641"/>
      <c r="BS9" s="594" t="s">
        <v>111</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557102</v>
      </c>
      <c r="CS9" s="589"/>
      <c r="CT9" s="589"/>
      <c r="CU9" s="589"/>
      <c r="CV9" s="589"/>
      <c r="CW9" s="589"/>
      <c r="CX9" s="589"/>
      <c r="CY9" s="590"/>
      <c r="CZ9" s="641">
        <v>4.4000000000000004</v>
      </c>
      <c r="DA9" s="641"/>
      <c r="DB9" s="641"/>
      <c r="DC9" s="641"/>
      <c r="DD9" s="594">
        <v>4519</v>
      </c>
      <c r="DE9" s="589"/>
      <c r="DF9" s="589"/>
      <c r="DG9" s="589"/>
      <c r="DH9" s="589"/>
      <c r="DI9" s="589"/>
      <c r="DJ9" s="589"/>
      <c r="DK9" s="589"/>
      <c r="DL9" s="589"/>
      <c r="DM9" s="589"/>
      <c r="DN9" s="589"/>
      <c r="DO9" s="589"/>
      <c r="DP9" s="590"/>
      <c r="DQ9" s="594">
        <v>526218</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271227</v>
      </c>
      <c r="S10" s="589"/>
      <c r="T10" s="589"/>
      <c r="U10" s="589"/>
      <c r="V10" s="589"/>
      <c r="W10" s="589"/>
      <c r="X10" s="589"/>
      <c r="Y10" s="590"/>
      <c r="Z10" s="641">
        <v>2</v>
      </c>
      <c r="AA10" s="641"/>
      <c r="AB10" s="641"/>
      <c r="AC10" s="641"/>
      <c r="AD10" s="642">
        <v>271227</v>
      </c>
      <c r="AE10" s="642"/>
      <c r="AF10" s="642"/>
      <c r="AG10" s="642"/>
      <c r="AH10" s="642"/>
      <c r="AI10" s="642"/>
      <c r="AJ10" s="642"/>
      <c r="AK10" s="642"/>
      <c r="AL10" s="611">
        <v>4.2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68416</v>
      </c>
      <c r="BH10" s="589"/>
      <c r="BI10" s="589"/>
      <c r="BJ10" s="589"/>
      <c r="BK10" s="589"/>
      <c r="BL10" s="589"/>
      <c r="BM10" s="589"/>
      <c r="BN10" s="590"/>
      <c r="BO10" s="641">
        <v>2</v>
      </c>
      <c r="BP10" s="641"/>
      <c r="BQ10" s="641"/>
      <c r="BR10" s="641"/>
      <c r="BS10" s="594" t="s">
        <v>111</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61923</v>
      </c>
      <c r="CS10" s="589"/>
      <c r="CT10" s="589"/>
      <c r="CU10" s="589"/>
      <c r="CV10" s="589"/>
      <c r="CW10" s="589"/>
      <c r="CX10" s="589"/>
      <c r="CY10" s="590"/>
      <c r="CZ10" s="641">
        <v>0.5</v>
      </c>
      <c r="DA10" s="641"/>
      <c r="DB10" s="641"/>
      <c r="DC10" s="641"/>
      <c r="DD10" s="594">
        <v>3056</v>
      </c>
      <c r="DE10" s="589"/>
      <c r="DF10" s="589"/>
      <c r="DG10" s="589"/>
      <c r="DH10" s="589"/>
      <c r="DI10" s="589"/>
      <c r="DJ10" s="589"/>
      <c r="DK10" s="589"/>
      <c r="DL10" s="589"/>
      <c r="DM10" s="589"/>
      <c r="DN10" s="589"/>
      <c r="DO10" s="589"/>
      <c r="DP10" s="590"/>
      <c r="DQ10" s="594">
        <v>15172</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1452</v>
      </c>
      <c r="S11" s="589"/>
      <c r="T11" s="589"/>
      <c r="U11" s="589"/>
      <c r="V11" s="589"/>
      <c r="W11" s="589"/>
      <c r="X11" s="589"/>
      <c r="Y11" s="590"/>
      <c r="Z11" s="641">
        <v>0</v>
      </c>
      <c r="AA11" s="641"/>
      <c r="AB11" s="641"/>
      <c r="AC11" s="641"/>
      <c r="AD11" s="642">
        <v>1452</v>
      </c>
      <c r="AE11" s="642"/>
      <c r="AF11" s="642"/>
      <c r="AG11" s="642"/>
      <c r="AH11" s="642"/>
      <c r="AI11" s="642"/>
      <c r="AJ11" s="642"/>
      <c r="AK11" s="642"/>
      <c r="AL11" s="611">
        <v>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146124</v>
      </c>
      <c r="BH11" s="589"/>
      <c r="BI11" s="589"/>
      <c r="BJ11" s="589"/>
      <c r="BK11" s="589"/>
      <c r="BL11" s="589"/>
      <c r="BM11" s="589"/>
      <c r="BN11" s="590"/>
      <c r="BO11" s="641">
        <v>4.3</v>
      </c>
      <c r="BP11" s="641"/>
      <c r="BQ11" s="641"/>
      <c r="BR11" s="641"/>
      <c r="BS11" s="594">
        <v>23857</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586971</v>
      </c>
      <c r="CS11" s="589"/>
      <c r="CT11" s="589"/>
      <c r="CU11" s="589"/>
      <c r="CV11" s="589"/>
      <c r="CW11" s="589"/>
      <c r="CX11" s="589"/>
      <c r="CY11" s="590"/>
      <c r="CZ11" s="641">
        <v>4.5999999999999996</v>
      </c>
      <c r="DA11" s="641"/>
      <c r="DB11" s="641"/>
      <c r="DC11" s="641"/>
      <c r="DD11" s="594">
        <v>259430</v>
      </c>
      <c r="DE11" s="589"/>
      <c r="DF11" s="589"/>
      <c r="DG11" s="589"/>
      <c r="DH11" s="589"/>
      <c r="DI11" s="589"/>
      <c r="DJ11" s="589"/>
      <c r="DK11" s="589"/>
      <c r="DL11" s="589"/>
      <c r="DM11" s="589"/>
      <c r="DN11" s="589"/>
      <c r="DO11" s="589"/>
      <c r="DP11" s="590"/>
      <c r="DQ11" s="594">
        <v>404837</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1753724</v>
      </c>
      <c r="BH12" s="589"/>
      <c r="BI12" s="589"/>
      <c r="BJ12" s="589"/>
      <c r="BK12" s="589"/>
      <c r="BL12" s="589"/>
      <c r="BM12" s="589"/>
      <c r="BN12" s="590"/>
      <c r="BO12" s="641">
        <v>51.5</v>
      </c>
      <c r="BP12" s="641"/>
      <c r="BQ12" s="641"/>
      <c r="BR12" s="641"/>
      <c r="BS12" s="594">
        <v>117048</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645953</v>
      </c>
      <c r="CS12" s="589"/>
      <c r="CT12" s="589"/>
      <c r="CU12" s="589"/>
      <c r="CV12" s="589"/>
      <c r="CW12" s="589"/>
      <c r="CX12" s="589"/>
      <c r="CY12" s="590"/>
      <c r="CZ12" s="641">
        <v>5.0999999999999996</v>
      </c>
      <c r="DA12" s="641"/>
      <c r="DB12" s="641"/>
      <c r="DC12" s="641"/>
      <c r="DD12" s="594">
        <v>180911</v>
      </c>
      <c r="DE12" s="589"/>
      <c r="DF12" s="589"/>
      <c r="DG12" s="589"/>
      <c r="DH12" s="589"/>
      <c r="DI12" s="589"/>
      <c r="DJ12" s="589"/>
      <c r="DK12" s="589"/>
      <c r="DL12" s="589"/>
      <c r="DM12" s="589"/>
      <c r="DN12" s="589"/>
      <c r="DO12" s="589"/>
      <c r="DP12" s="590"/>
      <c r="DQ12" s="594">
        <v>306251</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19430</v>
      </c>
      <c r="S13" s="589"/>
      <c r="T13" s="589"/>
      <c r="U13" s="589"/>
      <c r="V13" s="589"/>
      <c r="W13" s="589"/>
      <c r="X13" s="589"/>
      <c r="Y13" s="590"/>
      <c r="Z13" s="641">
        <v>0.1</v>
      </c>
      <c r="AA13" s="641"/>
      <c r="AB13" s="641"/>
      <c r="AC13" s="641"/>
      <c r="AD13" s="642">
        <v>19430</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1753377</v>
      </c>
      <c r="BH13" s="589"/>
      <c r="BI13" s="589"/>
      <c r="BJ13" s="589"/>
      <c r="BK13" s="589"/>
      <c r="BL13" s="589"/>
      <c r="BM13" s="589"/>
      <c r="BN13" s="590"/>
      <c r="BO13" s="641">
        <v>51.5</v>
      </c>
      <c r="BP13" s="641"/>
      <c r="BQ13" s="641"/>
      <c r="BR13" s="641"/>
      <c r="BS13" s="594">
        <v>117048</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1312247</v>
      </c>
      <c r="CS13" s="589"/>
      <c r="CT13" s="589"/>
      <c r="CU13" s="589"/>
      <c r="CV13" s="589"/>
      <c r="CW13" s="589"/>
      <c r="CX13" s="589"/>
      <c r="CY13" s="590"/>
      <c r="CZ13" s="641">
        <v>10.3</v>
      </c>
      <c r="DA13" s="641"/>
      <c r="DB13" s="641"/>
      <c r="DC13" s="641"/>
      <c r="DD13" s="594">
        <v>742946</v>
      </c>
      <c r="DE13" s="589"/>
      <c r="DF13" s="589"/>
      <c r="DG13" s="589"/>
      <c r="DH13" s="589"/>
      <c r="DI13" s="589"/>
      <c r="DJ13" s="589"/>
      <c r="DK13" s="589"/>
      <c r="DL13" s="589"/>
      <c r="DM13" s="589"/>
      <c r="DN13" s="589"/>
      <c r="DO13" s="589"/>
      <c r="DP13" s="590"/>
      <c r="DQ13" s="594">
        <v>889186</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67782</v>
      </c>
      <c r="BH14" s="589"/>
      <c r="BI14" s="589"/>
      <c r="BJ14" s="589"/>
      <c r="BK14" s="589"/>
      <c r="BL14" s="589"/>
      <c r="BM14" s="589"/>
      <c r="BN14" s="590"/>
      <c r="BO14" s="641">
        <v>2</v>
      </c>
      <c r="BP14" s="641"/>
      <c r="BQ14" s="641"/>
      <c r="BR14" s="641"/>
      <c r="BS14" s="594" t="s">
        <v>111</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1456456</v>
      </c>
      <c r="CS14" s="589"/>
      <c r="CT14" s="589"/>
      <c r="CU14" s="589"/>
      <c r="CV14" s="589"/>
      <c r="CW14" s="589"/>
      <c r="CX14" s="589"/>
      <c r="CY14" s="590"/>
      <c r="CZ14" s="641">
        <v>11.5</v>
      </c>
      <c r="DA14" s="641"/>
      <c r="DB14" s="641"/>
      <c r="DC14" s="641"/>
      <c r="DD14" s="594">
        <v>1131021</v>
      </c>
      <c r="DE14" s="589"/>
      <c r="DF14" s="589"/>
      <c r="DG14" s="589"/>
      <c r="DH14" s="589"/>
      <c r="DI14" s="589"/>
      <c r="DJ14" s="589"/>
      <c r="DK14" s="589"/>
      <c r="DL14" s="589"/>
      <c r="DM14" s="589"/>
      <c r="DN14" s="589"/>
      <c r="DO14" s="589"/>
      <c r="DP14" s="590"/>
      <c r="DQ14" s="594">
        <v>291891</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9705</v>
      </c>
      <c r="S15" s="589"/>
      <c r="T15" s="589"/>
      <c r="U15" s="589"/>
      <c r="V15" s="589"/>
      <c r="W15" s="589"/>
      <c r="X15" s="589"/>
      <c r="Y15" s="590"/>
      <c r="Z15" s="641">
        <v>0.1</v>
      </c>
      <c r="AA15" s="641"/>
      <c r="AB15" s="641"/>
      <c r="AC15" s="641"/>
      <c r="AD15" s="642">
        <v>9705</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137517</v>
      </c>
      <c r="BH15" s="589"/>
      <c r="BI15" s="589"/>
      <c r="BJ15" s="589"/>
      <c r="BK15" s="589"/>
      <c r="BL15" s="589"/>
      <c r="BM15" s="589"/>
      <c r="BN15" s="590"/>
      <c r="BO15" s="641">
        <v>4</v>
      </c>
      <c r="BP15" s="641"/>
      <c r="BQ15" s="641"/>
      <c r="BR15" s="641"/>
      <c r="BS15" s="594" t="s">
        <v>111</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1845011</v>
      </c>
      <c r="CS15" s="589"/>
      <c r="CT15" s="589"/>
      <c r="CU15" s="589"/>
      <c r="CV15" s="589"/>
      <c r="CW15" s="589"/>
      <c r="CX15" s="589"/>
      <c r="CY15" s="590"/>
      <c r="CZ15" s="641">
        <v>14.5</v>
      </c>
      <c r="DA15" s="641"/>
      <c r="DB15" s="641"/>
      <c r="DC15" s="641"/>
      <c r="DD15" s="594">
        <v>1166688</v>
      </c>
      <c r="DE15" s="589"/>
      <c r="DF15" s="589"/>
      <c r="DG15" s="589"/>
      <c r="DH15" s="589"/>
      <c r="DI15" s="589"/>
      <c r="DJ15" s="589"/>
      <c r="DK15" s="589"/>
      <c r="DL15" s="589"/>
      <c r="DM15" s="589"/>
      <c r="DN15" s="589"/>
      <c r="DO15" s="589"/>
      <c r="DP15" s="590"/>
      <c r="DQ15" s="594">
        <v>677911</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2895536</v>
      </c>
      <c r="S16" s="589"/>
      <c r="T16" s="589"/>
      <c r="U16" s="589"/>
      <c r="V16" s="589"/>
      <c r="W16" s="589"/>
      <c r="X16" s="589"/>
      <c r="Y16" s="590"/>
      <c r="Z16" s="641">
        <v>21.8</v>
      </c>
      <c r="AA16" s="641"/>
      <c r="AB16" s="641"/>
      <c r="AC16" s="641"/>
      <c r="AD16" s="642">
        <v>2557422</v>
      </c>
      <c r="AE16" s="642"/>
      <c r="AF16" s="642"/>
      <c r="AG16" s="642"/>
      <c r="AH16" s="642"/>
      <c r="AI16" s="642"/>
      <c r="AJ16" s="642"/>
      <c r="AK16" s="642"/>
      <c r="AL16" s="611">
        <v>39.4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489</v>
      </c>
      <c r="CS16" s="589"/>
      <c r="CT16" s="589"/>
      <c r="CU16" s="589"/>
      <c r="CV16" s="589"/>
      <c r="CW16" s="589"/>
      <c r="CX16" s="589"/>
      <c r="CY16" s="590"/>
      <c r="CZ16" s="641">
        <v>0</v>
      </c>
      <c r="DA16" s="641"/>
      <c r="DB16" s="641"/>
      <c r="DC16" s="641"/>
      <c r="DD16" s="594" t="s">
        <v>111</v>
      </c>
      <c r="DE16" s="589"/>
      <c r="DF16" s="589"/>
      <c r="DG16" s="589"/>
      <c r="DH16" s="589"/>
      <c r="DI16" s="589"/>
      <c r="DJ16" s="589"/>
      <c r="DK16" s="589"/>
      <c r="DL16" s="589"/>
      <c r="DM16" s="589"/>
      <c r="DN16" s="589"/>
      <c r="DO16" s="589"/>
      <c r="DP16" s="590"/>
      <c r="DQ16" s="594">
        <v>489</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2557422</v>
      </c>
      <c r="S17" s="589"/>
      <c r="T17" s="589"/>
      <c r="U17" s="589"/>
      <c r="V17" s="589"/>
      <c r="W17" s="589"/>
      <c r="X17" s="589"/>
      <c r="Y17" s="590"/>
      <c r="Z17" s="641">
        <v>19.3</v>
      </c>
      <c r="AA17" s="641"/>
      <c r="AB17" s="641"/>
      <c r="AC17" s="641"/>
      <c r="AD17" s="642">
        <v>2557422</v>
      </c>
      <c r="AE17" s="642"/>
      <c r="AF17" s="642"/>
      <c r="AG17" s="642"/>
      <c r="AH17" s="642"/>
      <c r="AI17" s="642"/>
      <c r="AJ17" s="642"/>
      <c r="AK17" s="642"/>
      <c r="AL17" s="611">
        <v>39.4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1273863</v>
      </c>
      <c r="CS17" s="589"/>
      <c r="CT17" s="589"/>
      <c r="CU17" s="589"/>
      <c r="CV17" s="589"/>
      <c r="CW17" s="589"/>
      <c r="CX17" s="589"/>
      <c r="CY17" s="590"/>
      <c r="CZ17" s="641">
        <v>10</v>
      </c>
      <c r="DA17" s="641"/>
      <c r="DB17" s="641"/>
      <c r="DC17" s="641"/>
      <c r="DD17" s="594" t="s">
        <v>111</v>
      </c>
      <c r="DE17" s="589"/>
      <c r="DF17" s="589"/>
      <c r="DG17" s="589"/>
      <c r="DH17" s="589"/>
      <c r="DI17" s="589"/>
      <c r="DJ17" s="589"/>
      <c r="DK17" s="589"/>
      <c r="DL17" s="589"/>
      <c r="DM17" s="589"/>
      <c r="DN17" s="589"/>
      <c r="DO17" s="589"/>
      <c r="DP17" s="590"/>
      <c r="DQ17" s="594">
        <v>1247291</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338112</v>
      </c>
      <c r="S18" s="589"/>
      <c r="T18" s="589"/>
      <c r="U18" s="589"/>
      <c r="V18" s="589"/>
      <c r="W18" s="589"/>
      <c r="X18" s="589"/>
      <c r="Y18" s="590"/>
      <c r="Z18" s="641">
        <v>2.5</v>
      </c>
      <c r="AA18" s="641"/>
      <c r="AB18" s="641"/>
      <c r="AC18" s="641"/>
      <c r="AD18" s="642" t="s">
        <v>111</v>
      </c>
      <c r="AE18" s="642"/>
      <c r="AF18" s="642"/>
      <c r="AG18" s="642"/>
      <c r="AH18" s="642"/>
      <c r="AI18" s="642"/>
      <c r="AJ18" s="642"/>
      <c r="AK18" s="642"/>
      <c r="AL18" s="611" t="s">
        <v>111</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111</v>
      </c>
      <c r="AE19" s="642"/>
      <c r="AF19" s="642"/>
      <c r="AG19" s="642"/>
      <c r="AH19" s="642"/>
      <c r="AI19" s="642"/>
      <c r="AJ19" s="642"/>
      <c r="AK19" s="642"/>
      <c r="AL19" s="611" t="s">
        <v>111</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1963</v>
      </c>
      <c r="BH19" s="589"/>
      <c r="BI19" s="589"/>
      <c r="BJ19" s="589"/>
      <c r="BK19" s="589"/>
      <c r="BL19" s="589"/>
      <c r="BM19" s="589"/>
      <c r="BN19" s="590"/>
      <c r="BO19" s="641">
        <v>0.1</v>
      </c>
      <c r="BP19" s="641"/>
      <c r="BQ19" s="641"/>
      <c r="BR19" s="641"/>
      <c r="BS19" s="594" t="s">
        <v>111</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6806462</v>
      </c>
      <c r="S20" s="589"/>
      <c r="T20" s="589"/>
      <c r="U20" s="589"/>
      <c r="V20" s="589"/>
      <c r="W20" s="589"/>
      <c r="X20" s="589"/>
      <c r="Y20" s="590"/>
      <c r="Z20" s="641">
        <v>51.3</v>
      </c>
      <c r="AA20" s="641"/>
      <c r="AB20" s="641"/>
      <c r="AC20" s="641"/>
      <c r="AD20" s="642">
        <v>6468348</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1963</v>
      </c>
      <c r="BH20" s="589"/>
      <c r="BI20" s="589"/>
      <c r="BJ20" s="589"/>
      <c r="BK20" s="589"/>
      <c r="BL20" s="589"/>
      <c r="BM20" s="589"/>
      <c r="BN20" s="590"/>
      <c r="BO20" s="641">
        <v>0.1</v>
      </c>
      <c r="BP20" s="641"/>
      <c r="BQ20" s="641"/>
      <c r="BR20" s="641"/>
      <c r="BS20" s="594" t="s">
        <v>111</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12693810</v>
      </c>
      <c r="CS20" s="589"/>
      <c r="CT20" s="589"/>
      <c r="CU20" s="589"/>
      <c r="CV20" s="589"/>
      <c r="CW20" s="589"/>
      <c r="CX20" s="589"/>
      <c r="CY20" s="590"/>
      <c r="CZ20" s="641">
        <v>100</v>
      </c>
      <c r="DA20" s="641"/>
      <c r="DB20" s="641"/>
      <c r="DC20" s="641"/>
      <c r="DD20" s="594">
        <v>4231093</v>
      </c>
      <c r="DE20" s="589"/>
      <c r="DF20" s="589"/>
      <c r="DG20" s="589"/>
      <c r="DH20" s="589"/>
      <c r="DI20" s="589"/>
      <c r="DJ20" s="589"/>
      <c r="DK20" s="589"/>
      <c r="DL20" s="589"/>
      <c r="DM20" s="589"/>
      <c r="DN20" s="589"/>
      <c r="DO20" s="589"/>
      <c r="DP20" s="590"/>
      <c r="DQ20" s="594">
        <v>7397628</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3389</v>
      </c>
      <c r="S21" s="589"/>
      <c r="T21" s="589"/>
      <c r="U21" s="589"/>
      <c r="V21" s="589"/>
      <c r="W21" s="589"/>
      <c r="X21" s="589"/>
      <c r="Y21" s="590"/>
      <c r="Z21" s="641">
        <v>0</v>
      </c>
      <c r="AA21" s="641"/>
      <c r="AB21" s="641"/>
      <c r="AC21" s="641"/>
      <c r="AD21" s="642">
        <v>3389</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1963</v>
      </c>
      <c r="BH21" s="589"/>
      <c r="BI21" s="589"/>
      <c r="BJ21" s="589"/>
      <c r="BK21" s="589"/>
      <c r="BL21" s="589"/>
      <c r="BM21" s="589"/>
      <c r="BN21" s="590"/>
      <c r="BO21" s="641">
        <v>0.1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93051</v>
      </c>
      <c r="S22" s="589"/>
      <c r="T22" s="589"/>
      <c r="U22" s="589"/>
      <c r="V22" s="589"/>
      <c r="W22" s="589"/>
      <c r="X22" s="589"/>
      <c r="Y22" s="590"/>
      <c r="Z22" s="641">
        <v>0.7</v>
      </c>
      <c r="AA22" s="641"/>
      <c r="AB22" s="641"/>
      <c r="AC22" s="641"/>
      <c r="AD22" s="642" t="s">
        <v>111</v>
      </c>
      <c r="AE22" s="642"/>
      <c r="AF22" s="642"/>
      <c r="AG22" s="642"/>
      <c r="AH22" s="642"/>
      <c r="AI22" s="642"/>
      <c r="AJ22" s="642"/>
      <c r="AK22" s="642"/>
      <c r="AL22" s="611" t="s">
        <v>111</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299222</v>
      </c>
      <c r="S23" s="589"/>
      <c r="T23" s="589"/>
      <c r="U23" s="589"/>
      <c r="V23" s="589"/>
      <c r="W23" s="589"/>
      <c r="X23" s="589"/>
      <c r="Y23" s="590"/>
      <c r="Z23" s="641">
        <v>2.2999999999999998</v>
      </c>
      <c r="AA23" s="641"/>
      <c r="AB23" s="641"/>
      <c r="AC23" s="641"/>
      <c r="AD23" s="642">
        <v>17805</v>
      </c>
      <c r="AE23" s="642"/>
      <c r="AF23" s="642"/>
      <c r="AG23" s="642"/>
      <c r="AH23" s="642"/>
      <c r="AI23" s="642"/>
      <c r="AJ23" s="642"/>
      <c r="AK23" s="642"/>
      <c r="AL23" s="611">
        <v>0.3</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20447</v>
      </c>
      <c r="S24" s="589"/>
      <c r="T24" s="589"/>
      <c r="U24" s="589"/>
      <c r="V24" s="589"/>
      <c r="W24" s="589"/>
      <c r="X24" s="589"/>
      <c r="Y24" s="590"/>
      <c r="Z24" s="641">
        <v>0.2</v>
      </c>
      <c r="AA24" s="641"/>
      <c r="AB24" s="641"/>
      <c r="AC24" s="641"/>
      <c r="AD24" s="642" t="s">
        <v>111</v>
      </c>
      <c r="AE24" s="642"/>
      <c r="AF24" s="642"/>
      <c r="AG24" s="642"/>
      <c r="AH24" s="642"/>
      <c r="AI24" s="642"/>
      <c r="AJ24" s="642"/>
      <c r="AK24" s="642"/>
      <c r="AL24" s="611" t="s">
        <v>111</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4071771</v>
      </c>
      <c r="CS24" s="639"/>
      <c r="CT24" s="639"/>
      <c r="CU24" s="639"/>
      <c r="CV24" s="639"/>
      <c r="CW24" s="639"/>
      <c r="CX24" s="639"/>
      <c r="CY24" s="686"/>
      <c r="CZ24" s="690">
        <v>32.1</v>
      </c>
      <c r="DA24" s="691"/>
      <c r="DB24" s="691"/>
      <c r="DC24" s="692"/>
      <c r="DD24" s="685">
        <v>3013421</v>
      </c>
      <c r="DE24" s="639"/>
      <c r="DF24" s="639"/>
      <c r="DG24" s="639"/>
      <c r="DH24" s="639"/>
      <c r="DI24" s="639"/>
      <c r="DJ24" s="639"/>
      <c r="DK24" s="686"/>
      <c r="DL24" s="685">
        <v>2946204</v>
      </c>
      <c r="DM24" s="639"/>
      <c r="DN24" s="639"/>
      <c r="DO24" s="639"/>
      <c r="DP24" s="639"/>
      <c r="DQ24" s="639"/>
      <c r="DR24" s="639"/>
      <c r="DS24" s="639"/>
      <c r="DT24" s="639"/>
      <c r="DU24" s="639"/>
      <c r="DV24" s="686"/>
      <c r="DW24" s="687">
        <v>41.9</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1542463</v>
      </c>
      <c r="S25" s="589"/>
      <c r="T25" s="589"/>
      <c r="U25" s="589"/>
      <c r="V25" s="589"/>
      <c r="W25" s="589"/>
      <c r="X25" s="589"/>
      <c r="Y25" s="590"/>
      <c r="Z25" s="641">
        <v>11.6</v>
      </c>
      <c r="AA25" s="641"/>
      <c r="AB25" s="641"/>
      <c r="AC25" s="641"/>
      <c r="AD25" s="642" t="s">
        <v>111</v>
      </c>
      <c r="AE25" s="642"/>
      <c r="AF25" s="642"/>
      <c r="AG25" s="642"/>
      <c r="AH25" s="642"/>
      <c r="AI25" s="642"/>
      <c r="AJ25" s="642"/>
      <c r="AK25" s="642"/>
      <c r="AL25" s="611" t="s">
        <v>111</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1609369</v>
      </c>
      <c r="CS25" s="607"/>
      <c r="CT25" s="607"/>
      <c r="CU25" s="607"/>
      <c r="CV25" s="607"/>
      <c r="CW25" s="607"/>
      <c r="CX25" s="607"/>
      <c r="CY25" s="608"/>
      <c r="CZ25" s="591">
        <v>12.7</v>
      </c>
      <c r="DA25" s="609"/>
      <c r="DB25" s="609"/>
      <c r="DC25" s="610"/>
      <c r="DD25" s="594">
        <v>1312082</v>
      </c>
      <c r="DE25" s="607"/>
      <c r="DF25" s="607"/>
      <c r="DG25" s="607"/>
      <c r="DH25" s="607"/>
      <c r="DI25" s="607"/>
      <c r="DJ25" s="607"/>
      <c r="DK25" s="608"/>
      <c r="DL25" s="594">
        <v>1244865</v>
      </c>
      <c r="DM25" s="607"/>
      <c r="DN25" s="607"/>
      <c r="DO25" s="607"/>
      <c r="DP25" s="607"/>
      <c r="DQ25" s="607"/>
      <c r="DR25" s="607"/>
      <c r="DS25" s="607"/>
      <c r="DT25" s="607"/>
      <c r="DU25" s="607"/>
      <c r="DV25" s="608"/>
      <c r="DW25" s="611">
        <v>17.7</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1007094</v>
      </c>
      <c r="CS26" s="589"/>
      <c r="CT26" s="589"/>
      <c r="CU26" s="589"/>
      <c r="CV26" s="589"/>
      <c r="CW26" s="589"/>
      <c r="CX26" s="589"/>
      <c r="CY26" s="590"/>
      <c r="CZ26" s="591">
        <v>7.9</v>
      </c>
      <c r="DA26" s="609"/>
      <c r="DB26" s="609"/>
      <c r="DC26" s="610"/>
      <c r="DD26" s="594">
        <v>748848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821705</v>
      </c>
      <c r="S27" s="589"/>
      <c r="T27" s="589"/>
      <c r="U27" s="589"/>
      <c r="V27" s="589"/>
      <c r="W27" s="589"/>
      <c r="X27" s="589"/>
      <c r="Y27" s="590"/>
      <c r="Z27" s="641">
        <v>6.2</v>
      </c>
      <c r="AA27" s="641"/>
      <c r="AB27" s="641"/>
      <c r="AC27" s="641"/>
      <c r="AD27" s="642" t="s">
        <v>111</v>
      </c>
      <c r="AE27" s="642"/>
      <c r="AF27" s="642"/>
      <c r="AG27" s="642"/>
      <c r="AH27" s="642"/>
      <c r="AI27" s="642"/>
      <c r="AJ27" s="642"/>
      <c r="AK27" s="642"/>
      <c r="AL27" s="611" t="s">
        <v>111</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3403314</v>
      </c>
      <c r="BH27" s="589"/>
      <c r="BI27" s="589"/>
      <c r="BJ27" s="589"/>
      <c r="BK27" s="589"/>
      <c r="BL27" s="589"/>
      <c r="BM27" s="589"/>
      <c r="BN27" s="590"/>
      <c r="BO27" s="641">
        <v>100</v>
      </c>
      <c r="BP27" s="641"/>
      <c r="BQ27" s="641"/>
      <c r="BR27" s="641"/>
      <c r="BS27" s="594">
        <v>140905</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1188539</v>
      </c>
      <c r="CS27" s="607"/>
      <c r="CT27" s="607"/>
      <c r="CU27" s="607"/>
      <c r="CV27" s="607"/>
      <c r="CW27" s="607"/>
      <c r="CX27" s="607"/>
      <c r="CY27" s="608"/>
      <c r="CZ27" s="591">
        <v>9.4</v>
      </c>
      <c r="DA27" s="609"/>
      <c r="DB27" s="609"/>
      <c r="DC27" s="610"/>
      <c r="DD27" s="594">
        <v>454048</v>
      </c>
      <c r="DE27" s="607"/>
      <c r="DF27" s="607"/>
      <c r="DG27" s="607"/>
      <c r="DH27" s="607"/>
      <c r="DI27" s="607"/>
      <c r="DJ27" s="607"/>
      <c r="DK27" s="608"/>
      <c r="DL27" s="594">
        <v>454048</v>
      </c>
      <c r="DM27" s="607"/>
      <c r="DN27" s="607"/>
      <c r="DO27" s="607"/>
      <c r="DP27" s="607"/>
      <c r="DQ27" s="607"/>
      <c r="DR27" s="607"/>
      <c r="DS27" s="607"/>
      <c r="DT27" s="607"/>
      <c r="DU27" s="607"/>
      <c r="DV27" s="608"/>
      <c r="DW27" s="611">
        <v>6.5</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25518</v>
      </c>
      <c r="S28" s="589"/>
      <c r="T28" s="589"/>
      <c r="U28" s="589"/>
      <c r="V28" s="589"/>
      <c r="W28" s="589"/>
      <c r="X28" s="589"/>
      <c r="Y28" s="590"/>
      <c r="Z28" s="641">
        <v>0.2</v>
      </c>
      <c r="AA28" s="641"/>
      <c r="AB28" s="641"/>
      <c r="AC28" s="641"/>
      <c r="AD28" s="642">
        <v>4706</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1273863</v>
      </c>
      <c r="CS28" s="589"/>
      <c r="CT28" s="589"/>
      <c r="CU28" s="589"/>
      <c r="CV28" s="589"/>
      <c r="CW28" s="589"/>
      <c r="CX28" s="589"/>
      <c r="CY28" s="590"/>
      <c r="CZ28" s="591">
        <v>10</v>
      </c>
      <c r="DA28" s="609"/>
      <c r="DB28" s="609"/>
      <c r="DC28" s="610"/>
      <c r="DD28" s="594">
        <v>1247291</v>
      </c>
      <c r="DE28" s="589"/>
      <c r="DF28" s="589"/>
      <c r="DG28" s="589"/>
      <c r="DH28" s="589"/>
      <c r="DI28" s="589"/>
      <c r="DJ28" s="589"/>
      <c r="DK28" s="590"/>
      <c r="DL28" s="594">
        <v>1247291</v>
      </c>
      <c r="DM28" s="589"/>
      <c r="DN28" s="589"/>
      <c r="DO28" s="589"/>
      <c r="DP28" s="589"/>
      <c r="DQ28" s="589"/>
      <c r="DR28" s="589"/>
      <c r="DS28" s="589"/>
      <c r="DT28" s="589"/>
      <c r="DU28" s="589"/>
      <c r="DV28" s="590"/>
      <c r="DW28" s="611">
        <v>17.7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6419</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1273791</v>
      </c>
      <c r="CS29" s="607"/>
      <c r="CT29" s="607"/>
      <c r="CU29" s="607"/>
      <c r="CV29" s="607"/>
      <c r="CW29" s="607"/>
      <c r="CX29" s="607"/>
      <c r="CY29" s="608"/>
      <c r="CZ29" s="591">
        <v>10</v>
      </c>
      <c r="DA29" s="609"/>
      <c r="DB29" s="609"/>
      <c r="DC29" s="610"/>
      <c r="DD29" s="594">
        <v>1247219</v>
      </c>
      <c r="DE29" s="607"/>
      <c r="DF29" s="607"/>
      <c r="DG29" s="607"/>
      <c r="DH29" s="607"/>
      <c r="DI29" s="607"/>
      <c r="DJ29" s="607"/>
      <c r="DK29" s="608"/>
      <c r="DL29" s="594">
        <v>1247219</v>
      </c>
      <c r="DM29" s="607"/>
      <c r="DN29" s="607"/>
      <c r="DO29" s="607"/>
      <c r="DP29" s="607"/>
      <c r="DQ29" s="607"/>
      <c r="DR29" s="607"/>
      <c r="DS29" s="607"/>
      <c r="DT29" s="607"/>
      <c r="DU29" s="607"/>
      <c r="DV29" s="608"/>
      <c r="DW29" s="611">
        <v>17.7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165584</v>
      </c>
      <c r="S30" s="589"/>
      <c r="T30" s="589"/>
      <c r="U30" s="589"/>
      <c r="V30" s="589"/>
      <c r="W30" s="589"/>
      <c r="X30" s="589"/>
      <c r="Y30" s="590"/>
      <c r="Z30" s="641">
        <v>1.2</v>
      </c>
      <c r="AA30" s="641"/>
      <c r="AB30" s="641"/>
      <c r="AC30" s="641"/>
      <c r="AD30" s="642" t="s">
        <v>111</v>
      </c>
      <c r="AE30" s="642"/>
      <c r="AF30" s="642"/>
      <c r="AG30" s="642"/>
      <c r="AH30" s="642"/>
      <c r="AI30" s="642"/>
      <c r="AJ30" s="642"/>
      <c r="AK30" s="642"/>
      <c r="AL30" s="611" t="s">
        <v>111</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99.4</v>
      </c>
      <c r="BH30" s="655"/>
      <c r="BI30" s="655"/>
      <c r="BJ30" s="655"/>
      <c r="BK30" s="655"/>
      <c r="BL30" s="655"/>
      <c r="BM30" s="656">
        <v>97.2</v>
      </c>
      <c r="BN30" s="655"/>
      <c r="BO30" s="655"/>
      <c r="BP30" s="655"/>
      <c r="BQ30" s="657"/>
      <c r="BR30" s="654">
        <v>99.4</v>
      </c>
      <c r="BS30" s="655"/>
      <c r="BT30" s="655"/>
      <c r="BU30" s="655"/>
      <c r="BV30" s="655"/>
      <c r="BW30" s="655"/>
      <c r="BX30" s="656">
        <v>97.3</v>
      </c>
      <c r="BY30" s="655"/>
      <c r="BZ30" s="655"/>
      <c r="CA30" s="655"/>
      <c r="CB30" s="657"/>
      <c r="CD30" s="660"/>
      <c r="CE30" s="661"/>
      <c r="CF30" s="625" t="s">
        <v>292</v>
      </c>
      <c r="CG30" s="622"/>
      <c r="CH30" s="622"/>
      <c r="CI30" s="622"/>
      <c r="CJ30" s="622"/>
      <c r="CK30" s="622"/>
      <c r="CL30" s="622"/>
      <c r="CM30" s="622"/>
      <c r="CN30" s="622"/>
      <c r="CO30" s="622"/>
      <c r="CP30" s="622"/>
      <c r="CQ30" s="623"/>
      <c r="CR30" s="588">
        <v>1138882</v>
      </c>
      <c r="CS30" s="589"/>
      <c r="CT30" s="589"/>
      <c r="CU30" s="589"/>
      <c r="CV30" s="589"/>
      <c r="CW30" s="589"/>
      <c r="CX30" s="589"/>
      <c r="CY30" s="590"/>
      <c r="CZ30" s="591">
        <v>9</v>
      </c>
      <c r="DA30" s="609"/>
      <c r="DB30" s="609"/>
      <c r="DC30" s="610"/>
      <c r="DD30" s="594">
        <v>1114071</v>
      </c>
      <c r="DE30" s="589"/>
      <c r="DF30" s="589"/>
      <c r="DG30" s="589"/>
      <c r="DH30" s="589"/>
      <c r="DI30" s="589"/>
      <c r="DJ30" s="589"/>
      <c r="DK30" s="590"/>
      <c r="DL30" s="594">
        <v>1114071</v>
      </c>
      <c r="DM30" s="589"/>
      <c r="DN30" s="589"/>
      <c r="DO30" s="589"/>
      <c r="DP30" s="589"/>
      <c r="DQ30" s="589"/>
      <c r="DR30" s="589"/>
      <c r="DS30" s="589"/>
      <c r="DT30" s="589"/>
      <c r="DU30" s="589"/>
      <c r="DV30" s="590"/>
      <c r="DW30" s="611">
        <v>15.8</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689643</v>
      </c>
      <c r="S31" s="589"/>
      <c r="T31" s="589"/>
      <c r="U31" s="589"/>
      <c r="V31" s="589"/>
      <c r="W31" s="589"/>
      <c r="X31" s="589"/>
      <c r="Y31" s="590"/>
      <c r="Z31" s="641">
        <v>5.2</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99.3</v>
      </c>
      <c r="BH31" s="607"/>
      <c r="BI31" s="607"/>
      <c r="BJ31" s="607"/>
      <c r="BK31" s="607"/>
      <c r="BL31" s="607"/>
      <c r="BM31" s="643">
        <v>97.8</v>
      </c>
      <c r="BN31" s="653"/>
      <c r="BO31" s="653"/>
      <c r="BP31" s="653"/>
      <c r="BQ31" s="617"/>
      <c r="BR31" s="652">
        <v>99.4</v>
      </c>
      <c r="BS31" s="607"/>
      <c r="BT31" s="607"/>
      <c r="BU31" s="607"/>
      <c r="BV31" s="607"/>
      <c r="BW31" s="607"/>
      <c r="BX31" s="643">
        <v>97.9</v>
      </c>
      <c r="BY31" s="653"/>
      <c r="BZ31" s="653"/>
      <c r="CA31" s="653"/>
      <c r="CB31" s="617"/>
      <c r="CD31" s="660"/>
      <c r="CE31" s="661"/>
      <c r="CF31" s="625" t="s">
        <v>296</v>
      </c>
      <c r="CG31" s="622"/>
      <c r="CH31" s="622"/>
      <c r="CI31" s="622"/>
      <c r="CJ31" s="622"/>
      <c r="CK31" s="622"/>
      <c r="CL31" s="622"/>
      <c r="CM31" s="622"/>
      <c r="CN31" s="622"/>
      <c r="CO31" s="622"/>
      <c r="CP31" s="622"/>
      <c r="CQ31" s="623"/>
      <c r="CR31" s="588">
        <v>134909</v>
      </c>
      <c r="CS31" s="607"/>
      <c r="CT31" s="607"/>
      <c r="CU31" s="607"/>
      <c r="CV31" s="607"/>
      <c r="CW31" s="607"/>
      <c r="CX31" s="607"/>
      <c r="CY31" s="608"/>
      <c r="CZ31" s="591">
        <v>1.1000000000000001</v>
      </c>
      <c r="DA31" s="609"/>
      <c r="DB31" s="609"/>
      <c r="DC31" s="610"/>
      <c r="DD31" s="594">
        <v>133148</v>
      </c>
      <c r="DE31" s="607"/>
      <c r="DF31" s="607"/>
      <c r="DG31" s="607"/>
      <c r="DH31" s="607"/>
      <c r="DI31" s="607"/>
      <c r="DJ31" s="607"/>
      <c r="DK31" s="608"/>
      <c r="DL31" s="594">
        <v>133148</v>
      </c>
      <c r="DM31" s="607"/>
      <c r="DN31" s="607"/>
      <c r="DO31" s="607"/>
      <c r="DP31" s="607"/>
      <c r="DQ31" s="607"/>
      <c r="DR31" s="607"/>
      <c r="DS31" s="607"/>
      <c r="DT31" s="607"/>
      <c r="DU31" s="607"/>
      <c r="DV31" s="608"/>
      <c r="DW31" s="611">
        <v>1.9</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406272</v>
      </c>
      <c r="S32" s="589"/>
      <c r="T32" s="589"/>
      <c r="U32" s="589"/>
      <c r="V32" s="589"/>
      <c r="W32" s="589"/>
      <c r="X32" s="589"/>
      <c r="Y32" s="590"/>
      <c r="Z32" s="641">
        <v>3.1</v>
      </c>
      <c r="AA32" s="641"/>
      <c r="AB32" s="641"/>
      <c r="AC32" s="641"/>
      <c r="AD32" s="642">
        <v>295</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99.3</v>
      </c>
      <c r="BH32" s="573"/>
      <c r="BI32" s="573"/>
      <c r="BJ32" s="573"/>
      <c r="BK32" s="573"/>
      <c r="BL32" s="573"/>
      <c r="BM32" s="636">
        <v>96.4</v>
      </c>
      <c r="BN32" s="573"/>
      <c r="BO32" s="573"/>
      <c r="BP32" s="573"/>
      <c r="BQ32" s="630"/>
      <c r="BR32" s="651">
        <v>99.3</v>
      </c>
      <c r="BS32" s="573"/>
      <c r="BT32" s="573"/>
      <c r="BU32" s="573"/>
      <c r="BV32" s="573"/>
      <c r="BW32" s="573"/>
      <c r="BX32" s="636">
        <v>96.5</v>
      </c>
      <c r="BY32" s="573"/>
      <c r="BZ32" s="573"/>
      <c r="CA32" s="573"/>
      <c r="CB32" s="630"/>
      <c r="CD32" s="662"/>
      <c r="CE32" s="663"/>
      <c r="CF32" s="625" t="s">
        <v>299</v>
      </c>
      <c r="CG32" s="622"/>
      <c r="CH32" s="622"/>
      <c r="CI32" s="622"/>
      <c r="CJ32" s="622"/>
      <c r="CK32" s="622"/>
      <c r="CL32" s="622"/>
      <c r="CM32" s="622"/>
      <c r="CN32" s="622"/>
      <c r="CO32" s="622"/>
      <c r="CP32" s="622"/>
      <c r="CQ32" s="623"/>
      <c r="CR32" s="588">
        <v>72</v>
      </c>
      <c r="CS32" s="589"/>
      <c r="CT32" s="589"/>
      <c r="CU32" s="589"/>
      <c r="CV32" s="589"/>
      <c r="CW32" s="589"/>
      <c r="CX32" s="589"/>
      <c r="CY32" s="590"/>
      <c r="CZ32" s="591">
        <v>0</v>
      </c>
      <c r="DA32" s="609"/>
      <c r="DB32" s="609"/>
      <c r="DC32" s="610"/>
      <c r="DD32" s="594">
        <v>72</v>
      </c>
      <c r="DE32" s="589"/>
      <c r="DF32" s="589"/>
      <c r="DG32" s="589"/>
      <c r="DH32" s="589"/>
      <c r="DI32" s="589"/>
      <c r="DJ32" s="589"/>
      <c r="DK32" s="590"/>
      <c r="DL32" s="594">
        <v>72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2395661</v>
      </c>
      <c r="S33" s="589"/>
      <c r="T33" s="589"/>
      <c r="U33" s="589"/>
      <c r="V33" s="589"/>
      <c r="W33" s="589"/>
      <c r="X33" s="589"/>
      <c r="Y33" s="590"/>
      <c r="Z33" s="641">
        <v>18</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4390457</v>
      </c>
      <c r="CS33" s="607"/>
      <c r="CT33" s="607"/>
      <c r="CU33" s="607"/>
      <c r="CV33" s="607"/>
      <c r="CW33" s="607"/>
      <c r="CX33" s="607"/>
      <c r="CY33" s="608"/>
      <c r="CZ33" s="591">
        <v>34.6</v>
      </c>
      <c r="DA33" s="609"/>
      <c r="DB33" s="609"/>
      <c r="DC33" s="610"/>
      <c r="DD33" s="594">
        <v>3544205</v>
      </c>
      <c r="DE33" s="607"/>
      <c r="DF33" s="607"/>
      <c r="DG33" s="607"/>
      <c r="DH33" s="607"/>
      <c r="DI33" s="607"/>
      <c r="DJ33" s="607"/>
      <c r="DK33" s="608"/>
      <c r="DL33" s="594">
        <v>2587457</v>
      </c>
      <c r="DM33" s="607"/>
      <c r="DN33" s="607"/>
      <c r="DO33" s="607"/>
      <c r="DP33" s="607"/>
      <c r="DQ33" s="607"/>
      <c r="DR33" s="607"/>
      <c r="DS33" s="607"/>
      <c r="DT33" s="607"/>
      <c r="DU33" s="607"/>
      <c r="DV33" s="608"/>
      <c r="DW33" s="611">
        <v>36.799999999999997</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1456813</v>
      </c>
      <c r="CS34" s="589"/>
      <c r="CT34" s="589"/>
      <c r="CU34" s="589"/>
      <c r="CV34" s="589"/>
      <c r="CW34" s="589"/>
      <c r="CX34" s="589"/>
      <c r="CY34" s="590"/>
      <c r="CZ34" s="591">
        <v>11.5</v>
      </c>
      <c r="DA34" s="609"/>
      <c r="DB34" s="609"/>
      <c r="DC34" s="610"/>
      <c r="DD34" s="594">
        <v>1172059</v>
      </c>
      <c r="DE34" s="589"/>
      <c r="DF34" s="589"/>
      <c r="DG34" s="589"/>
      <c r="DH34" s="589"/>
      <c r="DI34" s="589"/>
      <c r="DJ34" s="589"/>
      <c r="DK34" s="590"/>
      <c r="DL34" s="594">
        <v>942083</v>
      </c>
      <c r="DM34" s="589"/>
      <c r="DN34" s="589"/>
      <c r="DO34" s="589"/>
      <c r="DP34" s="589"/>
      <c r="DQ34" s="589"/>
      <c r="DR34" s="589"/>
      <c r="DS34" s="589"/>
      <c r="DT34" s="589"/>
      <c r="DU34" s="589"/>
      <c r="DV34" s="590"/>
      <c r="DW34" s="611">
        <v>13.4</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536561</v>
      </c>
      <c r="S35" s="589"/>
      <c r="T35" s="589"/>
      <c r="U35" s="589"/>
      <c r="V35" s="589"/>
      <c r="W35" s="589"/>
      <c r="X35" s="589"/>
      <c r="Y35" s="590"/>
      <c r="Z35" s="641">
        <v>4</v>
      </c>
      <c r="AA35" s="641"/>
      <c r="AB35" s="641"/>
      <c r="AC35" s="641"/>
      <c r="AD35" s="642" t="s">
        <v>111</v>
      </c>
      <c r="AE35" s="642"/>
      <c r="AF35" s="642"/>
      <c r="AG35" s="642"/>
      <c r="AH35" s="642"/>
      <c r="AI35" s="642"/>
      <c r="AJ35" s="642"/>
      <c r="AK35" s="642"/>
      <c r="AL35" s="611" t="s">
        <v>111</v>
      </c>
      <c r="AM35" s="643"/>
      <c r="AN35" s="643"/>
      <c r="AO35" s="644"/>
      <c r="AP35" s="186"/>
      <c r="AQ35" s="645" t="s">
        <v>307</v>
      </c>
      <c r="AR35" s="646"/>
      <c r="AS35" s="646"/>
      <c r="AT35" s="646"/>
      <c r="AU35" s="646"/>
      <c r="AV35" s="646"/>
      <c r="AW35" s="646"/>
      <c r="AX35" s="646"/>
      <c r="AY35" s="647"/>
      <c r="AZ35" s="638">
        <v>1277800</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150197</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198054</v>
      </c>
      <c r="CS35" s="607"/>
      <c r="CT35" s="607"/>
      <c r="CU35" s="607"/>
      <c r="CV35" s="607"/>
      <c r="CW35" s="607"/>
      <c r="CX35" s="607"/>
      <c r="CY35" s="608"/>
      <c r="CZ35" s="591">
        <v>1.6</v>
      </c>
      <c r="DA35" s="609"/>
      <c r="DB35" s="609"/>
      <c r="DC35" s="610"/>
      <c r="DD35" s="594">
        <v>157667</v>
      </c>
      <c r="DE35" s="607"/>
      <c r="DF35" s="607"/>
      <c r="DG35" s="607"/>
      <c r="DH35" s="607"/>
      <c r="DI35" s="607"/>
      <c r="DJ35" s="607"/>
      <c r="DK35" s="608"/>
      <c r="DL35" s="594">
        <v>134421</v>
      </c>
      <c r="DM35" s="607"/>
      <c r="DN35" s="607"/>
      <c r="DO35" s="607"/>
      <c r="DP35" s="607"/>
      <c r="DQ35" s="607"/>
      <c r="DR35" s="607"/>
      <c r="DS35" s="607"/>
      <c r="DT35" s="607"/>
      <c r="DU35" s="607"/>
      <c r="DV35" s="608"/>
      <c r="DW35" s="611">
        <v>1.9</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13275836</v>
      </c>
      <c r="S36" s="629"/>
      <c r="T36" s="629"/>
      <c r="U36" s="629"/>
      <c r="V36" s="629"/>
      <c r="W36" s="629"/>
      <c r="X36" s="629"/>
      <c r="Y36" s="632"/>
      <c r="Z36" s="633">
        <v>100</v>
      </c>
      <c r="AA36" s="633"/>
      <c r="AB36" s="633"/>
      <c r="AC36" s="633"/>
      <c r="AD36" s="634">
        <v>6494543</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375139</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138701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1059968</v>
      </c>
      <c r="CS36" s="589"/>
      <c r="CT36" s="589"/>
      <c r="CU36" s="589"/>
      <c r="CV36" s="589"/>
      <c r="CW36" s="589"/>
      <c r="CX36" s="589"/>
      <c r="CY36" s="590"/>
      <c r="CZ36" s="591">
        <v>8.4</v>
      </c>
      <c r="DA36" s="609"/>
      <c r="DB36" s="609"/>
      <c r="DC36" s="610"/>
      <c r="DD36" s="594">
        <v>942556</v>
      </c>
      <c r="DE36" s="589"/>
      <c r="DF36" s="589"/>
      <c r="DG36" s="589"/>
      <c r="DH36" s="589"/>
      <c r="DI36" s="589"/>
      <c r="DJ36" s="589"/>
      <c r="DK36" s="590"/>
      <c r="DL36" s="594">
        <v>693276</v>
      </c>
      <c r="DM36" s="589"/>
      <c r="DN36" s="589"/>
      <c r="DO36" s="589"/>
      <c r="DP36" s="589"/>
      <c r="DQ36" s="589"/>
      <c r="DR36" s="589"/>
      <c r="DS36" s="589"/>
      <c r="DT36" s="589"/>
      <c r="DU36" s="589"/>
      <c r="DV36" s="590"/>
      <c r="DW36" s="611">
        <v>9.9</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38038</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3511</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565530</v>
      </c>
      <c r="CS37" s="607"/>
      <c r="CT37" s="607"/>
      <c r="CU37" s="607"/>
      <c r="CV37" s="607"/>
      <c r="CW37" s="607"/>
      <c r="CX37" s="607"/>
      <c r="CY37" s="608"/>
      <c r="CZ37" s="591">
        <v>4.5</v>
      </c>
      <c r="DA37" s="609"/>
      <c r="DB37" s="609"/>
      <c r="DC37" s="610"/>
      <c r="DD37" s="594">
        <v>533219</v>
      </c>
      <c r="DE37" s="607"/>
      <c r="DF37" s="607"/>
      <c r="DG37" s="607"/>
      <c r="DH37" s="607"/>
      <c r="DI37" s="607"/>
      <c r="DJ37" s="607"/>
      <c r="DK37" s="608"/>
      <c r="DL37" s="594">
        <v>518546</v>
      </c>
      <c r="DM37" s="607"/>
      <c r="DN37" s="607"/>
      <c r="DO37" s="607"/>
      <c r="DP37" s="607"/>
      <c r="DQ37" s="607"/>
      <c r="DR37" s="607"/>
      <c r="DS37" s="607"/>
      <c r="DT37" s="607"/>
      <c r="DU37" s="607"/>
      <c r="DV37" s="608"/>
      <c r="DW37" s="611">
        <v>7.4</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318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5659</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1277800</v>
      </c>
      <c r="CS38" s="589"/>
      <c r="CT38" s="589"/>
      <c r="CU38" s="589"/>
      <c r="CV38" s="589"/>
      <c r="CW38" s="589"/>
      <c r="CX38" s="589"/>
      <c r="CY38" s="590"/>
      <c r="CZ38" s="591">
        <v>10.1</v>
      </c>
      <c r="DA38" s="609"/>
      <c r="DB38" s="609"/>
      <c r="DC38" s="610"/>
      <c r="DD38" s="594">
        <v>1171892</v>
      </c>
      <c r="DE38" s="589"/>
      <c r="DF38" s="589"/>
      <c r="DG38" s="589"/>
      <c r="DH38" s="589"/>
      <c r="DI38" s="589"/>
      <c r="DJ38" s="589"/>
      <c r="DK38" s="590"/>
      <c r="DL38" s="594">
        <v>817677</v>
      </c>
      <c r="DM38" s="589"/>
      <c r="DN38" s="589"/>
      <c r="DO38" s="589"/>
      <c r="DP38" s="589"/>
      <c r="DQ38" s="589"/>
      <c r="DR38" s="589"/>
      <c r="DS38" s="589"/>
      <c r="DT38" s="589"/>
      <c r="DU38" s="589"/>
      <c r="DV38" s="590"/>
      <c r="DW38" s="611">
        <v>11.6</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t="s">
        <v>318</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98</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110722</v>
      </c>
      <c r="CS39" s="607"/>
      <c r="CT39" s="607"/>
      <c r="CU39" s="607"/>
      <c r="CV39" s="607"/>
      <c r="CW39" s="607"/>
      <c r="CX39" s="607"/>
      <c r="CY39" s="608"/>
      <c r="CZ39" s="591">
        <v>0.9</v>
      </c>
      <c r="DA39" s="609"/>
      <c r="DB39" s="609"/>
      <c r="DC39" s="610"/>
      <c r="DD39" s="594">
        <v>100000</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112272</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87</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287100</v>
      </c>
      <c r="CS40" s="589"/>
      <c r="CT40" s="589"/>
      <c r="CU40" s="589"/>
      <c r="CV40" s="589"/>
      <c r="CW40" s="589"/>
      <c r="CX40" s="589"/>
      <c r="CY40" s="590"/>
      <c r="CZ40" s="591">
        <v>2.2999999999999998</v>
      </c>
      <c r="DA40" s="609"/>
      <c r="DB40" s="609"/>
      <c r="DC40" s="610"/>
      <c r="DD40" s="594">
        <v>31</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752351</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311</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4231582</v>
      </c>
      <c r="CS42" s="589"/>
      <c r="CT42" s="589"/>
      <c r="CU42" s="589"/>
      <c r="CV42" s="589"/>
      <c r="CW42" s="589"/>
      <c r="CX42" s="589"/>
      <c r="CY42" s="590"/>
      <c r="CZ42" s="591">
        <v>33.299999999999997</v>
      </c>
      <c r="DA42" s="592"/>
      <c r="DB42" s="592"/>
      <c r="DC42" s="593"/>
      <c r="DD42" s="594">
        <v>840002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34473</v>
      </c>
      <c r="CS43" s="607"/>
      <c r="CT43" s="607"/>
      <c r="CU43" s="607"/>
      <c r="CV43" s="607"/>
      <c r="CW43" s="607"/>
      <c r="CX43" s="607"/>
      <c r="CY43" s="608"/>
      <c r="CZ43" s="591">
        <v>0.3</v>
      </c>
      <c r="DA43" s="609"/>
      <c r="DB43" s="609"/>
      <c r="DC43" s="610"/>
      <c r="DD43" s="594">
        <v>34473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4231093</v>
      </c>
      <c r="CS44" s="589"/>
      <c r="CT44" s="589"/>
      <c r="CU44" s="589"/>
      <c r="CV44" s="589"/>
      <c r="CW44" s="589"/>
      <c r="CX44" s="589"/>
      <c r="CY44" s="590"/>
      <c r="CZ44" s="591">
        <v>33.299999999999997</v>
      </c>
      <c r="DA44" s="592"/>
      <c r="DB44" s="592"/>
      <c r="DC44" s="593"/>
      <c r="DD44" s="594">
        <v>839513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2222570</v>
      </c>
      <c r="CS45" s="607"/>
      <c r="CT45" s="607"/>
      <c r="CU45" s="607"/>
      <c r="CV45" s="607"/>
      <c r="CW45" s="607"/>
      <c r="CX45" s="607"/>
      <c r="CY45" s="608"/>
      <c r="CZ45" s="591">
        <v>17.5</v>
      </c>
      <c r="DA45" s="609"/>
      <c r="DB45" s="609"/>
      <c r="DC45" s="610"/>
      <c r="DD45" s="594">
        <v>41960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1971693</v>
      </c>
      <c r="CS46" s="589"/>
      <c r="CT46" s="589"/>
      <c r="CU46" s="589"/>
      <c r="CV46" s="589"/>
      <c r="CW46" s="589"/>
      <c r="CX46" s="589"/>
      <c r="CY46" s="590"/>
      <c r="CZ46" s="591">
        <v>15.5</v>
      </c>
      <c r="DA46" s="592"/>
      <c r="DB46" s="592"/>
      <c r="DC46" s="593"/>
      <c r="DD46" s="594">
        <v>782323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489</v>
      </c>
      <c r="CS47" s="607"/>
      <c r="CT47" s="607"/>
      <c r="CU47" s="607"/>
      <c r="CV47" s="607"/>
      <c r="CW47" s="607"/>
      <c r="CX47" s="607"/>
      <c r="CY47" s="608"/>
      <c r="CZ47" s="591">
        <v>0</v>
      </c>
      <c r="DA47" s="609"/>
      <c r="DB47" s="609"/>
      <c r="DC47" s="610"/>
      <c r="DD47" s="594">
        <v>489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318</v>
      </c>
      <c r="CS48" s="589"/>
      <c r="CT48" s="589"/>
      <c r="CU48" s="589"/>
      <c r="CV48" s="589"/>
      <c r="CW48" s="589"/>
      <c r="CX48" s="589"/>
      <c r="CY48" s="590"/>
      <c r="CZ48" s="591" t="s">
        <v>318</v>
      </c>
      <c r="DA48" s="592"/>
      <c r="DB48" s="592"/>
      <c r="DC48" s="593"/>
      <c r="DD48" s="594" t="s">
        <v>318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12693810</v>
      </c>
      <c r="CS49" s="573"/>
      <c r="CT49" s="573"/>
      <c r="CU49" s="573"/>
      <c r="CV49" s="573"/>
      <c r="CW49" s="573"/>
      <c r="CX49" s="573"/>
      <c r="CY49" s="574"/>
      <c r="CZ49" s="575">
        <v>100</v>
      </c>
      <c r="DA49" s="576"/>
      <c r="DB49" s="576"/>
      <c r="DC49" s="577"/>
      <c r="DD49" s="578">
        <v>7397628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13282</v>
      </c>
      <c r="R7" s="1101"/>
      <c r="S7" s="1101"/>
      <c r="T7" s="1101"/>
      <c r="U7" s="1101"/>
      <c r="V7" s="1101">
        <v>12701</v>
      </c>
      <c r="W7" s="1101"/>
      <c r="X7" s="1101"/>
      <c r="Y7" s="1101"/>
      <c r="Z7" s="1101"/>
      <c r="AA7" s="1101">
        <v>581</v>
      </c>
      <c r="AB7" s="1101"/>
      <c r="AC7" s="1101"/>
      <c r="AD7" s="1101"/>
      <c r="AE7" s="1102"/>
      <c r="AF7" s="1103">
        <v>415</v>
      </c>
      <c r="AG7" s="1104"/>
      <c r="AH7" s="1104"/>
      <c r="AI7" s="1104"/>
      <c r="AJ7" s="1105"/>
      <c r="AK7" s="1087">
        <v>163</v>
      </c>
      <c r="AL7" s="1088"/>
      <c r="AM7" s="1088"/>
      <c r="AN7" s="1088"/>
      <c r="AO7" s="1088"/>
      <c r="AP7" s="1088">
        <v>12600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541</v>
      </c>
      <c r="BT7" s="1092"/>
      <c r="BU7" s="1092"/>
      <c r="BV7" s="1092"/>
      <c r="BW7" s="1092"/>
      <c r="BX7" s="1092"/>
      <c r="BY7" s="1092"/>
      <c r="BZ7" s="1092"/>
      <c r="CA7" s="1092"/>
      <c r="CB7" s="1092"/>
      <c r="CC7" s="1092"/>
      <c r="CD7" s="1092"/>
      <c r="CE7" s="1092"/>
      <c r="CF7" s="1092"/>
      <c r="CG7" s="1093"/>
      <c r="CH7" s="1084">
        <v>91</v>
      </c>
      <c r="CI7" s="1085"/>
      <c r="CJ7" s="1085"/>
      <c r="CK7" s="1085"/>
      <c r="CL7" s="1086"/>
      <c r="CM7" s="1084">
        <v>50</v>
      </c>
      <c r="CN7" s="1085"/>
      <c r="CO7" s="1085"/>
      <c r="CP7" s="1085"/>
      <c r="CQ7" s="1086"/>
      <c r="CR7" s="1084">
        <v>50</v>
      </c>
      <c r="CS7" s="1085"/>
      <c r="CT7" s="1085"/>
      <c r="CU7" s="1085"/>
      <c r="CV7" s="1086"/>
      <c r="CW7" s="1084">
        <v>41</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27" t="s">
        <v>366</v>
      </c>
      <c r="C8" s="1028"/>
      <c r="D8" s="1028"/>
      <c r="E8" s="1028"/>
      <c r="F8" s="1028"/>
      <c r="G8" s="1028"/>
      <c r="H8" s="1028"/>
      <c r="I8" s="1028"/>
      <c r="J8" s="1028"/>
      <c r="K8" s="1028"/>
      <c r="L8" s="1028"/>
      <c r="M8" s="1028"/>
      <c r="N8" s="1028"/>
      <c r="O8" s="1028"/>
      <c r="P8" s="1029"/>
      <c r="Q8" s="1039">
        <v>8</v>
      </c>
      <c r="R8" s="1040"/>
      <c r="S8" s="1040"/>
      <c r="T8" s="1040"/>
      <c r="U8" s="1040"/>
      <c r="V8" s="1040">
        <v>7</v>
      </c>
      <c r="W8" s="1040"/>
      <c r="X8" s="1040"/>
      <c r="Y8" s="1040"/>
      <c r="Z8" s="1040"/>
      <c r="AA8" s="1040">
        <v>1</v>
      </c>
      <c r="AB8" s="1040"/>
      <c r="AC8" s="1040"/>
      <c r="AD8" s="1040"/>
      <c r="AE8" s="1041"/>
      <c r="AF8" s="1033">
        <v>1</v>
      </c>
      <c r="AG8" s="1034"/>
      <c r="AH8" s="1034"/>
      <c r="AI8" s="1034"/>
      <c r="AJ8" s="1035"/>
      <c r="AK8" s="1082">
        <v>3</v>
      </c>
      <c r="AL8" s="1083"/>
      <c r="AM8" s="1083"/>
      <c r="AN8" s="1083"/>
      <c r="AO8" s="1083"/>
      <c r="AP8" s="1083" t="s">
        <v>529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71</v>
      </c>
      <c r="CI8" s="986"/>
      <c r="CJ8" s="986"/>
      <c r="CK8" s="986"/>
      <c r="CL8" s="987"/>
      <c r="CM8" s="985">
        <v>107</v>
      </c>
      <c r="CN8" s="986"/>
      <c r="CO8" s="986"/>
      <c r="CP8" s="986"/>
      <c r="CQ8" s="987"/>
      <c r="CR8" s="985">
        <v>107</v>
      </c>
      <c r="CS8" s="986"/>
      <c r="CT8" s="986"/>
      <c r="CU8" s="986"/>
      <c r="CV8" s="987"/>
      <c r="CW8" s="985">
        <v>35</v>
      </c>
      <c r="CX8" s="986"/>
      <c r="CY8" s="986"/>
      <c r="CZ8" s="986"/>
      <c r="DA8" s="987"/>
      <c r="DB8" s="985">
        <v>0</v>
      </c>
      <c r="DC8" s="986"/>
      <c r="DD8" s="986"/>
      <c r="DE8" s="986"/>
      <c r="DF8" s="987"/>
      <c r="DG8" s="985">
        <v>0</v>
      </c>
      <c r="DH8" s="986"/>
      <c r="DI8" s="986"/>
      <c r="DJ8" s="986"/>
      <c r="DK8" s="987"/>
      <c r="DL8" s="985">
        <v>0</v>
      </c>
      <c r="DM8" s="986"/>
      <c r="DN8" s="986"/>
      <c r="DO8" s="986"/>
      <c r="DP8" s="987"/>
      <c r="DQ8" s="985">
        <v>0</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543</v>
      </c>
      <c r="BT9" s="1011"/>
      <c r="BU9" s="1011"/>
      <c r="BV9" s="1011"/>
      <c r="BW9" s="1011"/>
      <c r="BX9" s="1011"/>
      <c r="BY9" s="1011"/>
      <c r="BZ9" s="1011"/>
      <c r="CA9" s="1011"/>
      <c r="CB9" s="1011"/>
      <c r="CC9" s="1011"/>
      <c r="CD9" s="1011"/>
      <c r="CE9" s="1011"/>
      <c r="CF9" s="1011"/>
      <c r="CG9" s="1012"/>
      <c r="CH9" s="985">
        <v>139</v>
      </c>
      <c r="CI9" s="986"/>
      <c r="CJ9" s="986"/>
      <c r="CK9" s="986"/>
      <c r="CL9" s="987"/>
      <c r="CM9" s="985">
        <v>38</v>
      </c>
      <c r="CN9" s="986"/>
      <c r="CO9" s="986"/>
      <c r="CP9" s="986"/>
      <c r="CQ9" s="987"/>
      <c r="CR9" s="985">
        <v>15</v>
      </c>
      <c r="CS9" s="986"/>
      <c r="CT9" s="986"/>
      <c r="CU9" s="986"/>
      <c r="CV9" s="987"/>
      <c r="CW9" s="985">
        <v>3</v>
      </c>
      <c r="CX9" s="986"/>
      <c r="CY9" s="986"/>
      <c r="CZ9" s="986"/>
      <c r="DA9" s="987"/>
      <c r="DB9" s="985">
        <v>0</v>
      </c>
      <c r="DC9" s="986"/>
      <c r="DD9" s="986"/>
      <c r="DE9" s="986"/>
      <c r="DF9" s="987"/>
      <c r="DG9" s="985">
        <v>0</v>
      </c>
      <c r="DH9" s="986"/>
      <c r="DI9" s="986"/>
      <c r="DJ9" s="986"/>
      <c r="DK9" s="987"/>
      <c r="DL9" s="985">
        <v>0</v>
      </c>
      <c r="DM9" s="986"/>
      <c r="DN9" s="986"/>
      <c r="DO9" s="986"/>
      <c r="DP9" s="987"/>
      <c r="DQ9" s="985">
        <v>0</v>
      </c>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544</v>
      </c>
      <c r="BT10" s="1011"/>
      <c r="BU10" s="1011"/>
      <c r="BV10" s="1011"/>
      <c r="BW10" s="1011"/>
      <c r="BX10" s="1011"/>
      <c r="BY10" s="1011"/>
      <c r="BZ10" s="1011"/>
      <c r="CA10" s="1011"/>
      <c r="CB10" s="1011"/>
      <c r="CC10" s="1011"/>
      <c r="CD10" s="1011"/>
      <c r="CE10" s="1011"/>
      <c r="CF10" s="1011"/>
      <c r="CG10" s="1012"/>
      <c r="CH10" s="985">
        <v>235</v>
      </c>
      <c r="CI10" s="986"/>
      <c r="CJ10" s="986"/>
      <c r="CK10" s="986"/>
      <c r="CL10" s="987"/>
      <c r="CM10" s="985">
        <v>29</v>
      </c>
      <c r="CN10" s="986"/>
      <c r="CO10" s="986"/>
      <c r="CP10" s="986"/>
      <c r="CQ10" s="987"/>
      <c r="CR10" s="985">
        <v>6</v>
      </c>
      <c r="CS10" s="986"/>
      <c r="CT10" s="986"/>
      <c r="CU10" s="986"/>
      <c r="CV10" s="987"/>
      <c r="CW10" s="985">
        <v>0</v>
      </c>
      <c r="CX10" s="986"/>
      <c r="CY10" s="986"/>
      <c r="CZ10" s="986"/>
      <c r="DA10" s="987"/>
      <c r="DB10" s="985">
        <v>0</v>
      </c>
      <c r="DC10" s="986"/>
      <c r="DD10" s="986"/>
      <c r="DE10" s="986"/>
      <c r="DF10" s="987"/>
      <c r="DG10" s="985">
        <v>0</v>
      </c>
      <c r="DH10" s="986"/>
      <c r="DI10" s="986"/>
      <c r="DJ10" s="986"/>
      <c r="DK10" s="987"/>
      <c r="DL10" s="985">
        <v>0</v>
      </c>
      <c r="DM10" s="986"/>
      <c r="DN10" s="986"/>
      <c r="DO10" s="986"/>
      <c r="DP10" s="987"/>
      <c r="DQ10" s="985">
        <v>0</v>
      </c>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13290</v>
      </c>
      <c r="R23" s="1065"/>
      <c r="S23" s="1065"/>
      <c r="T23" s="1065"/>
      <c r="U23" s="1065"/>
      <c r="V23" s="1065">
        <v>12708</v>
      </c>
      <c r="W23" s="1065"/>
      <c r="X23" s="1065"/>
      <c r="Y23" s="1065"/>
      <c r="Z23" s="1065"/>
      <c r="AA23" s="1065">
        <v>582</v>
      </c>
      <c r="AB23" s="1065"/>
      <c r="AC23" s="1065"/>
      <c r="AD23" s="1065"/>
      <c r="AE23" s="1066"/>
      <c r="AF23" s="1067">
        <v>416</v>
      </c>
      <c r="AG23" s="1065"/>
      <c r="AH23" s="1065"/>
      <c r="AI23" s="1065"/>
      <c r="AJ23" s="1068"/>
      <c r="AK23" s="1069"/>
      <c r="AL23" s="1070"/>
      <c r="AM23" s="1070"/>
      <c r="AN23" s="1070"/>
      <c r="AO23" s="1070"/>
      <c r="AP23" s="1065">
        <v>12600</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2676</v>
      </c>
      <c r="R28" s="1050"/>
      <c r="S28" s="1050"/>
      <c r="T28" s="1050"/>
      <c r="U28" s="1050"/>
      <c r="V28" s="1050">
        <v>2526</v>
      </c>
      <c r="W28" s="1050"/>
      <c r="X28" s="1050"/>
      <c r="Y28" s="1050"/>
      <c r="Z28" s="1050"/>
      <c r="AA28" s="1050">
        <v>150</v>
      </c>
      <c r="AB28" s="1050"/>
      <c r="AC28" s="1050"/>
      <c r="AD28" s="1050"/>
      <c r="AE28" s="1051"/>
      <c r="AF28" s="1052">
        <v>150</v>
      </c>
      <c r="AG28" s="1050"/>
      <c r="AH28" s="1050"/>
      <c r="AI28" s="1050"/>
      <c r="AJ28" s="1053"/>
      <c r="AK28" s="1054">
        <v>160</v>
      </c>
      <c r="AL28" s="1042"/>
      <c r="AM28" s="1042"/>
      <c r="AN28" s="1042"/>
      <c r="AO28" s="1042"/>
      <c r="AP28" s="1042" t="s">
        <v>530</v>
      </c>
      <c r="AQ28" s="1042"/>
      <c r="AR28" s="1042"/>
      <c r="AS28" s="1042"/>
      <c r="AT28" s="1042"/>
      <c r="AU28" s="1042" t="s">
        <v>530</v>
      </c>
      <c r="AV28" s="1042"/>
      <c r="AW28" s="1042"/>
      <c r="AX28" s="1042"/>
      <c r="AY28" s="1042"/>
      <c r="AZ28" s="1043" t="s">
        <v>530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381</v>
      </c>
      <c r="C29" s="1028"/>
      <c r="D29" s="1028"/>
      <c r="E29" s="1028"/>
      <c r="F29" s="1028"/>
      <c r="G29" s="1028"/>
      <c r="H29" s="1028"/>
      <c r="I29" s="1028"/>
      <c r="J29" s="1028"/>
      <c r="K29" s="1028"/>
      <c r="L29" s="1028"/>
      <c r="M29" s="1028"/>
      <c r="N29" s="1028"/>
      <c r="O29" s="1028"/>
      <c r="P29" s="1029"/>
      <c r="Q29" s="1039">
        <v>620</v>
      </c>
      <c r="R29" s="1040"/>
      <c r="S29" s="1040"/>
      <c r="T29" s="1040"/>
      <c r="U29" s="1040"/>
      <c r="V29" s="1040">
        <v>620</v>
      </c>
      <c r="W29" s="1040"/>
      <c r="X29" s="1040"/>
      <c r="Y29" s="1040"/>
      <c r="Z29" s="1040"/>
      <c r="AA29" s="1040">
        <v>0</v>
      </c>
      <c r="AB29" s="1040"/>
      <c r="AC29" s="1040"/>
      <c r="AD29" s="1040"/>
      <c r="AE29" s="1041"/>
      <c r="AF29" s="1033">
        <v>0</v>
      </c>
      <c r="AG29" s="1034"/>
      <c r="AH29" s="1034"/>
      <c r="AI29" s="1034"/>
      <c r="AJ29" s="1035"/>
      <c r="AK29" s="976">
        <v>386</v>
      </c>
      <c r="AL29" s="967"/>
      <c r="AM29" s="967"/>
      <c r="AN29" s="967"/>
      <c r="AO29" s="967"/>
      <c r="AP29" s="967" t="s">
        <v>530</v>
      </c>
      <c r="AQ29" s="967"/>
      <c r="AR29" s="967"/>
      <c r="AS29" s="967"/>
      <c r="AT29" s="967"/>
      <c r="AU29" s="967" t="s">
        <v>530</v>
      </c>
      <c r="AV29" s="967"/>
      <c r="AW29" s="967"/>
      <c r="AX29" s="967"/>
      <c r="AY29" s="967"/>
      <c r="AZ29" s="1038" t="s">
        <v>530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382</v>
      </c>
      <c r="C30" s="1028"/>
      <c r="D30" s="1028"/>
      <c r="E30" s="1028"/>
      <c r="F30" s="1028"/>
      <c r="G30" s="1028"/>
      <c r="H30" s="1028"/>
      <c r="I30" s="1028"/>
      <c r="J30" s="1028"/>
      <c r="K30" s="1028"/>
      <c r="L30" s="1028"/>
      <c r="M30" s="1028"/>
      <c r="N30" s="1028"/>
      <c r="O30" s="1028"/>
      <c r="P30" s="1029"/>
      <c r="Q30" s="1039">
        <v>88</v>
      </c>
      <c r="R30" s="1040"/>
      <c r="S30" s="1040"/>
      <c r="T30" s="1040"/>
      <c r="U30" s="1040"/>
      <c r="V30" s="1040">
        <v>85</v>
      </c>
      <c r="W30" s="1040"/>
      <c r="X30" s="1040"/>
      <c r="Y30" s="1040"/>
      <c r="Z30" s="1040"/>
      <c r="AA30" s="1040">
        <v>3</v>
      </c>
      <c r="AB30" s="1040"/>
      <c r="AC30" s="1040"/>
      <c r="AD30" s="1040"/>
      <c r="AE30" s="1041"/>
      <c r="AF30" s="1033">
        <v>3</v>
      </c>
      <c r="AG30" s="1034"/>
      <c r="AH30" s="1034"/>
      <c r="AI30" s="1034"/>
      <c r="AJ30" s="1035"/>
      <c r="AK30" s="976">
        <v>43</v>
      </c>
      <c r="AL30" s="967"/>
      <c r="AM30" s="967"/>
      <c r="AN30" s="967"/>
      <c r="AO30" s="967"/>
      <c r="AP30" s="967">
        <v>252</v>
      </c>
      <c r="AQ30" s="967"/>
      <c r="AR30" s="967"/>
      <c r="AS30" s="967"/>
      <c r="AT30" s="967"/>
      <c r="AU30" s="967">
        <v>38</v>
      </c>
      <c r="AV30" s="967"/>
      <c r="AW30" s="967"/>
      <c r="AX30" s="967"/>
      <c r="AY30" s="967"/>
      <c r="AZ30" s="1038" t="s">
        <v>530</v>
      </c>
      <c r="BA30" s="1038"/>
      <c r="BB30" s="1038"/>
      <c r="BC30" s="1038"/>
      <c r="BD30" s="1038"/>
      <c r="BE30" s="1022" t="s">
        <v>383</v>
      </c>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384</v>
      </c>
      <c r="C31" s="1028"/>
      <c r="D31" s="1028"/>
      <c r="E31" s="1028"/>
      <c r="F31" s="1028"/>
      <c r="G31" s="1028"/>
      <c r="H31" s="1028"/>
      <c r="I31" s="1028"/>
      <c r="J31" s="1028"/>
      <c r="K31" s="1028"/>
      <c r="L31" s="1028"/>
      <c r="M31" s="1028"/>
      <c r="N31" s="1028"/>
      <c r="O31" s="1028"/>
      <c r="P31" s="1029"/>
      <c r="Q31" s="1039">
        <v>1114</v>
      </c>
      <c r="R31" s="1040"/>
      <c r="S31" s="1040"/>
      <c r="T31" s="1040"/>
      <c r="U31" s="1040"/>
      <c r="V31" s="1040">
        <v>1077</v>
      </c>
      <c r="W31" s="1040"/>
      <c r="X31" s="1040"/>
      <c r="Y31" s="1040"/>
      <c r="Z31" s="1040"/>
      <c r="AA31" s="1040">
        <v>37</v>
      </c>
      <c r="AB31" s="1040"/>
      <c r="AC31" s="1040"/>
      <c r="AD31" s="1040"/>
      <c r="AE31" s="1041"/>
      <c r="AF31" s="1033">
        <v>37</v>
      </c>
      <c r="AG31" s="1034"/>
      <c r="AH31" s="1034"/>
      <c r="AI31" s="1034"/>
      <c r="AJ31" s="1035"/>
      <c r="AK31" s="976">
        <v>340</v>
      </c>
      <c r="AL31" s="967"/>
      <c r="AM31" s="967"/>
      <c r="AN31" s="967"/>
      <c r="AO31" s="967"/>
      <c r="AP31" s="967">
        <v>11283</v>
      </c>
      <c r="AQ31" s="967"/>
      <c r="AR31" s="967"/>
      <c r="AS31" s="967"/>
      <c r="AT31" s="967"/>
      <c r="AU31" s="967">
        <v>289</v>
      </c>
      <c r="AV31" s="967"/>
      <c r="AW31" s="967"/>
      <c r="AX31" s="967"/>
      <c r="AY31" s="967"/>
      <c r="AZ31" s="1038" t="s">
        <v>530</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385</v>
      </c>
      <c r="C32" s="1028"/>
      <c r="D32" s="1028"/>
      <c r="E32" s="1028"/>
      <c r="F32" s="1028"/>
      <c r="G32" s="1028"/>
      <c r="H32" s="1028"/>
      <c r="I32" s="1028"/>
      <c r="J32" s="1028"/>
      <c r="K32" s="1028"/>
      <c r="L32" s="1028"/>
      <c r="M32" s="1028"/>
      <c r="N32" s="1028"/>
      <c r="O32" s="1028"/>
      <c r="P32" s="1029"/>
      <c r="Q32" s="1039">
        <v>286</v>
      </c>
      <c r="R32" s="1040"/>
      <c r="S32" s="1040"/>
      <c r="T32" s="1040"/>
      <c r="U32" s="1040"/>
      <c r="V32" s="1040">
        <v>275</v>
      </c>
      <c r="W32" s="1040"/>
      <c r="X32" s="1040"/>
      <c r="Y32" s="1040"/>
      <c r="Z32" s="1040"/>
      <c r="AA32" s="1040">
        <v>11</v>
      </c>
      <c r="AB32" s="1040"/>
      <c r="AC32" s="1040"/>
      <c r="AD32" s="1040"/>
      <c r="AE32" s="1041"/>
      <c r="AF32" s="1033">
        <v>11</v>
      </c>
      <c r="AG32" s="1034"/>
      <c r="AH32" s="1034"/>
      <c r="AI32" s="1034"/>
      <c r="AJ32" s="1035"/>
      <c r="AK32" s="976">
        <v>128</v>
      </c>
      <c r="AL32" s="967"/>
      <c r="AM32" s="967"/>
      <c r="AN32" s="967"/>
      <c r="AO32" s="967"/>
      <c r="AP32" s="967">
        <v>3380</v>
      </c>
      <c r="AQ32" s="967"/>
      <c r="AR32" s="967"/>
      <c r="AS32" s="967"/>
      <c r="AT32" s="967"/>
      <c r="AU32" s="967">
        <v>86</v>
      </c>
      <c r="AV32" s="967"/>
      <c r="AW32" s="967"/>
      <c r="AX32" s="967"/>
      <c r="AY32" s="967"/>
      <c r="AZ32" s="1038" t="s">
        <v>530</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386</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201</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389</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390</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531</v>
      </c>
      <c r="C68" s="982"/>
      <c r="D68" s="982"/>
      <c r="E68" s="982"/>
      <c r="F68" s="982"/>
      <c r="G68" s="982"/>
      <c r="H68" s="982"/>
      <c r="I68" s="982"/>
      <c r="J68" s="982"/>
      <c r="K68" s="982"/>
      <c r="L68" s="982"/>
      <c r="M68" s="982"/>
      <c r="N68" s="982"/>
      <c r="O68" s="982"/>
      <c r="P68" s="983"/>
      <c r="Q68" s="984">
        <v>1807</v>
      </c>
      <c r="R68" s="978"/>
      <c r="S68" s="978"/>
      <c r="T68" s="978"/>
      <c r="U68" s="978"/>
      <c r="V68" s="978">
        <v>1769</v>
      </c>
      <c r="W68" s="978"/>
      <c r="X68" s="978"/>
      <c r="Y68" s="978"/>
      <c r="Z68" s="978"/>
      <c r="AA68" s="978">
        <v>38</v>
      </c>
      <c r="AB68" s="978"/>
      <c r="AC68" s="978"/>
      <c r="AD68" s="978"/>
      <c r="AE68" s="978"/>
      <c r="AF68" s="978">
        <v>35</v>
      </c>
      <c r="AG68" s="978"/>
      <c r="AH68" s="978"/>
      <c r="AI68" s="978"/>
      <c r="AJ68" s="978"/>
      <c r="AK68" s="978" t="s">
        <v>550</v>
      </c>
      <c r="AL68" s="978"/>
      <c r="AM68" s="978"/>
      <c r="AN68" s="978"/>
      <c r="AO68" s="978"/>
      <c r="AP68" s="978">
        <v>2377</v>
      </c>
      <c r="AQ68" s="978"/>
      <c r="AR68" s="978"/>
      <c r="AS68" s="978"/>
      <c r="AT68" s="978"/>
      <c r="AU68" s="978">
        <v>550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532</v>
      </c>
      <c r="C69" s="971"/>
      <c r="D69" s="971"/>
      <c r="E69" s="971"/>
      <c r="F69" s="971"/>
      <c r="G69" s="971"/>
      <c r="H69" s="971"/>
      <c r="I69" s="971"/>
      <c r="J69" s="971"/>
      <c r="K69" s="971"/>
      <c r="L69" s="971"/>
      <c r="M69" s="971"/>
      <c r="N69" s="971"/>
      <c r="O69" s="971"/>
      <c r="P69" s="972"/>
      <c r="Q69" s="973">
        <v>566</v>
      </c>
      <c r="R69" s="967"/>
      <c r="S69" s="967"/>
      <c r="T69" s="967"/>
      <c r="U69" s="967"/>
      <c r="V69" s="967">
        <v>522</v>
      </c>
      <c r="W69" s="967"/>
      <c r="X69" s="967"/>
      <c r="Y69" s="967"/>
      <c r="Z69" s="967"/>
      <c r="AA69" s="967">
        <v>44</v>
      </c>
      <c r="AB69" s="967"/>
      <c r="AC69" s="967"/>
      <c r="AD69" s="967"/>
      <c r="AE69" s="967"/>
      <c r="AF69" s="967">
        <v>44</v>
      </c>
      <c r="AG69" s="967"/>
      <c r="AH69" s="967"/>
      <c r="AI69" s="967"/>
      <c r="AJ69" s="967"/>
      <c r="AK69" s="967" t="s">
        <v>550</v>
      </c>
      <c r="AL69" s="967"/>
      <c r="AM69" s="967"/>
      <c r="AN69" s="967"/>
      <c r="AO69" s="967"/>
      <c r="AP69" s="967" t="s">
        <v>545</v>
      </c>
      <c r="AQ69" s="967"/>
      <c r="AR69" s="967"/>
      <c r="AS69" s="967"/>
      <c r="AT69" s="967"/>
      <c r="AU69" s="967" t="s">
        <v>546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533</v>
      </c>
      <c r="C70" s="971"/>
      <c r="D70" s="971"/>
      <c r="E70" s="971"/>
      <c r="F70" s="971"/>
      <c r="G70" s="971"/>
      <c r="H70" s="971"/>
      <c r="I70" s="971"/>
      <c r="J70" s="971"/>
      <c r="K70" s="971"/>
      <c r="L70" s="971"/>
      <c r="M70" s="971"/>
      <c r="N70" s="971"/>
      <c r="O70" s="971"/>
      <c r="P70" s="972"/>
      <c r="Q70" s="973">
        <v>7794</v>
      </c>
      <c r="R70" s="967"/>
      <c r="S70" s="967"/>
      <c r="T70" s="967"/>
      <c r="U70" s="967"/>
      <c r="V70" s="967">
        <v>7584</v>
      </c>
      <c r="W70" s="967"/>
      <c r="X70" s="967"/>
      <c r="Y70" s="967"/>
      <c r="Z70" s="967"/>
      <c r="AA70" s="967">
        <v>210</v>
      </c>
      <c r="AB70" s="967"/>
      <c r="AC70" s="967"/>
      <c r="AD70" s="967"/>
      <c r="AE70" s="967"/>
      <c r="AF70" s="967">
        <v>208</v>
      </c>
      <c r="AG70" s="967"/>
      <c r="AH70" s="967"/>
      <c r="AI70" s="967"/>
      <c r="AJ70" s="967"/>
      <c r="AK70" s="967" t="s">
        <v>550</v>
      </c>
      <c r="AL70" s="967"/>
      <c r="AM70" s="967"/>
      <c r="AN70" s="967"/>
      <c r="AO70" s="967"/>
      <c r="AP70" s="967" t="s">
        <v>529</v>
      </c>
      <c r="AQ70" s="967"/>
      <c r="AR70" s="967"/>
      <c r="AS70" s="967"/>
      <c r="AT70" s="967"/>
      <c r="AU70" s="967" t="s">
        <v>529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534</v>
      </c>
      <c r="C71" s="971"/>
      <c r="D71" s="971"/>
      <c r="E71" s="971"/>
      <c r="F71" s="971"/>
      <c r="G71" s="971"/>
      <c r="H71" s="971"/>
      <c r="I71" s="971"/>
      <c r="J71" s="971"/>
      <c r="K71" s="971"/>
      <c r="L71" s="971"/>
      <c r="M71" s="971"/>
      <c r="N71" s="971"/>
      <c r="O71" s="971"/>
      <c r="P71" s="972"/>
      <c r="Q71" s="973">
        <v>141</v>
      </c>
      <c r="R71" s="967"/>
      <c r="S71" s="967"/>
      <c r="T71" s="967"/>
      <c r="U71" s="967"/>
      <c r="V71" s="967">
        <v>138</v>
      </c>
      <c r="W71" s="967"/>
      <c r="X71" s="967"/>
      <c r="Y71" s="967"/>
      <c r="Z71" s="967"/>
      <c r="AA71" s="967">
        <v>3</v>
      </c>
      <c r="AB71" s="967"/>
      <c r="AC71" s="967"/>
      <c r="AD71" s="967"/>
      <c r="AE71" s="967"/>
      <c r="AF71" s="967">
        <v>3</v>
      </c>
      <c r="AG71" s="967"/>
      <c r="AH71" s="967"/>
      <c r="AI71" s="967"/>
      <c r="AJ71" s="967"/>
      <c r="AK71" s="967" t="s">
        <v>550</v>
      </c>
      <c r="AL71" s="967"/>
      <c r="AM71" s="967"/>
      <c r="AN71" s="967"/>
      <c r="AO71" s="967"/>
      <c r="AP71" s="967" t="s">
        <v>529</v>
      </c>
      <c r="AQ71" s="967"/>
      <c r="AR71" s="967"/>
      <c r="AS71" s="967"/>
      <c r="AT71" s="967"/>
      <c r="AU71" s="967" t="s">
        <v>529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535</v>
      </c>
      <c r="C72" s="971"/>
      <c r="D72" s="971"/>
      <c r="E72" s="971"/>
      <c r="F72" s="971"/>
      <c r="G72" s="971"/>
      <c r="H72" s="971"/>
      <c r="I72" s="971"/>
      <c r="J72" s="971"/>
      <c r="K72" s="971"/>
      <c r="L72" s="971"/>
      <c r="M72" s="971"/>
      <c r="N72" s="971"/>
      <c r="O72" s="971"/>
      <c r="P72" s="972"/>
      <c r="Q72" s="973">
        <v>142702</v>
      </c>
      <c r="R72" s="967"/>
      <c r="S72" s="967"/>
      <c r="T72" s="967"/>
      <c r="U72" s="967"/>
      <c r="V72" s="967">
        <v>139202</v>
      </c>
      <c r="W72" s="967"/>
      <c r="X72" s="967"/>
      <c r="Y72" s="967"/>
      <c r="Z72" s="967"/>
      <c r="AA72" s="967">
        <v>3500</v>
      </c>
      <c r="AB72" s="967"/>
      <c r="AC72" s="967"/>
      <c r="AD72" s="967"/>
      <c r="AE72" s="967"/>
      <c r="AF72" s="967">
        <v>3500</v>
      </c>
      <c r="AG72" s="967"/>
      <c r="AH72" s="967"/>
      <c r="AI72" s="967"/>
      <c r="AJ72" s="967"/>
      <c r="AK72" s="977" t="s">
        <v>550</v>
      </c>
      <c r="AL72" s="975"/>
      <c r="AM72" s="975"/>
      <c r="AN72" s="975"/>
      <c r="AO72" s="976"/>
      <c r="AP72" s="967" t="s">
        <v>529</v>
      </c>
      <c r="AQ72" s="967"/>
      <c r="AR72" s="967"/>
      <c r="AS72" s="967"/>
      <c r="AT72" s="967"/>
      <c r="AU72" s="967" t="s">
        <v>529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536</v>
      </c>
      <c r="C73" s="971"/>
      <c r="D73" s="971"/>
      <c r="E73" s="971"/>
      <c r="F73" s="971"/>
      <c r="G73" s="971"/>
      <c r="H73" s="971"/>
      <c r="I73" s="971"/>
      <c r="J73" s="971"/>
      <c r="K73" s="971"/>
      <c r="L73" s="971"/>
      <c r="M73" s="971"/>
      <c r="N73" s="971"/>
      <c r="O73" s="971"/>
      <c r="P73" s="972"/>
      <c r="Q73" s="973">
        <v>280</v>
      </c>
      <c r="R73" s="967"/>
      <c r="S73" s="967"/>
      <c r="T73" s="967"/>
      <c r="U73" s="967"/>
      <c r="V73" s="967">
        <v>247</v>
      </c>
      <c r="W73" s="967"/>
      <c r="X73" s="967"/>
      <c r="Y73" s="967"/>
      <c r="Z73" s="967"/>
      <c r="AA73" s="967">
        <v>33</v>
      </c>
      <c r="AB73" s="967"/>
      <c r="AC73" s="967"/>
      <c r="AD73" s="967"/>
      <c r="AE73" s="967"/>
      <c r="AF73" s="967">
        <v>33</v>
      </c>
      <c r="AG73" s="967"/>
      <c r="AH73" s="967"/>
      <c r="AI73" s="967"/>
      <c r="AJ73" s="967"/>
      <c r="AK73" s="977" t="s">
        <v>550</v>
      </c>
      <c r="AL73" s="975"/>
      <c r="AM73" s="975"/>
      <c r="AN73" s="975"/>
      <c r="AO73" s="976"/>
      <c r="AP73" s="967">
        <v>60</v>
      </c>
      <c r="AQ73" s="967"/>
      <c r="AR73" s="967"/>
      <c r="AS73" s="967"/>
      <c r="AT73" s="967"/>
      <c r="AU73" s="967" t="s">
        <v>529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537</v>
      </c>
      <c r="C74" s="971"/>
      <c r="D74" s="971"/>
      <c r="E74" s="971"/>
      <c r="F74" s="971"/>
      <c r="G74" s="971"/>
      <c r="H74" s="971"/>
      <c r="I74" s="971"/>
      <c r="J74" s="971"/>
      <c r="K74" s="971"/>
      <c r="L74" s="971"/>
      <c r="M74" s="971"/>
      <c r="N74" s="971"/>
      <c r="O74" s="971"/>
      <c r="P74" s="972"/>
      <c r="Q74" s="973">
        <v>9341</v>
      </c>
      <c r="R74" s="967"/>
      <c r="S74" s="967"/>
      <c r="T74" s="967"/>
      <c r="U74" s="967"/>
      <c r="V74" s="967">
        <v>9085</v>
      </c>
      <c r="W74" s="967"/>
      <c r="X74" s="967"/>
      <c r="Y74" s="967"/>
      <c r="Z74" s="967"/>
      <c r="AA74" s="967">
        <v>256</v>
      </c>
      <c r="AB74" s="967"/>
      <c r="AC74" s="967"/>
      <c r="AD74" s="967"/>
      <c r="AE74" s="967"/>
      <c r="AF74" s="967">
        <v>256</v>
      </c>
      <c r="AG74" s="967"/>
      <c r="AH74" s="967"/>
      <c r="AI74" s="967"/>
      <c r="AJ74" s="967"/>
      <c r="AK74" s="977" t="s">
        <v>550</v>
      </c>
      <c r="AL74" s="975"/>
      <c r="AM74" s="975"/>
      <c r="AN74" s="975"/>
      <c r="AO74" s="976"/>
      <c r="AP74" s="967" t="s">
        <v>529</v>
      </c>
      <c r="AQ74" s="967"/>
      <c r="AR74" s="967"/>
      <c r="AS74" s="967"/>
      <c r="AT74" s="967"/>
      <c r="AU74" s="967" t="s">
        <v>529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538</v>
      </c>
      <c r="C75" s="971"/>
      <c r="D75" s="971"/>
      <c r="E75" s="971"/>
      <c r="F75" s="971"/>
      <c r="G75" s="971"/>
      <c r="H75" s="971"/>
      <c r="I75" s="971"/>
      <c r="J75" s="971"/>
      <c r="K75" s="971"/>
      <c r="L75" s="971"/>
      <c r="M75" s="971"/>
      <c r="N75" s="971"/>
      <c r="O75" s="971"/>
      <c r="P75" s="972"/>
      <c r="Q75" s="974">
        <v>4</v>
      </c>
      <c r="R75" s="975"/>
      <c r="S75" s="975"/>
      <c r="T75" s="975"/>
      <c r="U75" s="976"/>
      <c r="V75" s="977">
        <v>4</v>
      </c>
      <c r="W75" s="975"/>
      <c r="X75" s="975"/>
      <c r="Y75" s="975"/>
      <c r="Z75" s="976"/>
      <c r="AA75" s="977" t="s">
        <v>548</v>
      </c>
      <c r="AB75" s="975"/>
      <c r="AC75" s="975"/>
      <c r="AD75" s="975"/>
      <c r="AE75" s="976"/>
      <c r="AF75" s="977" t="s">
        <v>549</v>
      </c>
      <c r="AG75" s="975"/>
      <c r="AH75" s="975"/>
      <c r="AI75" s="975"/>
      <c r="AJ75" s="976"/>
      <c r="AK75" s="977" t="s">
        <v>550</v>
      </c>
      <c r="AL75" s="975"/>
      <c r="AM75" s="975"/>
      <c r="AN75" s="975"/>
      <c r="AO75" s="976"/>
      <c r="AP75" s="977" t="s">
        <v>545</v>
      </c>
      <c r="AQ75" s="975"/>
      <c r="AR75" s="975"/>
      <c r="AS75" s="975"/>
      <c r="AT75" s="976"/>
      <c r="AU75" s="977" t="s">
        <v>529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539</v>
      </c>
      <c r="C76" s="971"/>
      <c r="D76" s="971"/>
      <c r="E76" s="971"/>
      <c r="F76" s="971"/>
      <c r="G76" s="971"/>
      <c r="H76" s="971"/>
      <c r="I76" s="971"/>
      <c r="J76" s="971"/>
      <c r="K76" s="971"/>
      <c r="L76" s="971"/>
      <c r="M76" s="971"/>
      <c r="N76" s="971"/>
      <c r="O76" s="971"/>
      <c r="P76" s="972"/>
      <c r="Q76" s="974">
        <v>7</v>
      </c>
      <c r="R76" s="975"/>
      <c r="S76" s="975"/>
      <c r="T76" s="975"/>
      <c r="U76" s="976"/>
      <c r="V76" s="977">
        <v>5</v>
      </c>
      <c r="W76" s="975"/>
      <c r="X76" s="975"/>
      <c r="Y76" s="975"/>
      <c r="Z76" s="976"/>
      <c r="AA76" s="977">
        <v>2</v>
      </c>
      <c r="AB76" s="975"/>
      <c r="AC76" s="975"/>
      <c r="AD76" s="975"/>
      <c r="AE76" s="976"/>
      <c r="AF76" s="977">
        <v>2</v>
      </c>
      <c r="AG76" s="975"/>
      <c r="AH76" s="975"/>
      <c r="AI76" s="975"/>
      <c r="AJ76" s="976"/>
      <c r="AK76" s="977" t="s">
        <v>550</v>
      </c>
      <c r="AL76" s="975"/>
      <c r="AM76" s="975"/>
      <c r="AN76" s="975"/>
      <c r="AO76" s="976"/>
      <c r="AP76" s="977" t="s">
        <v>547</v>
      </c>
      <c r="AQ76" s="975"/>
      <c r="AR76" s="975"/>
      <c r="AS76" s="975"/>
      <c r="AT76" s="976"/>
      <c r="AU76" s="977" t="s">
        <v>547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540</v>
      </c>
      <c r="C77" s="971"/>
      <c r="D77" s="971"/>
      <c r="E77" s="971"/>
      <c r="F77" s="971"/>
      <c r="G77" s="971"/>
      <c r="H77" s="971"/>
      <c r="I77" s="971"/>
      <c r="J77" s="971"/>
      <c r="K77" s="971"/>
      <c r="L77" s="971"/>
      <c r="M77" s="971"/>
      <c r="N77" s="971"/>
      <c r="O77" s="971"/>
      <c r="P77" s="972"/>
      <c r="Q77" s="974">
        <v>1796</v>
      </c>
      <c r="R77" s="975"/>
      <c r="S77" s="975"/>
      <c r="T77" s="975"/>
      <c r="U77" s="976"/>
      <c r="V77" s="977">
        <v>1763</v>
      </c>
      <c r="W77" s="975"/>
      <c r="X77" s="975"/>
      <c r="Y77" s="975"/>
      <c r="Z77" s="976"/>
      <c r="AA77" s="977">
        <v>33</v>
      </c>
      <c r="AB77" s="975"/>
      <c r="AC77" s="975"/>
      <c r="AD77" s="975"/>
      <c r="AE77" s="976"/>
      <c r="AF77" s="977">
        <v>33</v>
      </c>
      <c r="AG77" s="975"/>
      <c r="AH77" s="975"/>
      <c r="AI77" s="975"/>
      <c r="AJ77" s="976"/>
      <c r="AK77" s="977" t="s">
        <v>550</v>
      </c>
      <c r="AL77" s="975"/>
      <c r="AM77" s="975"/>
      <c r="AN77" s="975"/>
      <c r="AO77" s="976"/>
      <c r="AP77" s="977">
        <v>416</v>
      </c>
      <c r="AQ77" s="975"/>
      <c r="AR77" s="975"/>
      <c r="AS77" s="975"/>
      <c r="AT77" s="976"/>
      <c r="AU77" s="977">
        <v>159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286</v>
      </c>
      <c r="AG109" s="888"/>
      <c r="AH109" s="888"/>
      <c r="AI109" s="888"/>
      <c r="AJ109" s="889"/>
      <c r="AK109" s="890" t="s">
        <v>285</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286</v>
      </c>
      <c r="BW109" s="888"/>
      <c r="BX109" s="888"/>
      <c r="BY109" s="888"/>
      <c r="BZ109" s="889"/>
      <c r="CA109" s="890" t="s">
        <v>285</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286</v>
      </c>
      <c r="DM109" s="888"/>
      <c r="DN109" s="888"/>
      <c r="DO109" s="888"/>
      <c r="DP109" s="889"/>
      <c r="DQ109" s="890" t="s">
        <v>285</v>
      </c>
      <c r="DR109" s="888"/>
      <c r="DS109" s="888"/>
      <c r="DT109" s="888"/>
      <c r="DU109" s="889"/>
      <c r="DV109" s="890" t="s">
        <v>401</v>
      </c>
      <c r="DW109" s="888"/>
      <c r="DX109" s="888"/>
      <c r="DY109" s="888"/>
      <c r="DZ109" s="919"/>
    </row>
    <row r="110" spans="1:131" s="197" customFormat="1" ht="26.25" customHeight="1" x14ac:dyDescent="0.15">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1336326</v>
      </c>
      <c r="AB110" s="873"/>
      <c r="AC110" s="873"/>
      <c r="AD110" s="873"/>
      <c r="AE110" s="874"/>
      <c r="AF110" s="875">
        <v>1307621</v>
      </c>
      <c r="AG110" s="873"/>
      <c r="AH110" s="873"/>
      <c r="AI110" s="873"/>
      <c r="AJ110" s="874"/>
      <c r="AK110" s="875">
        <v>1273791</v>
      </c>
      <c r="AL110" s="873"/>
      <c r="AM110" s="873"/>
      <c r="AN110" s="873"/>
      <c r="AO110" s="874"/>
      <c r="AP110" s="876">
        <v>22.9</v>
      </c>
      <c r="AQ110" s="877"/>
      <c r="AR110" s="877"/>
      <c r="AS110" s="877"/>
      <c r="AT110" s="878"/>
      <c r="AU110" s="920" t="s">
        <v>61</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10718845</v>
      </c>
      <c r="BR110" s="800"/>
      <c r="BS110" s="800"/>
      <c r="BT110" s="800"/>
      <c r="BU110" s="800"/>
      <c r="BV110" s="800">
        <v>11343620</v>
      </c>
      <c r="BW110" s="800"/>
      <c r="BX110" s="800"/>
      <c r="BY110" s="800"/>
      <c r="BZ110" s="800"/>
      <c r="CA110" s="800">
        <v>12600399</v>
      </c>
      <c r="CB110" s="800"/>
      <c r="CC110" s="800"/>
      <c r="CD110" s="800"/>
      <c r="CE110" s="800"/>
      <c r="CF110" s="861">
        <v>226.2</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407</v>
      </c>
      <c r="DH110" s="800"/>
      <c r="DI110" s="800"/>
      <c r="DJ110" s="800"/>
      <c r="DK110" s="800"/>
      <c r="DL110" s="800" t="s">
        <v>407</v>
      </c>
      <c r="DM110" s="800"/>
      <c r="DN110" s="800"/>
      <c r="DO110" s="800"/>
      <c r="DP110" s="800"/>
      <c r="DQ110" s="800" t="s">
        <v>407</v>
      </c>
      <c r="DR110" s="800"/>
      <c r="DS110" s="800"/>
      <c r="DT110" s="800"/>
      <c r="DU110" s="800"/>
      <c r="DV110" s="801" t="s">
        <v>407</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285211</v>
      </c>
      <c r="BR111" s="771"/>
      <c r="BS111" s="771"/>
      <c r="BT111" s="771"/>
      <c r="BU111" s="771"/>
      <c r="BV111" s="771">
        <v>261465</v>
      </c>
      <c r="BW111" s="771"/>
      <c r="BX111" s="771"/>
      <c r="BY111" s="771"/>
      <c r="BZ111" s="771"/>
      <c r="CA111" s="771">
        <v>221407</v>
      </c>
      <c r="CB111" s="771"/>
      <c r="CC111" s="771"/>
      <c r="CD111" s="771"/>
      <c r="CE111" s="771"/>
      <c r="CF111" s="848">
        <v>4</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7831658</v>
      </c>
      <c r="BR112" s="771"/>
      <c r="BS112" s="771"/>
      <c r="BT112" s="771"/>
      <c r="BU112" s="771"/>
      <c r="BV112" s="771">
        <v>7988076</v>
      </c>
      <c r="BW112" s="771"/>
      <c r="BX112" s="771"/>
      <c r="BY112" s="771"/>
      <c r="BZ112" s="771"/>
      <c r="CA112" s="771">
        <v>7711051</v>
      </c>
      <c r="CB112" s="771"/>
      <c r="CC112" s="771"/>
      <c r="CD112" s="771"/>
      <c r="CE112" s="771"/>
      <c r="CF112" s="848">
        <v>138.4</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412779</v>
      </c>
      <c r="AB113" s="909"/>
      <c r="AC113" s="909"/>
      <c r="AD113" s="909"/>
      <c r="AE113" s="910"/>
      <c r="AF113" s="911">
        <v>448470</v>
      </c>
      <c r="AG113" s="909"/>
      <c r="AH113" s="909"/>
      <c r="AI113" s="909"/>
      <c r="AJ113" s="910"/>
      <c r="AK113" s="911">
        <v>384178</v>
      </c>
      <c r="AL113" s="909"/>
      <c r="AM113" s="909"/>
      <c r="AN113" s="909"/>
      <c r="AO113" s="910"/>
      <c r="AP113" s="912">
        <v>6.9</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554878</v>
      </c>
      <c r="BR113" s="771"/>
      <c r="BS113" s="771"/>
      <c r="BT113" s="771"/>
      <c r="BU113" s="771"/>
      <c r="BV113" s="771">
        <v>494829</v>
      </c>
      <c r="BW113" s="771"/>
      <c r="BX113" s="771"/>
      <c r="BY113" s="771"/>
      <c r="BZ113" s="771"/>
      <c r="CA113" s="771">
        <v>709140</v>
      </c>
      <c r="CB113" s="771"/>
      <c r="CC113" s="771"/>
      <c r="CD113" s="771"/>
      <c r="CE113" s="771"/>
      <c r="CF113" s="848">
        <v>12.7</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222757</v>
      </c>
      <c r="AB114" s="784"/>
      <c r="AC114" s="784"/>
      <c r="AD114" s="784"/>
      <c r="AE114" s="785"/>
      <c r="AF114" s="786">
        <v>78306</v>
      </c>
      <c r="AG114" s="784"/>
      <c r="AH114" s="784"/>
      <c r="AI114" s="784"/>
      <c r="AJ114" s="785"/>
      <c r="AK114" s="786">
        <v>48033</v>
      </c>
      <c r="AL114" s="784"/>
      <c r="AM114" s="784"/>
      <c r="AN114" s="784"/>
      <c r="AO114" s="785"/>
      <c r="AP114" s="754">
        <v>0.9</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2000482</v>
      </c>
      <c r="BR114" s="771"/>
      <c r="BS114" s="771"/>
      <c r="BT114" s="771"/>
      <c r="BU114" s="771"/>
      <c r="BV114" s="771">
        <v>1894350</v>
      </c>
      <c r="BW114" s="771"/>
      <c r="BX114" s="771"/>
      <c r="BY114" s="771"/>
      <c r="BZ114" s="771"/>
      <c r="CA114" s="771">
        <v>1724539</v>
      </c>
      <c r="CB114" s="771"/>
      <c r="CC114" s="771"/>
      <c r="CD114" s="771"/>
      <c r="CE114" s="771"/>
      <c r="CF114" s="848">
        <v>31</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23746</v>
      </c>
      <c r="AB115" s="909"/>
      <c r="AC115" s="909"/>
      <c r="AD115" s="909"/>
      <c r="AE115" s="910"/>
      <c r="AF115" s="911">
        <v>23746</v>
      </c>
      <c r="AG115" s="909"/>
      <c r="AH115" s="909"/>
      <c r="AI115" s="909"/>
      <c r="AJ115" s="910"/>
      <c r="AK115" s="911">
        <v>36299</v>
      </c>
      <c r="AL115" s="909"/>
      <c r="AM115" s="909"/>
      <c r="AN115" s="909"/>
      <c r="AO115" s="910"/>
      <c r="AP115" s="912">
        <v>0.7</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285211</v>
      </c>
      <c r="DH116" s="784"/>
      <c r="DI116" s="784"/>
      <c r="DJ116" s="784"/>
      <c r="DK116" s="785"/>
      <c r="DL116" s="786">
        <v>261465</v>
      </c>
      <c r="DM116" s="784"/>
      <c r="DN116" s="784"/>
      <c r="DO116" s="784"/>
      <c r="DP116" s="785"/>
      <c r="DQ116" s="786">
        <v>221407</v>
      </c>
      <c r="DR116" s="784"/>
      <c r="DS116" s="784"/>
      <c r="DT116" s="784"/>
      <c r="DU116" s="785"/>
      <c r="DV116" s="754">
        <v>4</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1995608</v>
      </c>
      <c r="AB117" s="895"/>
      <c r="AC117" s="895"/>
      <c r="AD117" s="895"/>
      <c r="AE117" s="896"/>
      <c r="AF117" s="898">
        <v>1858143</v>
      </c>
      <c r="AG117" s="895"/>
      <c r="AH117" s="895"/>
      <c r="AI117" s="895"/>
      <c r="AJ117" s="896"/>
      <c r="AK117" s="898">
        <v>1742301</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286</v>
      </c>
      <c r="AG118" s="888"/>
      <c r="AH118" s="888"/>
      <c r="AI118" s="888"/>
      <c r="AJ118" s="889"/>
      <c r="AK118" s="890" t="s">
        <v>285</v>
      </c>
      <c r="AL118" s="888"/>
      <c r="AM118" s="888"/>
      <c r="AN118" s="888"/>
      <c r="AO118" s="889"/>
      <c r="AP118" s="891" t="s">
        <v>401</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21391074</v>
      </c>
      <c r="BR118" s="858"/>
      <c r="BS118" s="858"/>
      <c r="BT118" s="858"/>
      <c r="BU118" s="858"/>
      <c r="BV118" s="858">
        <v>21982340</v>
      </c>
      <c r="BW118" s="858"/>
      <c r="BX118" s="858"/>
      <c r="BY118" s="858"/>
      <c r="BZ118" s="858"/>
      <c r="CA118" s="858">
        <v>22966536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6855738</v>
      </c>
      <c r="BR119" s="800"/>
      <c r="BS119" s="800"/>
      <c r="BT119" s="800"/>
      <c r="BU119" s="800"/>
      <c r="BV119" s="800">
        <v>7031816</v>
      </c>
      <c r="BW119" s="800"/>
      <c r="BX119" s="800"/>
      <c r="BY119" s="800"/>
      <c r="BZ119" s="800"/>
      <c r="CA119" s="800">
        <v>6969042</v>
      </c>
      <c r="CB119" s="800"/>
      <c r="CC119" s="800"/>
      <c r="CD119" s="800"/>
      <c r="CE119" s="800"/>
      <c r="CF119" s="861">
        <v>125.1</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382606</v>
      </c>
      <c r="BR120" s="771"/>
      <c r="BS120" s="771"/>
      <c r="BT120" s="771"/>
      <c r="BU120" s="771"/>
      <c r="BV120" s="771">
        <v>904251</v>
      </c>
      <c r="BW120" s="771"/>
      <c r="BX120" s="771"/>
      <c r="BY120" s="771"/>
      <c r="BZ120" s="771"/>
      <c r="CA120" s="771">
        <v>884499</v>
      </c>
      <c r="CB120" s="771"/>
      <c r="CC120" s="771"/>
      <c r="CD120" s="771"/>
      <c r="CE120" s="771"/>
      <c r="CF120" s="848">
        <v>15.9</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5825833</v>
      </c>
      <c r="DH120" s="800"/>
      <c r="DI120" s="800"/>
      <c r="DJ120" s="800"/>
      <c r="DK120" s="800"/>
      <c r="DL120" s="800">
        <v>6087581</v>
      </c>
      <c r="DM120" s="800"/>
      <c r="DN120" s="800"/>
      <c r="DO120" s="800"/>
      <c r="DP120" s="800"/>
      <c r="DQ120" s="800">
        <v>6013729</v>
      </c>
      <c r="DR120" s="800"/>
      <c r="DS120" s="800"/>
      <c r="DT120" s="800"/>
      <c r="DU120" s="800"/>
      <c r="DV120" s="801">
        <v>107.9</v>
      </c>
      <c r="DW120" s="801"/>
      <c r="DX120" s="801"/>
      <c r="DY120" s="801"/>
      <c r="DZ120" s="802"/>
    </row>
    <row r="121" spans="1:130" s="197" customFormat="1" ht="26.25" customHeight="1" x14ac:dyDescent="0.15">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15036597</v>
      </c>
      <c r="BR121" s="858"/>
      <c r="BS121" s="858"/>
      <c r="BT121" s="858"/>
      <c r="BU121" s="858"/>
      <c r="BV121" s="858">
        <v>15506539</v>
      </c>
      <c r="BW121" s="858"/>
      <c r="BX121" s="858"/>
      <c r="BY121" s="858"/>
      <c r="BZ121" s="858"/>
      <c r="CA121" s="858">
        <v>15329753</v>
      </c>
      <c r="CB121" s="858"/>
      <c r="CC121" s="858"/>
      <c r="CD121" s="858"/>
      <c r="CE121" s="858"/>
      <c r="CF121" s="859">
        <v>275.2</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1870302</v>
      </c>
      <c r="DH121" s="771"/>
      <c r="DI121" s="771"/>
      <c r="DJ121" s="771"/>
      <c r="DK121" s="771"/>
      <c r="DL121" s="771">
        <v>1771492</v>
      </c>
      <c r="DM121" s="771"/>
      <c r="DN121" s="771"/>
      <c r="DO121" s="771"/>
      <c r="DP121" s="771"/>
      <c r="DQ121" s="771">
        <v>1574989</v>
      </c>
      <c r="DR121" s="771"/>
      <c r="DS121" s="771"/>
      <c r="DT121" s="771"/>
      <c r="DU121" s="771"/>
      <c r="DV121" s="823">
        <v>28.3</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439</v>
      </c>
      <c r="BP122" s="838"/>
      <c r="BQ122" s="839">
        <v>22274941</v>
      </c>
      <c r="BR122" s="840"/>
      <c r="BS122" s="840"/>
      <c r="BT122" s="840"/>
      <c r="BU122" s="840"/>
      <c r="BV122" s="840">
        <v>23442606</v>
      </c>
      <c r="BW122" s="840"/>
      <c r="BX122" s="840"/>
      <c r="BY122" s="840"/>
      <c r="BZ122" s="840"/>
      <c r="CA122" s="840">
        <v>23183294</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135523</v>
      </c>
      <c r="DH122" s="771"/>
      <c r="DI122" s="771"/>
      <c r="DJ122" s="771"/>
      <c r="DK122" s="771"/>
      <c r="DL122" s="771">
        <v>129003</v>
      </c>
      <c r="DM122" s="771"/>
      <c r="DN122" s="771"/>
      <c r="DO122" s="771"/>
      <c r="DP122" s="771"/>
      <c r="DQ122" s="771">
        <v>122333</v>
      </c>
      <c r="DR122" s="771"/>
      <c r="DS122" s="771"/>
      <c r="DT122" s="771"/>
      <c r="DU122" s="771"/>
      <c r="DV122" s="823">
        <v>2.2000000000000002</v>
      </c>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23746</v>
      </c>
      <c r="AB123" s="784"/>
      <c r="AC123" s="784"/>
      <c r="AD123" s="784"/>
      <c r="AE123" s="785"/>
      <c r="AF123" s="786">
        <v>23746</v>
      </c>
      <c r="AG123" s="784"/>
      <c r="AH123" s="784"/>
      <c r="AI123" s="784"/>
      <c r="AJ123" s="785"/>
      <c r="AK123" s="786">
        <v>33747</v>
      </c>
      <c r="AL123" s="784"/>
      <c r="AM123" s="784"/>
      <c r="AN123" s="784"/>
      <c r="AO123" s="785"/>
      <c r="AP123" s="754">
        <v>0.6</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v>1500</v>
      </c>
      <c r="AL126" s="784"/>
      <c r="AM126" s="784"/>
      <c r="AN126" s="784"/>
      <c r="AO126" s="785"/>
      <c r="AP126" s="754">
        <v>0</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v>1052</v>
      </c>
      <c r="AL127" s="784"/>
      <c r="AM127" s="784"/>
      <c r="AN127" s="784"/>
      <c r="AO127" s="785"/>
      <c r="AP127" s="754">
        <v>0</v>
      </c>
      <c r="AQ127" s="755"/>
      <c r="AR127" s="755"/>
      <c r="AS127" s="755"/>
      <c r="AT127" s="756"/>
      <c r="AU127" s="233"/>
      <c r="AV127" s="233"/>
      <c r="AW127" s="233"/>
      <c r="AX127" s="757" t="s">
        <v>450</v>
      </c>
      <c r="AY127" s="758"/>
      <c r="AZ127" s="758"/>
      <c r="BA127" s="758"/>
      <c r="BB127" s="758"/>
      <c r="BC127" s="758"/>
      <c r="BD127" s="758"/>
      <c r="BE127" s="759"/>
      <c r="BF127" s="760" t="s">
        <v>111</v>
      </c>
      <c r="BG127" s="761"/>
      <c r="BH127" s="761"/>
      <c r="BI127" s="761"/>
      <c r="BJ127" s="761"/>
      <c r="BK127" s="761"/>
      <c r="BL127" s="762"/>
      <c r="BM127" s="760">
        <v>14.12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v>25929</v>
      </c>
      <c r="AB128" s="724"/>
      <c r="AC128" s="724"/>
      <c r="AD128" s="724"/>
      <c r="AE128" s="725"/>
      <c r="AF128" s="726">
        <v>23213</v>
      </c>
      <c r="AG128" s="724"/>
      <c r="AH128" s="724"/>
      <c r="AI128" s="724"/>
      <c r="AJ128" s="725"/>
      <c r="AK128" s="726">
        <v>26572</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111</v>
      </c>
      <c r="BG128" s="791"/>
      <c r="BH128" s="791"/>
      <c r="BI128" s="791"/>
      <c r="BJ128" s="791"/>
      <c r="BK128" s="791"/>
      <c r="BL128" s="792"/>
      <c r="BM128" s="790">
        <v>19.12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6916031</v>
      </c>
      <c r="AB129" s="784"/>
      <c r="AC129" s="784"/>
      <c r="AD129" s="784"/>
      <c r="AE129" s="785"/>
      <c r="AF129" s="786">
        <v>6996179</v>
      </c>
      <c r="AG129" s="784"/>
      <c r="AH129" s="784"/>
      <c r="AI129" s="784"/>
      <c r="AJ129" s="785"/>
      <c r="AK129" s="786">
        <v>6802601</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10.1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1279074</v>
      </c>
      <c r="AB130" s="784"/>
      <c r="AC130" s="784"/>
      <c r="AD130" s="784"/>
      <c r="AE130" s="785"/>
      <c r="AF130" s="786">
        <v>1299647</v>
      </c>
      <c r="AG130" s="784"/>
      <c r="AH130" s="784"/>
      <c r="AI130" s="784"/>
      <c r="AJ130" s="785"/>
      <c r="AK130" s="786">
        <v>1231484</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5636957</v>
      </c>
      <c r="AB131" s="717"/>
      <c r="AC131" s="717"/>
      <c r="AD131" s="717"/>
      <c r="AE131" s="718"/>
      <c r="AF131" s="719">
        <v>5696532</v>
      </c>
      <c r="AG131" s="717"/>
      <c r="AH131" s="717"/>
      <c r="AI131" s="717"/>
      <c r="AJ131" s="718"/>
      <c r="AK131" s="719">
        <v>5571117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12.2513796</v>
      </c>
      <c r="AB132" s="740"/>
      <c r="AC132" s="740"/>
      <c r="AD132" s="740"/>
      <c r="AE132" s="741"/>
      <c r="AF132" s="742">
        <v>9.3966469420000003</v>
      </c>
      <c r="AG132" s="740"/>
      <c r="AH132" s="740"/>
      <c r="AI132" s="740"/>
      <c r="AJ132" s="741"/>
      <c r="AK132" s="742">
        <v>8.69206301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12.8</v>
      </c>
      <c r="AB133" s="749"/>
      <c r="AC133" s="749"/>
      <c r="AD133" s="749"/>
      <c r="AE133" s="750"/>
      <c r="AF133" s="748">
        <v>11.4</v>
      </c>
      <c r="AG133" s="749"/>
      <c r="AH133" s="749"/>
      <c r="AI133" s="749"/>
      <c r="AJ133" s="750"/>
      <c r="AK133" s="748">
        <v>10.1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9" t="s">
        <v>466</v>
      </c>
      <c r="L7" s="254"/>
      <c r="M7" s="255" t="s">
        <v>467</v>
      </c>
      <c r="N7" s="256"/>
    </row>
    <row r="8" spans="1:16" x14ac:dyDescent="0.15">
      <c r="A8" s="248"/>
      <c r="B8" s="244"/>
      <c r="C8" s="244"/>
      <c r="D8" s="244"/>
      <c r="E8" s="244"/>
      <c r="F8" s="244"/>
      <c r="G8" s="257"/>
      <c r="H8" s="258"/>
      <c r="I8" s="258"/>
      <c r="J8" s="259"/>
      <c r="K8" s="1120"/>
      <c r="L8" s="260" t="s">
        <v>468</v>
      </c>
      <c r="M8" s="261" t="s">
        <v>469</v>
      </c>
      <c r="N8" s="262" t="s">
        <v>470</v>
      </c>
    </row>
    <row r="9" spans="1:16" x14ac:dyDescent="0.15">
      <c r="A9" s="248"/>
      <c r="B9" s="244"/>
      <c r="C9" s="244"/>
      <c r="D9" s="244"/>
      <c r="E9" s="244"/>
      <c r="F9" s="244"/>
      <c r="G9" s="1133" t="s">
        <v>471</v>
      </c>
      <c r="H9" s="1134"/>
      <c r="I9" s="1134"/>
      <c r="J9" s="1135"/>
      <c r="K9" s="263">
        <v>1609369</v>
      </c>
      <c r="L9" s="264">
        <v>61640</v>
      </c>
      <c r="M9" s="265">
        <v>62372</v>
      </c>
      <c r="N9" s="266">
        <v>-1.2</v>
      </c>
    </row>
    <row r="10" spans="1:16" x14ac:dyDescent="0.15">
      <c r="A10" s="248"/>
      <c r="B10" s="244"/>
      <c r="C10" s="244"/>
      <c r="D10" s="244"/>
      <c r="E10" s="244"/>
      <c r="F10" s="244"/>
      <c r="G10" s="1133" t="s">
        <v>472</v>
      </c>
      <c r="H10" s="1134"/>
      <c r="I10" s="1134"/>
      <c r="J10" s="1135"/>
      <c r="K10" s="267">
        <v>194213</v>
      </c>
      <c r="L10" s="268">
        <v>7439</v>
      </c>
      <c r="M10" s="269">
        <v>6749</v>
      </c>
      <c r="N10" s="270">
        <v>10.199999999999999</v>
      </c>
    </row>
    <row r="11" spans="1:16" ht="13.5" customHeight="1" x14ac:dyDescent="0.15">
      <c r="A11" s="248"/>
      <c r="B11" s="244"/>
      <c r="C11" s="244"/>
      <c r="D11" s="244"/>
      <c r="E11" s="244"/>
      <c r="F11" s="244"/>
      <c r="G11" s="1133" t="s">
        <v>473</v>
      </c>
      <c r="H11" s="1134"/>
      <c r="I11" s="1134"/>
      <c r="J11" s="1135"/>
      <c r="K11" s="267">
        <v>281467</v>
      </c>
      <c r="L11" s="268">
        <v>10780</v>
      </c>
      <c r="M11" s="269">
        <v>10302</v>
      </c>
      <c r="N11" s="270">
        <v>4.5999999999999996</v>
      </c>
    </row>
    <row r="12" spans="1:16" ht="13.5" customHeight="1" x14ac:dyDescent="0.15">
      <c r="A12" s="248"/>
      <c r="B12" s="244"/>
      <c r="C12" s="244"/>
      <c r="D12" s="244"/>
      <c r="E12" s="244"/>
      <c r="F12" s="244"/>
      <c r="G12" s="1133" t="s">
        <v>474</v>
      </c>
      <c r="H12" s="1134"/>
      <c r="I12" s="1134"/>
      <c r="J12" s="1135"/>
      <c r="K12" s="267" t="s">
        <v>475</v>
      </c>
      <c r="L12" s="268" t="s">
        <v>475</v>
      </c>
      <c r="M12" s="269">
        <v>616</v>
      </c>
      <c r="N12" s="270" t="s">
        <v>475</v>
      </c>
    </row>
    <row r="13" spans="1:16" ht="13.5" customHeight="1" x14ac:dyDescent="0.15">
      <c r="A13" s="248"/>
      <c r="B13" s="244"/>
      <c r="C13" s="244"/>
      <c r="D13" s="244"/>
      <c r="E13" s="244"/>
      <c r="F13" s="244"/>
      <c r="G13" s="1133" t="s">
        <v>476</v>
      </c>
      <c r="H13" s="1134"/>
      <c r="I13" s="1134"/>
      <c r="J13" s="1135"/>
      <c r="K13" s="267" t="s">
        <v>475</v>
      </c>
      <c r="L13" s="268" t="s">
        <v>475</v>
      </c>
      <c r="M13" s="269">
        <v>4</v>
      </c>
      <c r="N13" s="270" t="s">
        <v>475</v>
      </c>
    </row>
    <row r="14" spans="1:16" ht="13.5" customHeight="1" x14ac:dyDescent="0.15">
      <c r="A14" s="248"/>
      <c r="B14" s="244"/>
      <c r="C14" s="244"/>
      <c r="D14" s="244"/>
      <c r="E14" s="244"/>
      <c r="F14" s="244"/>
      <c r="G14" s="1133" t="s">
        <v>477</v>
      </c>
      <c r="H14" s="1134"/>
      <c r="I14" s="1134"/>
      <c r="J14" s="1135"/>
      <c r="K14" s="267">
        <v>87229</v>
      </c>
      <c r="L14" s="268">
        <v>3341</v>
      </c>
      <c r="M14" s="269">
        <v>2879</v>
      </c>
      <c r="N14" s="270">
        <v>16</v>
      </c>
    </row>
    <row r="15" spans="1:16" ht="13.5" customHeight="1" x14ac:dyDescent="0.15">
      <c r="A15" s="248"/>
      <c r="B15" s="244"/>
      <c r="C15" s="244"/>
      <c r="D15" s="244"/>
      <c r="E15" s="244"/>
      <c r="F15" s="244"/>
      <c r="G15" s="1133" t="s">
        <v>478</v>
      </c>
      <c r="H15" s="1134"/>
      <c r="I15" s="1134"/>
      <c r="J15" s="1135"/>
      <c r="K15" s="267">
        <v>34473</v>
      </c>
      <c r="L15" s="268">
        <v>1320</v>
      </c>
      <c r="M15" s="269">
        <v>1691</v>
      </c>
      <c r="N15" s="270">
        <v>-21.9</v>
      </c>
    </row>
    <row r="16" spans="1:16" x14ac:dyDescent="0.15">
      <c r="A16" s="248"/>
      <c r="B16" s="244"/>
      <c r="C16" s="244"/>
      <c r="D16" s="244"/>
      <c r="E16" s="244"/>
      <c r="F16" s="244"/>
      <c r="G16" s="1136" t="s">
        <v>479</v>
      </c>
      <c r="H16" s="1137"/>
      <c r="I16" s="1137"/>
      <c r="J16" s="1138"/>
      <c r="K16" s="268">
        <v>-236327</v>
      </c>
      <c r="L16" s="268">
        <v>-9052</v>
      </c>
      <c r="M16" s="269">
        <v>-6227</v>
      </c>
      <c r="N16" s="270">
        <v>45.4</v>
      </c>
    </row>
    <row r="17" spans="1:16" x14ac:dyDescent="0.15">
      <c r="A17" s="248"/>
      <c r="B17" s="244"/>
      <c r="C17" s="244"/>
      <c r="D17" s="244"/>
      <c r="E17" s="244"/>
      <c r="F17" s="244"/>
      <c r="G17" s="1136" t="s">
        <v>170</v>
      </c>
      <c r="H17" s="1137"/>
      <c r="I17" s="1137"/>
      <c r="J17" s="1138"/>
      <c r="K17" s="268">
        <v>1970424</v>
      </c>
      <c r="L17" s="268">
        <v>75469</v>
      </c>
      <c r="M17" s="269">
        <v>78388</v>
      </c>
      <c r="N17" s="270">
        <v>-3.7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30" t="s">
        <v>484</v>
      </c>
      <c r="H21" s="1131"/>
      <c r="I21" s="1131"/>
      <c r="J21" s="1132"/>
      <c r="K21" s="280">
        <v>8.35</v>
      </c>
      <c r="L21" s="281">
        <v>7.37</v>
      </c>
      <c r="M21" s="282">
        <v>0.98</v>
      </c>
      <c r="N21" s="249"/>
      <c r="O21" s="283"/>
      <c r="P21" s="279"/>
    </row>
    <row r="22" spans="1:16" s="284" customFormat="1" x14ac:dyDescent="0.15">
      <c r="A22" s="279"/>
      <c r="B22" s="249"/>
      <c r="C22" s="249"/>
      <c r="D22" s="249"/>
      <c r="E22" s="249"/>
      <c r="F22" s="249"/>
      <c r="G22" s="1130" t="s">
        <v>485</v>
      </c>
      <c r="H22" s="1131"/>
      <c r="I22" s="1131"/>
      <c r="J22" s="1132"/>
      <c r="K22" s="285">
        <v>96.4</v>
      </c>
      <c r="L22" s="286">
        <v>96.3</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9" t="s">
        <v>466</v>
      </c>
      <c r="L30" s="254"/>
      <c r="M30" s="255" t="s">
        <v>467</v>
      </c>
      <c r="N30" s="256"/>
    </row>
    <row r="31" spans="1:16" x14ac:dyDescent="0.15">
      <c r="A31" s="248"/>
      <c r="B31" s="244"/>
      <c r="C31" s="244"/>
      <c r="D31" s="244"/>
      <c r="E31" s="244"/>
      <c r="F31" s="244"/>
      <c r="G31" s="257"/>
      <c r="H31" s="258"/>
      <c r="I31" s="258"/>
      <c r="J31" s="259"/>
      <c r="K31" s="1120"/>
      <c r="L31" s="260" t="s">
        <v>468</v>
      </c>
      <c r="M31" s="261" t="s">
        <v>469</v>
      </c>
      <c r="N31" s="262" t="s">
        <v>470</v>
      </c>
    </row>
    <row r="32" spans="1:16" ht="27" customHeight="1" x14ac:dyDescent="0.15">
      <c r="A32" s="248"/>
      <c r="B32" s="244"/>
      <c r="C32" s="244"/>
      <c r="D32" s="244"/>
      <c r="E32" s="244"/>
      <c r="F32" s="244"/>
      <c r="G32" s="1121" t="s">
        <v>488</v>
      </c>
      <c r="H32" s="1122"/>
      <c r="I32" s="1122"/>
      <c r="J32" s="1123"/>
      <c r="K32" s="294">
        <v>1273791</v>
      </c>
      <c r="L32" s="294">
        <v>48787</v>
      </c>
      <c r="M32" s="295">
        <v>34501</v>
      </c>
      <c r="N32" s="296">
        <v>41.4</v>
      </c>
    </row>
    <row r="33" spans="1:16" ht="13.5" customHeight="1" x14ac:dyDescent="0.15">
      <c r="A33" s="248"/>
      <c r="B33" s="244"/>
      <c r="C33" s="244"/>
      <c r="D33" s="244"/>
      <c r="E33" s="244"/>
      <c r="F33" s="244"/>
      <c r="G33" s="1121" t="s">
        <v>489</v>
      </c>
      <c r="H33" s="1122"/>
      <c r="I33" s="1122"/>
      <c r="J33" s="1123"/>
      <c r="K33" s="294" t="s">
        <v>475</v>
      </c>
      <c r="L33" s="294" t="s">
        <v>475</v>
      </c>
      <c r="M33" s="295" t="s">
        <v>475</v>
      </c>
      <c r="N33" s="296" t="s">
        <v>475</v>
      </c>
    </row>
    <row r="34" spans="1:16" ht="27" customHeight="1" x14ac:dyDescent="0.15">
      <c r="A34" s="248"/>
      <c r="B34" s="244"/>
      <c r="C34" s="244"/>
      <c r="D34" s="244"/>
      <c r="E34" s="244"/>
      <c r="F34" s="244"/>
      <c r="G34" s="1121" t="s">
        <v>490</v>
      </c>
      <c r="H34" s="1122"/>
      <c r="I34" s="1122"/>
      <c r="J34" s="1123"/>
      <c r="K34" s="294" t="s">
        <v>475</v>
      </c>
      <c r="L34" s="294" t="s">
        <v>475</v>
      </c>
      <c r="M34" s="295" t="s">
        <v>475</v>
      </c>
      <c r="N34" s="296" t="s">
        <v>475</v>
      </c>
    </row>
    <row r="35" spans="1:16" ht="27" customHeight="1" x14ac:dyDescent="0.15">
      <c r="A35" s="248"/>
      <c r="B35" s="244"/>
      <c r="C35" s="244"/>
      <c r="D35" s="244"/>
      <c r="E35" s="244"/>
      <c r="F35" s="244"/>
      <c r="G35" s="1121" t="s">
        <v>491</v>
      </c>
      <c r="H35" s="1122"/>
      <c r="I35" s="1122"/>
      <c r="J35" s="1123"/>
      <c r="K35" s="294">
        <v>384178</v>
      </c>
      <c r="L35" s="294">
        <v>14714</v>
      </c>
      <c r="M35" s="295">
        <v>14929</v>
      </c>
      <c r="N35" s="296">
        <v>-1.4</v>
      </c>
    </row>
    <row r="36" spans="1:16" ht="27" customHeight="1" x14ac:dyDescent="0.15">
      <c r="A36" s="248"/>
      <c r="B36" s="244"/>
      <c r="C36" s="244"/>
      <c r="D36" s="244"/>
      <c r="E36" s="244"/>
      <c r="F36" s="244"/>
      <c r="G36" s="1121" t="s">
        <v>492</v>
      </c>
      <c r="H36" s="1122"/>
      <c r="I36" s="1122"/>
      <c r="J36" s="1123"/>
      <c r="K36" s="294">
        <v>48033</v>
      </c>
      <c r="L36" s="294">
        <v>1840</v>
      </c>
      <c r="M36" s="295">
        <v>2973</v>
      </c>
      <c r="N36" s="296">
        <v>-38.1</v>
      </c>
    </row>
    <row r="37" spans="1:16" ht="13.5" customHeight="1" x14ac:dyDescent="0.15">
      <c r="A37" s="248"/>
      <c r="B37" s="244"/>
      <c r="C37" s="244"/>
      <c r="D37" s="244"/>
      <c r="E37" s="244"/>
      <c r="F37" s="244"/>
      <c r="G37" s="1121" t="s">
        <v>493</v>
      </c>
      <c r="H37" s="1122"/>
      <c r="I37" s="1122"/>
      <c r="J37" s="1123"/>
      <c r="K37" s="294">
        <v>36299</v>
      </c>
      <c r="L37" s="294">
        <v>1390</v>
      </c>
      <c r="M37" s="295">
        <v>840</v>
      </c>
      <c r="N37" s="296">
        <v>65.5</v>
      </c>
    </row>
    <row r="38" spans="1:16" ht="27" customHeight="1" x14ac:dyDescent="0.15">
      <c r="A38" s="248"/>
      <c r="B38" s="244"/>
      <c r="C38" s="244"/>
      <c r="D38" s="244"/>
      <c r="E38" s="244"/>
      <c r="F38" s="244"/>
      <c r="G38" s="1124" t="s">
        <v>494</v>
      </c>
      <c r="H38" s="1125"/>
      <c r="I38" s="1125"/>
      <c r="J38" s="1126"/>
      <c r="K38" s="297" t="s">
        <v>475</v>
      </c>
      <c r="L38" s="297" t="s">
        <v>475</v>
      </c>
      <c r="M38" s="298">
        <v>5</v>
      </c>
      <c r="N38" s="299" t="s">
        <v>475</v>
      </c>
      <c r="O38" s="293"/>
    </row>
    <row r="39" spans="1:16" x14ac:dyDescent="0.15">
      <c r="A39" s="248"/>
      <c r="B39" s="244"/>
      <c r="C39" s="244"/>
      <c r="D39" s="244"/>
      <c r="E39" s="244"/>
      <c r="F39" s="244"/>
      <c r="G39" s="1124" t="s">
        <v>495</v>
      </c>
      <c r="H39" s="1125"/>
      <c r="I39" s="1125"/>
      <c r="J39" s="1126"/>
      <c r="K39" s="300">
        <v>-26572</v>
      </c>
      <c r="L39" s="300">
        <v>-1018</v>
      </c>
      <c r="M39" s="301">
        <v>-3283</v>
      </c>
      <c r="N39" s="302">
        <v>-69</v>
      </c>
      <c r="O39" s="293"/>
    </row>
    <row r="40" spans="1:16" ht="27" customHeight="1" x14ac:dyDescent="0.15">
      <c r="A40" s="248"/>
      <c r="B40" s="244"/>
      <c r="C40" s="244"/>
      <c r="D40" s="244"/>
      <c r="E40" s="244"/>
      <c r="F40" s="244"/>
      <c r="G40" s="1121" t="s">
        <v>496</v>
      </c>
      <c r="H40" s="1122"/>
      <c r="I40" s="1122"/>
      <c r="J40" s="1123"/>
      <c r="K40" s="300">
        <v>-1231484</v>
      </c>
      <c r="L40" s="300">
        <v>-47167</v>
      </c>
      <c r="M40" s="301">
        <v>-35634</v>
      </c>
      <c r="N40" s="302">
        <v>32.4</v>
      </c>
      <c r="O40" s="293"/>
    </row>
    <row r="41" spans="1:16" x14ac:dyDescent="0.15">
      <c r="A41" s="248"/>
      <c r="B41" s="244"/>
      <c r="C41" s="244"/>
      <c r="D41" s="244"/>
      <c r="E41" s="244"/>
      <c r="F41" s="244"/>
      <c r="G41" s="1127" t="s">
        <v>280</v>
      </c>
      <c r="H41" s="1128"/>
      <c r="I41" s="1128"/>
      <c r="J41" s="1129"/>
      <c r="K41" s="294">
        <v>484245</v>
      </c>
      <c r="L41" s="300">
        <v>18547</v>
      </c>
      <c r="M41" s="301">
        <v>14330</v>
      </c>
      <c r="N41" s="302">
        <v>29.4</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4" t="s">
        <v>466</v>
      </c>
      <c r="J49" s="1116" t="s">
        <v>500</v>
      </c>
      <c r="K49" s="1117"/>
      <c r="L49" s="1117"/>
      <c r="M49" s="1117"/>
      <c r="N49" s="1118"/>
    </row>
    <row r="50" spans="1:14" x14ac:dyDescent="0.15">
      <c r="A50" s="248"/>
      <c r="B50" s="244"/>
      <c r="C50" s="244"/>
      <c r="D50" s="244"/>
      <c r="E50" s="244"/>
      <c r="F50" s="244"/>
      <c r="G50" s="312"/>
      <c r="H50" s="313"/>
      <c r="I50" s="1115"/>
      <c r="J50" s="314" t="s">
        <v>501</v>
      </c>
      <c r="K50" s="315" t="s">
        <v>502</v>
      </c>
      <c r="L50" s="316" t="s">
        <v>503</v>
      </c>
      <c r="M50" s="317" t="s">
        <v>504</v>
      </c>
      <c r="N50" s="318" t="s">
        <v>505</v>
      </c>
    </row>
    <row r="51" spans="1:14" x14ac:dyDescent="0.15">
      <c r="A51" s="248"/>
      <c r="B51" s="244"/>
      <c r="C51" s="244"/>
      <c r="D51" s="244"/>
      <c r="E51" s="244"/>
      <c r="F51" s="244"/>
      <c r="G51" s="310" t="s">
        <v>506</v>
      </c>
      <c r="H51" s="311"/>
      <c r="I51" s="319">
        <v>1244818</v>
      </c>
      <c r="J51" s="320">
        <v>46231</v>
      </c>
      <c r="K51" s="321">
        <v>-28.6</v>
      </c>
      <c r="L51" s="322">
        <v>59338</v>
      </c>
      <c r="M51" s="323">
        <v>6</v>
      </c>
      <c r="N51" s="324">
        <v>-34.6</v>
      </c>
    </row>
    <row r="52" spans="1:14" x14ac:dyDescent="0.15">
      <c r="A52" s="248"/>
      <c r="B52" s="244"/>
      <c r="C52" s="244"/>
      <c r="D52" s="244"/>
      <c r="E52" s="244"/>
      <c r="F52" s="244"/>
      <c r="G52" s="325"/>
      <c r="H52" s="326" t="s">
        <v>507</v>
      </c>
      <c r="I52" s="327">
        <v>793787</v>
      </c>
      <c r="J52" s="328">
        <v>29480</v>
      </c>
      <c r="K52" s="329">
        <v>-16.8</v>
      </c>
      <c r="L52" s="330">
        <v>34073</v>
      </c>
      <c r="M52" s="331">
        <v>-3</v>
      </c>
      <c r="N52" s="332">
        <v>-13.8</v>
      </c>
    </row>
    <row r="53" spans="1:14" x14ac:dyDescent="0.15">
      <c r="A53" s="248"/>
      <c r="B53" s="244"/>
      <c r="C53" s="244"/>
      <c r="D53" s="244"/>
      <c r="E53" s="244"/>
      <c r="F53" s="244"/>
      <c r="G53" s="310" t="s">
        <v>508</v>
      </c>
      <c r="H53" s="311"/>
      <c r="I53" s="319">
        <v>1153976</v>
      </c>
      <c r="J53" s="320">
        <v>43301</v>
      </c>
      <c r="K53" s="321">
        <v>-6.3</v>
      </c>
      <c r="L53" s="322">
        <v>51262</v>
      </c>
      <c r="M53" s="323">
        <v>-13.6</v>
      </c>
      <c r="N53" s="324">
        <v>7.3</v>
      </c>
    </row>
    <row r="54" spans="1:14" x14ac:dyDescent="0.15">
      <c r="A54" s="248"/>
      <c r="B54" s="244"/>
      <c r="C54" s="244"/>
      <c r="D54" s="244"/>
      <c r="E54" s="244"/>
      <c r="F54" s="244"/>
      <c r="G54" s="325"/>
      <c r="H54" s="326" t="s">
        <v>507</v>
      </c>
      <c r="I54" s="327">
        <v>683359</v>
      </c>
      <c r="J54" s="328">
        <v>25642</v>
      </c>
      <c r="K54" s="329">
        <v>-13</v>
      </c>
      <c r="L54" s="330">
        <v>25630</v>
      </c>
      <c r="M54" s="331">
        <v>-24.8</v>
      </c>
      <c r="N54" s="332">
        <v>11.8</v>
      </c>
    </row>
    <row r="55" spans="1:14" x14ac:dyDescent="0.15">
      <c r="A55" s="248"/>
      <c r="B55" s="244"/>
      <c r="C55" s="244"/>
      <c r="D55" s="244"/>
      <c r="E55" s="244"/>
      <c r="F55" s="244"/>
      <c r="G55" s="310" t="s">
        <v>509</v>
      </c>
      <c r="H55" s="311"/>
      <c r="I55" s="319">
        <v>1685001</v>
      </c>
      <c r="J55" s="320">
        <v>63298</v>
      </c>
      <c r="K55" s="321">
        <v>46.2</v>
      </c>
      <c r="L55" s="322">
        <v>48407</v>
      </c>
      <c r="M55" s="323">
        <v>-5.6</v>
      </c>
      <c r="N55" s="324">
        <v>51.8</v>
      </c>
    </row>
    <row r="56" spans="1:14" x14ac:dyDescent="0.15">
      <c r="A56" s="248"/>
      <c r="B56" s="244"/>
      <c r="C56" s="244"/>
      <c r="D56" s="244"/>
      <c r="E56" s="244"/>
      <c r="F56" s="244"/>
      <c r="G56" s="325"/>
      <c r="H56" s="326" t="s">
        <v>507</v>
      </c>
      <c r="I56" s="327">
        <v>984072</v>
      </c>
      <c r="J56" s="328">
        <v>36967</v>
      </c>
      <c r="K56" s="329">
        <v>44.2</v>
      </c>
      <c r="L56" s="330">
        <v>23914</v>
      </c>
      <c r="M56" s="331">
        <v>-6.7</v>
      </c>
      <c r="N56" s="332">
        <v>50.9</v>
      </c>
    </row>
    <row r="57" spans="1:14" x14ac:dyDescent="0.15">
      <c r="A57" s="248"/>
      <c r="B57" s="244"/>
      <c r="C57" s="244"/>
      <c r="D57" s="244"/>
      <c r="E57" s="244"/>
      <c r="F57" s="244"/>
      <c r="G57" s="310" t="s">
        <v>510</v>
      </c>
      <c r="H57" s="311"/>
      <c r="I57" s="319">
        <v>2999147</v>
      </c>
      <c r="J57" s="320">
        <v>113432</v>
      </c>
      <c r="K57" s="321">
        <v>79.2</v>
      </c>
      <c r="L57" s="322">
        <v>69477</v>
      </c>
      <c r="M57" s="323">
        <v>43.5</v>
      </c>
      <c r="N57" s="324">
        <v>35.700000000000003</v>
      </c>
    </row>
    <row r="58" spans="1:14" x14ac:dyDescent="0.15">
      <c r="A58" s="248"/>
      <c r="B58" s="244"/>
      <c r="C58" s="244"/>
      <c r="D58" s="244"/>
      <c r="E58" s="244"/>
      <c r="F58" s="244"/>
      <c r="G58" s="325"/>
      <c r="H58" s="326" t="s">
        <v>507</v>
      </c>
      <c r="I58" s="327">
        <v>1543692</v>
      </c>
      <c r="J58" s="328">
        <v>58385</v>
      </c>
      <c r="K58" s="329">
        <v>57.9</v>
      </c>
      <c r="L58" s="330">
        <v>31528</v>
      </c>
      <c r="M58" s="331">
        <v>31.8</v>
      </c>
      <c r="N58" s="332">
        <v>26.1</v>
      </c>
    </row>
    <row r="59" spans="1:14" x14ac:dyDescent="0.15">
      <c r="A59" s="248"/>
      <c r="B59" s="244"/>
      <c r="C59" s="244"/>
      <c r="D59" s="244"/>
      <c r="E59" s="244"/>
      <c r="F59" s="244"/>
      <c r="G59" s="310" t="s">
        <v>511</v>
      </c>
      <c r="H59" s="311"/>
      <c r="I59" s="319">
        <v>4231093</v>
      </c>
      <c r="J59" s="320">
        <v>162055</v>
      </c>
      <c r="K59" s="321">
        <v>42.9</v>
      </c>
      <c r="L59" s="322">
        <v>59668</v>
      </c>
      <c r="M59" s="323">
        <v>-14.1</v>
      </c>
      <c r="N59" s="324">
        <v>57</v>
      </c>
    </row>
    <row r="60" spans="1:14" x14ac:dyDescent="0.15">
      <c r="A60" s="248"/>
      <c r="B60" s="244"/>
      <c r="C60" s="244"/>
      <c r="D60" s="244"/>
      <c r="E60" s="244"/>
      <c r="F60" s="244"/>
      <c r="G60" s="325"/>
      <c r="H60" s="326" t="s">
        <v>507</v>
      </c>
      <c r="I60" s="333">
        <v>1971693</v>
      </c>
      <c r="J60" s="328">
        <v>75518</v>
      </c>
      <c r="K60" s="329">
        <v>29.3</v>
      </c>
      <c r="L60" s="330">
        <v>31515</v>
      </c>
      <c r="M60" s="331">
        <v>0</v>
      </c>
      <c r="N60" s="332">
        <v>29.3</v>
      </c>
    </row>
    <row r="61" spans="1:14" x14ac:dyDescent="0.15">
      <c r="A61" s="248"/>
      <c r="B61" s="244"/>
      <c r="C61" s="244"/>
      <c r="D61" s="244"/>
      <c r="E61" s="244"/>
      <c r="F61" s="244"/>
      <c r="G61" s="310" t="s">
        <v>512</v>
      </c>
      <c r="H61" s="334"/>
      <c r="I61" s="335">
        <v>2262807</v>
      </c>
      <c r="J61" s="336">
        <v>85663</v>
      </c>
      <c r="K61" s="337">
        <v>26.7</v>
      </c>
      <c r="L61" s="338">
        <v>57630</v>
      </c>
      <c r="M61" s="339">
        <v>3.2</v>
      </c>
      <c r="N61" s="324">
        <v>23.5</v>
      </c>
    </row>
    <row r="62" spans="1:14" x14ac:dyDescent="0.15">
      <c r="A62" s="248"/>
      <c r="B62" s="244"/>
      <c r="C62" s="244"/>
      <c r="D62" s="244"/>
      <c r="E62" s="244"/>
      <c r="F62" s="244"/>
      <c r="G62" s="325"/>
      <c r="H62" s="326" t="s">
        <v>507</v>
      </c>
      <c r="I62" s="327">
        <v>1195321</v>
      </c>
      <c r="J62" s="328">
        <v>45198</v>
      </c>
      <c r="K62" s="329">
        <v>20.3</v>
      </c>
      <c r="L62" s="330">
        <v>29332</v>
      </c>
      <c r="M62" s="331">
        <v>-0.5</v>
      </c>
      <c r="N62" s="332">
        <v>20.8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9" t="s">
        <v>3</v>
      </c>
      <c r="D47" s="1139"/>
      <c r="E47" s="1140"/>
      <c r="F47" s="11">
        <v>21.52</v>
      </c>
      <c r="G47" s="12">
        <v>23.24</v>
      </c>
      <c r="H47" s="12">
        <v>23.37</v>
      </c>
      <c r="I47" s="12">
        <v>23.71</v>
      </c>
      <c r="J47" s="13">
        <v>23.82</v>
      </c>
    </row>
    <row r="48" spans="2:10" ht="57.75" customHeight="1" x14ac:dyDescent="0.15">
      <c r="B48" s="14"/>
      <c r="C48" s="1141" t="s">
        <v>4</v>
      </c>
      <c r="D48" s="1141"/>
      <c r="E48" s="1142"/>
      <c r="F48" s="15">
        <v>6.51</v>
      </c>
      <c r="G48" s="16">
        <v>7</v>
      </c>
      <c r="H48" s="16">
        <v>6.29</v>
      </c>
      <c r="I48" s="16">
        <v>6.09</v>
      </c>
      <c r="J48" s="17">
        <v>6.11</v>
      </c>
    </row>
    <row r="49" spans="2:10" ht="57.75" customHeight="1" thickBot="1" x14ac:dyDescent="0.2">
      <c r="B49" s="18"/>
      <c r="C49" s="1143" t="s">
        <v>5</v>
      </c>
      <c r="D49" s="1143"/>
      <c r="E49" s="1144"/>
      <c r="F49" s="19">
        <v>0.12</v>
      </c>
      <c r="G49" s="20">
        <v>1.86</v>
      </c>
      <c r="H49" s="20" t="s">
        <v>519</v>
      </c>
      <c r="I49" s="20">
        <v>0.48</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1" t="s">
        <v>520</v>
      </c>
      <c r="D34" s="1151"/>
      <c r="E34" s="1152"/>
      <c r="F34" s="32">
        <v>6.51</v>
      </c>
      <c r="G34" s="33">
        <v>6.98</v>
      </c>
      <c r="H34" s="33">
        <v>6.27</v>
      </c>
      <c r="I34" s="33">
        <v>6.07</v>
      </c>
      <c r="J34" s="34">
        <v>6.09</v>
      </c>
      <c r="K34" s="22"/>
      <c r="L34" s="22"/>
      <c r="M34" s="22"/>
      <c r="N34" s="22"/>
      <c r="O34" s="22"/>
      <c r="P34" s="22"/>
    </row>
    <row r="35" spans="1:16" ht="39" customHeight="1" x14ac:dyDescent="0.15">
      <c r="A35" s="22"/>
      <c r="B35" s="35"/>
      <c r="C35" s="1145" t="s">
        <v>521</v>
      </c>
      <c r="D35" s="1146"/>
      <c r="E35" s="1147"/>
      <c r="F35" s="36">
        <v>1.47</v>
      </c>
      <c r="G35" s="37">
        <v>1.48</v>
      </c>
      <c r="H35" s="37">
        <v>2.21</v>
      </c>
      <c r="I35" s="37">
        <v>1.57</v>
      </c>
      <c r="J35" s="38">
        <v>2.2000000000000002</v>
      </c>
      <c r="K35" s="22"/>
      <c r="L35" s="22"/>
      <c r="M35" s="22"/>
      <c r="N35" s="22"/>
      <c r="O35" s="22"/>
      <c r="P35" s="22"/>
    </row>
    <row r="36" spans="1:16" ht="39" customHeight="1" x14ac:dyDescent="0.15">
      <c r="A36" s="22"/>
      <c r="B36" s="35"/>
      <c r="C36" s="1145" t="s">
        <v>522</v>
      </c>
      <c r="D36" s="1146"/>
      <c r="E36" s="1147"/>
      <c r="F36" s="36">
        <v>0.5</v>
      </c>
      <c r="G36" s="37">
        <v>0.49</v>
      </c>
      <c r="H36" s="37">
        <v>0.66</v>
      </c>
      <c r="I36" s="37">
        <v>0.48</v>
      </c>
      <c r="J36" s="38">
        <v>0.54</v>
      </c>
      <c r="K36" s="22"/>
      <c r="L36" s="22"/>
      <c r="M36" s="22"/>
      <c r="N36" s="22"/>
      <c r="O36" s="22"/>
      <c r="P36" s="22"/>
    </row>
    <row r="37" spans="1:16" ht="39" customHeight="1" x14ac:dyDescent="0.15">
      <c r="A37" s="22"/>
      <c r="B37" s="35"/>
      <c r="C37" s="1145" t="s">
        <v>523</v>
      </c>
      <c r="D37" s="1146"/>
      <c r="E37" s="1147"/>
      <c r="F37" s="36">
        <v>0.15</v>
      </c>
      <c r="G37" s="37">
        <v>0.19</v>
      </c>
      <c r="H37" s="37">
        <v>0.2</v>
      </c>
      <c r="I37" s="37">
        <v>0.15</v>
      </c>
      <c r="J37" s="38">
        <v>0.15</v>
      </c>
      <c r="K37" s="22"/>
      <c r="L37" s="22"/>
      <c r="M37" s="22"/>
      <c r="N37" s="22"/>
      <c r="O37" s="22"/>
      <c r="P37" s="22"/>
    </row>
    <row r="38" spans="1:16" ht="39" customHeight="1" x14ac:dyDescent="0.15">
      <c r="A38" s="22"/>
      <c r="B38" s="35"/>
      <c r="C38" s="1145" t="s">
        <v>524</v>
      </c>
      <c r="D38" s="1146"/>
      <c r="E38" s="1147"/>
      <c r="F38" s="36">
        <v>0.13</v>
      </c>
      <c r="G38" s="37">
        <v>0.08</v>
      </c>
      <c r="H38" s="37">
        <v>0.06</v>
      </c>
      <c r="I38" s="37">
        <v>0.03</v>
      </c>
      <c r="J38" s="38">
        <v>0.04</v>
      </c>
      <c r="K38" s="22"/>
      <c r="L38" s="22"/>
      <c r="M38" s="22"/>
      <c r="N38" s="22"/>
      <c r="O38" s="22"/>
      <c r="P38" s="22"/>
    </row>
    <row r="39" spans="1:16" ht="39" customHeight="1" x14ac:dyDescent="0.15">
      <c r="A39" s="22"/>
      <c r="B39" s="35"/>
      <c r="C39" s="1145" t="s">
        <v>525</v>
      </c>
      <c r="D39" s="1146"/>
      <c r="E39" s="1147"/>
      <c r="F39" s="36">
        <v>0</v>
      </c>
      <c r="G39" s="37">
        <v>0.01</v>
      </c>
      <c r="H39" s="37">
        <v>0.01</v>
      </c>
      <c r="I39" s="37">
        <v>0.01</v>
      </c>
      <c r="J39" s="38">
        <v>0.01</v>
      </c>
      <c r="K39" s="22"/>
      <c r="L39" s="22"/>
      <c r="M39" s="22"/>
      <c r="N39" s="22"/>
      <c r="O39" s="22"/>
      <c r="P39" s="22"/>
    </row>
    <row r="40" spans="1:16" ht="39" customHeight="1" x14ac:dyDescent="0.15">
      <c r="A40" s="22"/>
      <c r="B40" s="35"/>
      <c r="C40" s="1145" t="s">
        <v>526</v>
      </c>
      <c r="D40" s="1146"/>
      <c r="E40" s="1147"/>
      <c r="F40" s="36">
        <v>0.08</v>
      </c>
      <c r="G40" s="37">
        <v>0</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527</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528</v>
      </c>
      <c r="D43" s="1149"/>
      <c r="E43" s="1150"/>
      <c r="F43" s="41">
        <v>0</v>
      </c>
      <c r="G43" s="42" t="s">
        <v>475</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1342</v>
      </c>
      <c r="L45" s="60">
        <v>1370</v>
      </c>
      <c r="M45" s="60">
        <v>1336</v>
      </c>
      <c r="N45" s="60">
        <v>1308</v>
      </c>
      <c r="O45" s="61">
        <v>1274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386</v>
      </c>
      <c r="L48" s="64">
        <v>367</v>
      </c>
      <c r="M48" s="64">
        <v>413</v>
      </c>
      <c r="N48" s="64">
        <v>448</v>
      </c>
      <c r="O48" s="65">
        <v>384</v>
      </c>
      <c r="P48" s="48"/>
      <c r="Q48" s="48"/>
      <c r="R48" s="48"/>
      <c r="S48" s="48"/>
      <c r="T48" s="48"/>
      <c r="U48" s="48"/>
    </row>
    <row r="49" spans="1:21" ht="30.75" customHeight="1" x14ac:dyDescent="0.15">
      <c r="A49" s="48"/>
      <c r="B49" s="1163"/>
      <c r="C49" s="1164"/>
      <c r="D49" s="62"/>
      <c r="E49" s="1155" t="s">
        <v>16</v>
      </c>
      <c r="F49" s="1155"/>
      <c r="G49" s="1155"/>
      <c r="H49" s="1155"/>
      <c r="I49" s="1155"/>
      <c r="J49" s="1156"/>
      <c r="K49" s="63">
        <v>239</v>
      </c>
      <c r="L49" s="64">
        <v>244</v>
      </c>
      <c r="M49" s="64">
        <v>223</v>
      </c>
      <c r="N49" s="64">
        <v>78</v>
      </c>
      <c r="O49" s="65">
        <v>48</v>
      </c>
      <c r="P49" s="48"/>
      <c r="Q49" s="48"/>
      <c r="R49" s="48"/>
      <c r="S49" s="48"/>
      <c r="T49" s="48"/>
      <c r="U49" s="48"/>
    </row>
    <row r="50" spans="1:21" ht="30.75" customHeight="1" x14ac:dyDescent="0.15">
      <c r="A50" s="48"/>
      <c r="B50" s="1163"/>
      <c r="C50" s="1164"/>
      <c r="D50" s="62"/>
      <c r="E50" s="1155" t="s">
        <v>17</v>
      </c>
      <c r="F50" s="1155"/>
      <c r="G50" s="1155"/>
      <c r="H50" s="1155"/>
      <c r="I50" s="1155"/>
      <c r="J50" s="1156"/>
      <c r="K50" s="63">
        <v>60</v>
      </c>
      <c r="L50" s="64">
        <v>25</v>
      </c>
      <c r="M50" s="64">
        <v>24</v>
      </c>
      <c r="N50" s="64">
        <v>24</v>
      </c>
      <c r="O50" s="65">
        <v>36</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475</v>
      </c>
      <c r="L51" s="64" t="s">
        <v>475</v>
      </c>
      <c r="M51" s="64" t="s">
        <v>475</v>
      </c>
      <c r="N51" s="64" t="s">
        <v>475</v>
      </c>
      <c r="O51" s="65" t="s">
        <v>475</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1245</v>
      </c>
      <c r="L52" s="64">
        <v>1274</v>
      </c>
      <c r="M52" s="64">
        <v>1306</v>
      </c>
      <c r="N52" s="64">
        <v>1324</v>
      </c>
      <c r="O52" s="65">
        <v>1259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782</v>
      </c>
      <c r="L53" s="69">
        <v>732</v>
      </c>
      <c r="M53" s="69">
        <v>690</v>
      </c>
      <c r="N53" s="69">
        <v>534</v>
      </c>
      <c r="O53" s="70">
        <v>483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2016-02-15T01:16:32Z</dcterms:created>
  <dcterms:modified xsi:type="dcterms:W3CDTF">2016-04-22T02:05:16Z</dcterms:modified>
  <cp:category/>
</cp:coreProperties>
</file>