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BE36" i="9"/>
  <c r="AM36" i="9"/>
  <c r="U36" i="9"/>
  <c r="AM35" i="9"/>
  <c r="BW34" i="9"/>
  <c r="BW35" i="9" s="1"/>
  <c r="BW36" i="9" s="1"/>
  <c r="BW37" i="9" s="1"/>
  <c r="BW38" i="9" s="1"/>
  <c r="BW39" i="9" s="1"/>
  <c r="BW40" i="9" s="1"/>
  <c r="BW41" i="9" s="1"/>
  <c r="BW42" i="9" s="1"/>
  <c r="BW43" i="9" s="1"/>
  <c r="C34" i="9"/>
  <c r="CO34" i="9" l="1"/>
  <c r="CO35" i="9" s="1"/>
  <c r="CO36" i="9" s="1"/>
  <c r="CO37"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BE34" i="9" l="1"/>
  <c r="BE35" i="9" s="1"/>
  <c r="AM34" i="9"/>
</calcChain>
</file>

<file path=xl/sharedStrings.xml><?xml version="1.0" encoding="utf-8"?>
<sst xmlns="http://schemas.openxmlformats.org/spreadsheetml/2006/main" count="1018" uniqueCount="552">
  <si>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</si>
  <si>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</si>
  <si>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</si>
  <si>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</si>
  <si>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</si>
  <si>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</si>
  <si>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</si>
  <si>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</si>
  <si>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</si>
  <si>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</si>
  <si>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</si>
  <si>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</si>
  <si>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</si>
  <si>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</si>
  <si>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</si>
  <si>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</si>
  <si>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</si>
  <si>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</si>
  <si>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</si>
  <si>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</si>
  <si>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</si>
  <si>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</si>
  <si>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</si>
  <si>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</si>
  <si>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</si>
  <si>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</si>
  <si>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</si>
  <si>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</si>
  <si>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</si>
  <si>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</si>
  <si>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</si>
  <si>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</si>
  <si>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</si>
  <si>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</si>
  <si>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</si>
  <si>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</si>
  <si>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</si>
  <si>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</si>
  <si>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</si>
  <si>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</si>
  <si>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</si>
  <si>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</si>
  <si>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</si>
  <si>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</si>
  <si>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</si>
  <si>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</si>
  <si>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</si>
  <si>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</si>
  <si>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</si>
  <si>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</si>
  <si>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</si>
  <si>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</si>
  <si>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</si>
  <si>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</si>
  <si>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</si>
  <si>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</si>
  <si>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</si>
  <si>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</si>
  <si>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</si>
  <si>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</si>
  <si>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</si>
  <si>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</si>
  <si>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</si>
  <si>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</si>
  <si>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</si>
  <si>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</si>
  <si>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</si>
  <si>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</si>
  <si>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</si>
  <si>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</si>
  <si>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</si>
  <si>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</si>
  <si>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</si>
  <si>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</si>
  <si>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</si>
  <si>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</si>
  <si>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</si>
  <si>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</si>
  <si>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</si>
  <si>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</si>
  <si>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</si>
  <si>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</si>
  <si>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</si>
  <si>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</si>
  <si>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</si>
  <si>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</si>
  <si>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</si>
  <si>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</si>
  <si>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</si>
  <si>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</si>
  <si>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</si>
  <si>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</si>
  <si>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</si>
  <si>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</si>
  <si>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</si>
  <si>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</si>
  <si>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</si>
  <si>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</si>
  <si>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</si>
  <si>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</si>
  <si>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</si>
  <si>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</si>
  <si>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</si>
  <si>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</si>
  <si>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</si>
  <si>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</si>
  <si>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</si>
  <si>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</si>
  <si>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</si>
  <si>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</si>
  <si>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</si>
  <si>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</si>
  <si>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</si>
  <si>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</si>
  <si>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</si>
  <si>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</si>
  <si>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</si>
  <si>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</si>
  <si>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</si>
  <si>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</si>
  <si>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</si>
  <si>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</si>
  <si>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</si>
  <si>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</si>
  <si>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</si>
  <si>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</si>
  <si>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</si>
  <si>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</si>
  <si>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</si>
  <si>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</si>
  <si>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</si>
  <si>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</si>
  <si>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</si>
  <si>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</si>
  <si>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</si>
  <si>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</si>
  <si>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</si>
  <si>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</si>
  <si>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</si>
  <si>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</si>
  <si>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</si>
  <si>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</si>
  <si>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</si>
  <si>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</si>
  <si>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</si>
  <si>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</si>
  <si>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</si>
  <si>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</si>
  <si>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</si>
  <si>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</si>
  <si>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</si>
  <si>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</si>
  <si>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</si>
  <si>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</si>
  <si>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</si>
  <si>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</si>
  <si>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</si>
  <si>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</si>
  <si>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</si>
  <si>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</si>
  <si>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</si>
  <si>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</si>
  <si>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</si>
  <si>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</si>
  <si>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</si>
  <si>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</si>
  <si>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</si>
  <si>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</si>
  <si>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</si>
  <si>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</si>
  <si>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</si>
  <si>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</si>
  <si>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</si>
  <si>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</si>
  <si>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</si>
  <si>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</si>
  <si>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</si>
  <si>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</si>
  <si>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</si>
  <si>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</si>
  <si>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</si>
  <si>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</si>
  <si>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</si>
  <si>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</si>
  <si>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</si>
  <si>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</si>
  <si>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</si>
  <si>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</si>
  <si>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</si>
  <si>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</si>
  <si>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</si>
  <si>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</si>
  <si>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</si>
  <si>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</si>
  <si>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</si>
  <si>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富山県朝日町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</si>
  <si>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</si>
  <si>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</si>
  <si>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</si>
  <si>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</si>
  <si>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</si>
  <si>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</si>
  <si>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</si>
  <si>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</si>
  <si>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</si>
  <si>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</si>
  <si>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</si>
  <si>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</si>
  <si>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</si>
  <si>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</si>
  <si>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</si>
  <si>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</si>
  <si>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</si>
  <si>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</si>
  <si>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</si>
  <si>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</si>
  <si>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</si>
  <si>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</si>
  <si>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</si>
  <si>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</si>
  <si>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</si>
  <si>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</si>
  <si>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</si>
  <si>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</si>
  <si>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</si>
  <si>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</si>
  <si>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</si>
  <si>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</si>
  <si>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</si>
  <si>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</si>
  <si>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</si>
  <si>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</si>
  <si>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</si>
  <si>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</si>
  <si>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</si>
  <si>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</si>
  <si>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</si>
  <si>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</si>
  <si>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</si>
  <si>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</si>
  <si>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</si>
  <si>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</si>
  <si>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</si>
  <si>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</si>
  <si>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</si>
  <si>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</si>
  <si>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</si>
  <si>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</si>
  <si>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</si>
  <si>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</si>
  <si>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</si>
  <si>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</si>
  <si>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</si>
  <si>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</si>
  <si>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</si>
  <si>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</si>
  <si>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</si>
  <si>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</si>
  <si>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</si>
  <si>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</si>
  <si>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</si>
  <si>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</si>
  <si>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</si>
  <si>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</si>
  <si>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</si>
  <si>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</si>
  <si>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</si>
  <si>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</si>
  <si>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</si>
  <si>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</si>
  <si>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</si>
  <si>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</si>
  <si>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</si>
  <si>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</si>
  <si>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</si>
  <si>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</si>
  <si>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</si>
  <si>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</si>
  <si>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</si>
  <si>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</si>
  <si>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</si>
  <si>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</si>
  <si>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</si>
  <si>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</si>
  <si>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</si>
  <si>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</si>
  <si>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</si>
  <si>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</si>
  <si>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</si>
  <si>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</si>
  <si>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</si>
  <si>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</si>
  <si>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</si>
  <si>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</si>
  <si>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</si>
  <si>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</si>
  <si>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</si>
  <si>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</si>
  <si>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</si>
  <si>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</si>
  <si>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</si>
  <si>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</si>
  <si>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</si>
  <si>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</si>
  <si>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</si>
  <si>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</si>
  <si>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</si>
  <si>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</si>
  <si>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</si>
  <si>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</si>
  <si>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</si>
  <si>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</si>
  <si>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</si>
  <si>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</si>
  <si>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</si>
  <si>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</si>
  <si>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</si>
  <si>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</si>
  <si>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</si>
  <si>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</si>
  <si>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</si>
  <si>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</si>
  <si>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</si>
  <si>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</si>
  <si>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</si>
  <si>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</si>
  <si>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</si>
  <si>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</si>
  <si>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</si>
  <si>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</si>
  <si>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</si>
  <si>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</si>
  <si>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</si>
  <si>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</si>
  <si>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</si>
  <si>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</si>
  <si>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</si>
  <si>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</si>
  <si>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</si>
  <si>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</si>
  <si>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</si>
  <si>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</si>
  <si>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</si>
  <si>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</si>
  <si>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富山県朝日町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</si>
  <si>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</si>
  <si>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</si>
  <si>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</si>
  <si>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</si>
  <si>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</si>
  <si>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</si>
  <si>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</si>
  <si>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</si>
  <si>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</si>
  <si>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</si>
  <si>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</si>
  <si>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</si>
  <si>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</si>
  <si>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</si>
  <si>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</si>
  <si>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</si>
  <si>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</si>
  <si>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</si>
  <si>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</si>
  <si>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</si>
  <si>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</si>
  <si>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南保外二地区用水特別会計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</si>
  <si>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</si>
  <si>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</si>
  <si>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</si>
  <si>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</si>
  <si>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</si>
  <si>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</si>
  <si>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</si>
  <si>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</si>
  <si>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</si>
  <si>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</si>
  <si>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</si>
  <si>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</si>
  <si>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</si>
  <si>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</si>
  <si>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</si>
  <si>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</si>
  <si>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</si>
  <si>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</si>
  <si>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</si>
  <si>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</si>
  <si>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</si>
  <si>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</si>
  <si>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</si>
  <si>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</si>
  <si>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</si>
  <si>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</si>
  <si>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</si>
  <si>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</si>
  <si>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</si>
  <si>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</si>
  <si>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</si>
  <si>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</si>
  <si>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</si>
  <si>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</si>
  <si>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</si>
  <si>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</si>
  <si>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</si>
  <si>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</si>
  <si>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</si>
  <si>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</si>
  <si>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</si>
  <si>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</si>
  <si>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</si>
  <si>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</si>
  <si>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</si>
  <si>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</si>
  <si>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</si>
  <si>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</si>
  <si>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</si>
  <si>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</si>
  <si>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</si>
  <si>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</si>
  <si>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</si>
  <si>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</si>
  <si>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</si>
  <si>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</si>
  <si>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</si>
  <si>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</si>
  <si>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</si>
  <si>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</si>
  <si>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</si>
  <si>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</si>
  <si>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</si>
  <si>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</si>
  <si>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</si>
  <si>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</si>
  <si>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</si>
  <si>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</si>
  <si>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</si>
  <si>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</si>
  <si>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</si>
  <si>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</si>
  <si>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</si>
  <si>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</si>
  <si>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</si>
  <si>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</si>
  <si>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</si>
  <si>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</si>
  <si>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</si>
  <si>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</si>
  <si>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</si>
  <si>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</si>
  <si>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</si>
  <si>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</si>
  <si>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</si>
  <si>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</si>
  <si>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</si>
  <si>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</si>
  <si>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</si>
  <si>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</si>
  <si>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</si>
  <si>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</si>
  <si>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</si>
  <si>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</si>
  <si>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</si>
  <si>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</si>
  <si>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</si>
  <si>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</si>
  <si>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</si>
  <si>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</si>
  <si>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</si>
  <si>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</si>
  <si>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</si>
  <si>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</si>
  <si>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</si>
  <si>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</si>
  <si>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</si>
  <si>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</si>
  <si>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</si>
  <si>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</si>
  <si>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</si>
  <si>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</si>
  <si>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</si>
  <si>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</si>
  <si>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</si>
  <si>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</si>
  <si>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</si>
  <si>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</si>
  <si>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</si>
  <si>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</si>
  <si>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</si>
  <si>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</si>
  <si>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</si>
  <si>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</si>
  <si>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</si>
  <si>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</si>
  <si>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</si>
  <si>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</si>
  <si>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</si>
  <si>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</si>
  <si>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</si>
  <si>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</si>
  <si>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</si>
  <si>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</si>
  <si>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</si>
  <si>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</si>
  <si>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</si>
  <si>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</si>
  <si>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</si>
  <si>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</si>
  <si>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</si>
  <si>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</si>
  <si>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</si>
  <si>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</si>
  <si>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</si>
  <si>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</si>
  <si>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</si>
  <si>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</si>
  <si>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</si>
  <si>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</si>
  <si>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</si>
  <si>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</si>
  <si>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</si>
  <si>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</si>
  <si>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</si>
  <si>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</si>
  <si>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t>
  </si>
  <si>
    <t>一般会計</t>
  </si>
  <si>
    <t>病院事業会計</t>
  </si>
  <si>
    <t>国民健康保険特別会計</t>
  </si>
  <si>
    <t>簡易水道事業特別会計</t>
  </si>
  <si>
    <t>下水道事業特別会計</t>
  </si>
  <si>
    <t>後期高齢者医療事業特別会計</t>
  </si>
  <si>
    <t>南保外二地区用水特別会計</t>
  </si>
  <si>
    <t>公共用地先行取得等事業特別会計</t>
  </si>
  <si>
    <t>その他会計（赤字）</t>
  </si>
  <si>
    <t>その他会計（黒字）</t>
  </si>
  <si>
    <t>-</t>
    <phoneticPr fontId="2"/>
  </si>
  <si>
    <t>-</t>
    <phoneticPr fontId="2"/>
  </si>
  <si>
    <t>-</t>
    <phoneticPr fontId="2"/>
  </si>
  <si>
    <t>（財）朝日町文化体育振興公社</t>
    <rPh sb="1" eb="2">
      <t>ザイ</t>
    </rPh>
    <rPh sb="3" eb="6">
      <t>アサヒマチ</t>
    </rPh>
    <rPh sb="6" eb="8">
      <t>ブンカ</t>
    </rPh>
    <rPh sb="8" eb="10">
      <t>タイイク</t>
    </rPh>
    <rPh sb="10" eb="12">
      <t>シンコウ</t>
    </rPh>
    <rPh sb="12" eb="14">
      <t>コウシャ</t>
    </rPh>
    <phoneticPr fontId="5"/>
  </si>
  <si>
    <t>（株）あさひ</t>
    <rPh sb="1" eb="2">
      <t>カブ</t>
    </rPh>
    <phoneticPr fontId="5"/>
  </si>
  <si>
    <t>（有）あさひふるさと創造社</t>
    <rPh sb="1" eb="2">
      <t>ユウ</t>
    </rPh>
    <rPh sb="10" eb="12">
      <t>ソウゾウ</t>
    </rPh>
    <rPh sb="12" eb="13">
      <t>シャ</t>
    </rPh>
    <phoneticPr fontId="5"/>
  </si>
  <si>
    <t>朝日商業開発（株）</t>
    <rPh sb="0" eb="2">
      <t>アサヒ</t>
    </rPh>
    <rPh sb="2" eb="4">
      <t>ショウギョウ</t>
    </rPh>
    <rPh sb="4" eb="6">
      <t>カイハツ</t>
    </rPh>
    <rPh sb="7" eb="8">
      <t>カブ</t>
    </rPh>
    <phoneticPr fontId="5"/>
  </si>
  <si>
    <t>新川地域介護保険組合</t>
    <rPh sb="0" eb="2">
      <t>シンカワ</t>
    </rPh>
    <rPh sb="2" eb="4">
      <t>チイキ</t>
    </rPh>
    <rPh sb="4" eb="6">
      <t>カイゴ</t>
    </rPh>
    <rPh sb="6" eb="8">
      <t>ホケン</t>
    </rPh>
    <rPh sb="8" eb="10">
      <t>クミアイ</t>
    </rPh>
    <phoneticPr fontId="5"/>
  </si>
  <si>
    <t>新川広域圏事務組合（一般会計）</t>
    <rPh sb="0" eb="2">
      <t>ニイカワ</t>
    </rPh>
    <rPh sb="2" eb="4">
      <t>コウイキ</t>
    </rPh>
    <rPh sb="4" eb="5">
      <t>ケン</t>
    </rPh>
    <rPh sb="5" eb="7">
      <t>ジム</t>
    </rPh>
    <rPh sb="7" eb="9">
      <t>クミアイ</t>
    </rPh>
    <rPh sb="10" eb="12">
      <t>イッパン</t>
    </rPh>
    <rPh sb="12" eb="14">
      <t>カイケイ</t>
    </rPh>
    <phoneticPr fontId="5"/>
  </si>
  <si>
    <t>新川広域圏事務組合（ＣＡＴＶ事業特別会計）</t>
    <rPh sb="0" eb="2">
      <t>ニイカワ</t>
    </rPh>
    <rPh sb="2" eb="4">
      <t>コウイキ</t>
    </rPh>
    <rPh sb="4" eb="5">
      <t>ケン</t>
    </rPh>
    <rPh sb="5" eb="7">
      <t>ジム</t>
    </rPh>
    <rPh sb="7" eb="9">
      <t>クミアイ</t>
    </rPh>
    <rPh sb="14" eb="16">
      <t>ジギョウ</t>
    </rPh>
    <rPh sb="16" eb="18">
      <t>トクベツ</t>
    </rPh>
    <rPh sb="18" eb="19">
      <t>カイ</t>
    </rPh>
    <rPh sb="19" eb="20">
      <t>ケイ</t>
    </rPh>
    <phoneticPr fontId="5"/>
  </si>
  <si>
    <t>富山県市町村総合事務組合</t>
    <rPh sb="0" eb="3">
      <t>トヤマケン</t>
    </rPh>
    <rPh sb="3" eb="4">
      <t>シ</t>
    </rPh>
    <rPh sb="4" eb="6">
      <t>チョウソン</t>
    </rPh>
    <rPh sb="6" eb="8">
      <t>ソウゴウ</t>
    </rPh>
    <rPh sb="8" eb="10">
      <t>ジム</t>
    </rPh>
    <rPh sb="10" eb="12">
      <t>クミアイ</t>
    </rPh>
    <phoneticPr fontId="5"/>
  </si>
  <si>
    <t>富山県市町村会館管理組合</t>
    <rPh sb="0" eb="3">
      <t>トヤマケン</t>
    </rPh>
    <rPh sb="3" eb="4">
      <t>シ</t>
    </rPh>
    <rPh sb="4" eb="6">
      <t>チョウソン</t>
    </rPh>
    <rPh sb="6" eb="8">
      <t>カイカン</t>
    </rPh>
    <rPh sb="8" eb="10">
      <t>カンリ</t>
    </rPh>
    <rPh sb="10" eb="12">
      <t>クミアイ</t>
    </rPh>
    <phoneticPr fontId="5"/>
  </si>
  <si>
    <t>富山県後期高齢者医療広域連合（一般会計）</t>
    <rPh sb="0" eb="3">
      <t>トヤマケン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</si>
  <si>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富山県後期高齢者医療広域連合（後期高齢者医療事業特別会計）</t>
    <rPh sb="0" eb="3">
      <t>トヤマケン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7">
      <t>カイ</t>
    </rPh>
    <rPh sb="27" eb="28">
      <t>ケイ</t>
    </rPh>
    <phoneticPr fontId="5"/>
  </si>
  <si>
    <t>下山用水組合</t>
    <rPh sb="0" eb="2">
      <t>シモヤマ</t>
    </rPh>
    <rPh sb="2" eb="4">
      <t>ヨウスイ</t>
    </rPh>
    <rPh sb="4" eb="6">
      <t>クミアイ</t>
    </rPh>
    <phoneticPr fontId="5"/>
  </si>
  <si>
    <t>黒東合口用水組合</t>
    <rPh sb="0" eb="1">
      <t>クロ</t>
    </rPh>
    <rPh sb="1" eb="2">
      <t>ヒガシ</t>
    </rPh>
    <rPh sb="2" eb="4">
      <t>アイクチ</t>
    </rPh>
    <rPh sb="4" eb="6">
      <t>ヨウスイ</t>
    </rPh>
    <rPh sb="6" eb="8">
      <t>クミアイ</t>
    </rPh>
    <phoneticPr fontId="5"/>
  </si>
  <si>
    <t>新川地域消防組合</t>
    <rPh sb="0" eb="2">
      <t>ニイカワ</t>
    </rPh>
    <rPh sb="2" eb="4">
      <t>チイキ</t>
    </rPh>
    <rPh sb="4" eb="6">
      <t>ショウボウ</t>
    </rPh>
    <rPh sb="6" eb="8">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</si>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</sst>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75536</c:v>
                </c:pt>
                <c:pt idx="1">
                  <c:v>107782</c:v>
                </c:pt>
                <c:pt idx="2">
                  <c:v>60789</c:v>
                </c:pt>
                <c:pt idx="3">
                  <c:v>124522</c:v>
                </c:pt>
                <c:pt idx="4">
                  <c:v>141245</c:v>
                </c:pt>
              </c:numCache>
            </c:numRef>
          </c:val>
          <c:smooth val="0"/>
        </c:ser>
        <c:dLbls>
          <c:showLegendKey val="0"/>
          <c:showVal val="0"/>
          <c:showCatName val="0"/>
          <c:showSerName val="0"/>
          <c:showPercent val="0"/>
          <c:showBubbleSize val="0"/>
        </c:dLbls>
        <c:marker val="1"/>
        <c:smooth val="0"/>
        <c:axId val="119866496"/>
        <c:axId val="119868416"/>
      </c:lineChart>
      <c:catAx>
        <c:axId val="119866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68416"/>
        <c:crosses val="autoZero"/>
        <c:auto val="1"/>
        <c:lblAlgn val="ctr"/>
        <c:lblOffset val="100"/>
        <c:tickLblSkip val="1"/>
        <c:tickMarkSkip val="1"/>
        <c:noMultiLvlLbl val="0"/>
      </c:catAx>
      <c:valAx>
        <c:axId val="1198684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6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9.18</c:v>
                </c:pt>
                <c:pt idx="1">
                  <c:v>8.3699999999999992</c:v>
                </c:pt>
                <c:pt idx="2">
                  <c:v>9.9600000000000009</c:v>
                </c:pt>
                <c:pt idx="3">
                  <c:v>10.93</c:v>
                </c:pt>
                <c:pt idx="4">
                  <c:v>8.7799999999999994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35.159999999999997</c:v>
                </c:pt>
                <c:pt idx="1">
                  <c:v>47.04</c:v>
                </c:pt>
                <c:pt idx="2">
                  <c:v>43.99</c:v>
                </c:pt>
                <c:pt idx="3">
                  <c:v>48.08</c:v>
                </c:pt>
                <c:pt idx="4">
                  <c:v>53</c:v>
                </c:pt>
              </c:numCache>
            </c:numRef>
          </c:val>
        </c:ser>
        <c:dLbls>
          <c:showLegendKey val="0"/>
          <c:showVal val="0"/>
          <c:showCatName val="0"/>
          <c:showSerName val="0"/>
          <c:showPercent val="0"/>
          <c:showBubbleSize val="0"/>
        </c:dLbls>
        <c:gapWidth val="250"/>
        <c:overlap val="100"/>
        <c:axId val="120467840"/>
        <c:axId val="12046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8.5299999999999994</c:v>
                </c:pt>
                <c:pt idx="1">
                  <c:v>9.24</c:v>
                </c:pt>
                <c:pt idx="2">
                  <c:v>-1.1200000000000001</c:v>
                </c:pt>
                <c:pt idx="3">
                  <c:v>5.7</c:v>
                </c:pt>
                <c:pt idx="4">
                  <c:v>2.25</c:v>
                </c:pt>
              </c:numCache>
            </c:numRef>
          </c:val>
          <c:smooth val="0"/>
        </c:ser>
        <c:dLbls>
          <c:showLegendKey val="0"/>
          <c:showVal val="0"/>
          <c:showCatName val="0"/>
          <c:showSerName val="0"/>
          <c:showPercent val="0"/>
          <c:showBubbleSize val="0"/>
        </c:dLbls>
        <c:marker val="1"/>
        <c:smooth val="0"/>
        <c:axId val="120467840"/>
        <c:axId val="120469760"/>
      </c:lineChart>
      <c:catAx>
        <c:axId val="120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69760"/>
        <c:crosses val="autoZero"/>
        <c:auto val="1"/>
        <c:lblAlgn val="ctr"/>
        <c:lblOffset val="100"/>
        <c:tickLblSkip val="1"/>
        <c:tickMarkSkip val="1"/>
        <c:noMultiLvlLbl val="0"/>
      </c:catAx>
      <c:valAx>
        <c:axId val="12046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南保外二地区用水特別会計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0.08</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0.06</c:v>
                </c:pt>
                <c:pt idx="4">
                  <c:v>#N/A</c:v>
                </c:pt>
                <c:pt idx="5">
                  <c:v>0.09</c:v>
                </c:pt>
                <c:pt idx="6">
                  <c:v>#N/A</c:v>
                </c:pt>
                <c:pt idx="7">
                  <c:v>0.17</c:v>
                </c:pt>
                <c:pt idx="8">
                  <c:v>#N/A</c:v>
                </c:pt>
                <c:pt idx="9">
                  <c:v>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0.77</c:v>
                </c:pt>
                <c:pt idx="2">
                  <c:v>#N/A</c:v>
                </c:pt>
                <c:pt idx="3">
                  <c:v>0.78</c:v>
                </c:pt>
                <c:pt idx="4">
                  <c:v>#N/A</c:v>
                </c:pt>
                <c:pt idx="5">
                  <c:v>0.79</c:v>
                </c:pt>
                <c:pt idx="6">
                  <c:v>#N/A</c:v>
                </c:pt>
                <c:pt idx="7">
                  <c:v>0.66</c:v>
                </c:pt>
                <c:pt idx="8">
                  <c:v>#N/A</c:v>
                </c:pt>
                <c:pt idx="9">
                  <c:v>0.67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2.21</c:v>
                </c:pt>
                <c:pt idx="2">
                  <c:v>#N/A</c:v>
                </c:pt>
                <c:pt idx="3">
                  <c:v>0.56000000000000005</c:v>
                </c:pt>
                <c:pt idx="4">
                  <c:v>#N/A</c:v>
                </c:pt>
                <c:pt idx="5">
                  <c:v>0.81</c:v>
                </c:pt>
                <c:pt idx="6">
                  <c:v>#N/A</c:v>
                </c:pt>
                <c:pt idx="7">
                  <c:v>0.98</c:v>
                </c:pt>
                <c:pt idx="8">
                  <c:v>#N/A</c:v>
                </c:pt>
                <c:pt idx="9">
                  <c:v>1.76</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10.08</c:v>
                </c:pt>
                <c:pt idx="2">
                  <c:v>#N/A</c:v>
                </c:pt>
                <c:pt idx="3">
                  <c:v>7.55</c:v>
                </c:pt>
                <c:pt idx="4">
                  <c:v>#N/A</c:v>
                </c:pt>
                <c:pt idx="5">
                  <c:v>11.74</c:v>
                </c:pt>
                <c:pt idx="6">
                  <c:v>#N/A</c:v>
                </c:pt>
                <c:pt idx="7">
                  <c:v>13.97</c:v>
                </c:pt>
                <c:pt idx="8">
                  <c:v>#N/A</c:v>
                </c:pt>
                <c:pt idx="9">
                  <c:v>4.46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9.17</c:v>
                </c:pt>
                <c:pt idx="2">
                  <c:v>#N/A</c:v>
                </c:pt>
                <c:pt idx="3">
                  <c:v>8.36</c:v>
                </c:pt>
                <c:pt idx="4">
                  <c:v>#N/A</c:v>
                </c:pt>
                <c:pt idx="5">
                  <c:v>9.9600000000000009</c:v>
                </c:pt>
                <c:pt idx="6">
                  <c:v>#N/A</c:v>
                </c:pt>
                <c:pt idx="7">
                  <c:v>10.8</c:v>
                </c:pt>
                <c:pt idx="8">
                  <c:v>#N/A</c:v>
                </c:pt>
                <c:pt idx="9">
                  <c:v>8.06</c:v>
                </c:pt>
              </c:numCache>
            </c:numRef>
          </c:val>
        </c:ser>
        <c:dLbls>
          <c:showLegendKey val="0"/>
          <c:showVal val="0"/>
          <c:showCatName val="0"/>
          <c:showSerName val="0"/>
          <c:showPercent val="0"/>
          <c:showBubbleSize val="0"/>
        </c:dLbls>
        <c:gapWidth val="150"/>
        <c:overlap val="100"/>
        <c:axId val="121022720"/>
        <c:axId val="121032704"/>
      </c:barChart>
      <c:catAx>
        <c:axId val="12102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32704"/>
        <c:crosses val="autoZero"/>
        <c:auto val="1"/>
        <c:lblAlgn val="ctr"/>
        <c:lblOffset val="100"/>
        <c:tickLblSkip val="1"/>
        <c:tickMarkSkip val="1"/>
        <c:noMultiLvlLbl val="0"/>
      </c:catAx>
      <c:valAx>
        <c:axId val="12103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22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923</c:v>
                </c:pt>
                <c:pt idx="5">
                  <c:v>834</c:v>
                </c:pt>
                <c:pt idx="8">
                  <c:v>850</c:v>
                </c:pt>
                <c:pt idx="11">
                  <c:v>912</c:v>
                </c:pt>
                <c:pt idx="14">
                  <c:v>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110</c:v>
                </c:pt>
                <c:pt idx="3">
                  <c:v>98</c:v>
                </c:pt>
                <c:pt idx="6">
                  <c:v>102</c:v>
                </c:pt>
                <c:pt idx="9">
                  <c:v>52</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143</c:v>
                </c:pt>
                <c:pt idx="3">
                  <c:v>144</c:v>
                </c:pt>
                <c:pt idx="6">
                  <c:v>112</c:v>
                </c:pt>
                <c:pt idx="9">
                  <c:v>45</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309</c:v>
                </c:pt>
                <c:pt idx="3">
                  <c:v>307</c:v>
                </c:pt>
                <c:pt idx="6">
                  <c:v>413</c:v>
                </c:pt>
                <c:pt idx="9">
                  <c:v>448</c:v>
                </c:pt>
                <c:pt idx="12">
                  <c:v>469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649</c:v>
                </c:pt>
                <c:pt idx="3">
                  <c:v>654</c:v>
                </c:pt>
                <c:pt idx="6">
                  <c:v>621</c:v>
                </c:pt>
                <c:pt idx="9">
                  <c:v>647</c:v>
                </c:pt>
                <c:pt idx="12">
                  <c:v>643</c:v>
                </c:pt>
              </c:numCache>
            </c:numRef>
          </c:val>
        </c:ser>
        <c:dLbls>
          <c:showLegendKey val="0"/>
          <c:showVal val="0"/>
          <c:showCatName val="0"/>
          <c:showSerName val="0"/>
          <c:showPercent val="0"/>
          <c:showBubbleSize val="0"/>
        </c:dLbls>
        <c:gapWidth val="100"/>
        <c:overlap val="100"/>
        <c:axId val="119502336"/>
        <c:axId val="11950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288</c:v>
                </c:pt>
                <c:pt idx="2">
                  <c:v>#N/A</c:v>
                </c:pt>
                <c:pt idx="3">
                  <c:v>#N/A</c:v>
                </c:pt>
                <c:pt idx="4">
                  <c:v>369</c:v>
                </c:pt>
                <c:pt idx="5">
                  <c:v>#N/A</c:v>
                </c:pt>
                <c:pt idx="6">
                  <c:v>#N/A</c:v>
                </c:pt>
                <c:pt idx="7">
                  <c:v>398</c:v>
                </c:pt>
                <c:pt idx="8">
                  <c:v>#N/A</c:v>
                </c:pt>
                <c:pt idx="9">
                  <c:v>#N/A</c:v>
                </c:pt>
                <c:pt idx="10">
                  <c:v>280</c:v>
                </c:pt>
                <c:pt idx="11">
                  <c:v>#N/A</c:v>
                </c:pt>
                <c:pt idx="12">
                  <c:v>#N/A</c:v>
                </c:pt>
                <c:pt idx="13">
                  <c:v>288</c:v>
                </c:pt>
                <c:pt idx="14">
                  <c:v>#N/A</c:v>
                </c:pt>
              </c:numCache>
            </c:numRef>
          </c:val>
          <c:smooth val="0"/>
        </c:ser>
        <c:dLbls>
          <c:showLegendKey val="0"/>
          <c:showVal val="0"/>
          <c:showCatName val="0"/>
          <c:showSerName val="0"/>
          <c:showPercent val="0"/>
          <c:showBubbleSize val="0"/>
        </c:dLbls>
        <c:marker val="1"/>
        <c:smooth val="0"/>
        <c:axId val="119502336"/>
        <c:axId val="119504256"/>
      </c:lineChart>
      <c:catAx>
        <c:axId val="1195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04256"/>
        <c:crosses val="autoZero"/>
        <c:auto val="1"/>
        <c:lblAlgn val="ctr"/>
        <c:lblOffset val="100"/>
        <c:tickLblSkip val="1"/>
        <c:tickMarkSkip val="1"/>
        <c:noMultiLvlLbl val="0"/>
      </c:catAx>
      <c:valAx>
        <c:axId val="1195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9925</c:v>
                </c:pt>
                <c:pt idx="5">
                  <c:v>10065</c:v>
                </c:pt>
                <c:pt idx="8">
                  <c:v>10636</c:v>
                </c:pt>
                <c:pt idx="11">
                  <c:v>11256</c:v>
                </c:pt>
                <c:pt idx="14">
                  <c:v>11792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c:v>
                </c:pt>
                <c:pt idx="5">
                  <c:v>13</c:v>
                </c:pt>
                <c:pt idx="8">
                  <c:v>6</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6030</c:v>
                </c:pt>
                <c:pt idx="5">
                  <c:v>6705</c:v>
                </c:pt>
                <c:pt idx="8">
                  <c:v>6741</c:v>
                </c:pt>
                <c:pt idx="11">
                  <c:v>7173</c:v>
                </c:pt>
                <c:pt idx="14">
                  <c:v>7505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1423</c:v>
                </c:pt>
                <c:pt idx="3">
                  <c:v>1324</c:v>
                </c:pt>
                <c:pt idx="6">
                  <c:v>1069</c:v>
                </c:pt>
                <c:pt idx="9">
                  <c:v>1078</c:v>
                </c:pt>
                <c:pt idx="12">
                  <c:v>927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453</c:v>
                </c:pt>
                <c:pt idx="3">
                  <c:v>307</c:v>
                </c:pt>
                <c:pt idx="6">
                  <c:v>342</c:v>
                </c:pt>
                <c:pt idx="9">
                  <c:v>297</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7573</c:v>
                </c:pt>
                <c:pt idx="3">
                  <c:v>7496</c:v>
                </c:pt>
                <c:pt idx="6">
                  <c:v>6034</c:v>
                </c:pt>
                <c:pt idx="9">
                  <c:v>6765</c:v>
                </c:pt>
                <c:pt idx="12">
                  <c:v>7039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748</c:v>
                </c:pt>
                <c:pt idx="3">
                  <c:v>649</c:v>
                </c:pt>
                <c:pt idx="6">
                  <c:v>547</c:v>
                </c:pt>
                <c:pt idx="9">
                  <c:v>495</c:v>
                </c:pt>
                <c:pt idx="12">
                  <c:v>561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6171</c:v>
                </c:pt>
                <c:pt idx="3">
                  <c:v>6615</c:v>
                </c:pt>
                <c:pt idx="6">
                  <c:v>6874</c:v>
                </c:pt>
                <c:pt idx="9">
                  <c:v>7630</c:v>
                </c:pt>
                <c:pt idx="12">
                  <c:v>8652</c:v>
                </c:pt>
              </c:numCache>
            </c:numRef>
          </c:val>
        </c:ser>
        <c:dLbls>
          <c:showLegendKey val="0"/>
          <c:showVal val="0"/>
          <c:showCatName val="0"/>
          <c:showSerName val="0"/>
          <c:showPercent val="0"/>
          <c:showBubbleSize val="0"/>
        </c:dLbls>
        <c:gapWidth val="100"/>
        <c:overlap val="100"/>
        <c:axId val="119684480"/>
        <c:axId val="119690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9684480"/>
        <c:axId val="119690752"/>
      </c:lineChart>
      <c:catAx>
        <c:axId val="1196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690752"/>
        <c:crosses val="autoZero"/>
        <c:auto val="1"/>
        <c:lblAlgn val="ctr"/>
        <c:lblOffset val="100"/>
        <c:tickLblSkip val="1"/>
        <c:tickMarkSkip val="1"/>
        <c:noMultiLvlLbl val="0"/>
      </c:catAx>
      <c:valAx>
        <c:axId val="11969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13,109
13,002
226.30
9,464,829
8,792,244
405,801
4,622,331
8,651,568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0.33</a:t>
          </a:r>
          <a:r>
            <a:rPr kumimoji="1" lang="ja-JP" altLang="en-US" sz="1300">
              <a:latin typeface="ＭＳ Ｐゴシック"/>
            </a:rPr>
            <a:t>で類似団体の平均を下回っている状況にある。これは人口減少と高齢化による個人町民税の減や企業数が少ないことなどが影響している。今後も、引き続き徴収の強化に努めつつ、定住促進や企業立地を一層推進し、財政基盤の強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95250</xdr:rowOff>
    </xdr:to>
    <xdr:cxnSp macro="">
      <xdr:nvCxnSpPr>
        <xdr:cNvPr id="68" name="直線コネクタ 67"/>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1" name="直線コネクタ 70"/>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83759</xdr:rowOff>
    </xdr:to>
    <xdr:cxnSp macro="">
      <xdr:nvCxnSpPr>
        <xdr:cNvPr id="74" name="直線コネクタ 73"/>
        <xdr:cNvCxnSpPr/>
      </xdr:nvCxnSpPr>
      <xdr:spPr>
        <a:xfrm>
          <a:off x="2336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7" name="直線コネクタ 76"/>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1" name="円/楕円 90"/>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2" name="テキスト ボックス 91"/>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3" name="円/楕円 92"/>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4" name="テキスト ボックス 93"/>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5" name="円/楕円 94"/>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6" name="テキスト ボックス 95"/>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82.1</a:t>
          </a:r>
          <a:r>
            <a:rPr kumimoji="1" lang="ja-JP" altLang="en-US" sz="1300">
              <a:latin typeface="ＭＳ Ｐゴシック"/>
            </a:rPr>
            <a:t>％で類似団体の平均を下回り良好であるが、今後は扶助費や公債費の増加が見込まれることから、事務事業の見直しの徹底により現行の水準を維持していく。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153035</xdr:rowOff>
    </xdr:from>
    <xdr:to>
      <xdr:col>7</xdr:col>
      <xdr:colOff>152400</xdr:colOff>
      <xdr:row>63</xdr:row>
      <xdr:rowOff>78105</xdr:rowOff>
    </xdr:to>
    <xdr:cxnSp macro="">
      <xdr:nvCxnSpPr>
        <xdr:cNvPr id="131" name="直線コネクタ 130"/>
        <xdr:cNvCxnSpPr/>
      </xdr:nvCxnSpPr>
      <xdr:spPr>
        <a:xfrm>
          <a:off x="4114800" y="1078293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136948</xdr:rowOff>
    </xdr:from>
    <xdr:to>
      <xdr:col>6</xdr:col>
      <xdr:colOff>0</xdr:colOff>
      <xdr:row>62</xdr:row>
      <xdr:rowOff>153035</xdr:rowOff>
    </xdr:to>
    <xdr:cxnSp macro="">
      <xdr:nvCxnSpPr>
        <xdr:cNvPr id="134" name="直線コネクタ 133"/>
        <xdr:cNvCxnSpPr/>
      </xdr:nvCxnSpPr>
      <xdr:spPr>
        <a:xfrm>
          <a:off x="3225800" y="107668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136948</xdr:rowOff>
    </xdr:from>
    <xdr:to>
      <xdr:col>4</xdr:col>
      <xdr:colOff>482600</xdr:colOff>
      <xdr:row>63</xdr:row>
      <xdr:rowOff>13758</xdr:rowOff>
    </xdr:to>
    <xdr:cxnSp macro="">
      <xdr:nvCxnSpPr>
        <xdr:cNvPr id="137" name="直線コネクタ 136"/>
        <xdr:cNvCxnSpPr/>
      </xdr:nvCxnSpPr>
      <xdr:spPr>
        <a:xfrm flipV="1">
          <a:off x="2336800" y="107668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4233</xdr:rowOff>
    </xdr:from>
    <xdr:to>
      <xdr:col>3</xdr:col>
      <xdr:colOff>279400</xdr:colOff>
      <xdr:row>63</xdr:row>
      <xdr:rowOff>13758</xdr:rowOff>
    </xdr:to>
    <xdr:cxnSp macro="">
      <xdr:nvCxnSpPr>
        <xdr:cNvPr id="140" name="直線コネクタ 139"/>
        <xdr:cNvCxnSpPr/>
      </xdr:nvCxnSpPr>
      <xdr:spPr>
        <a:xfrm>
          <a:off x="1447800" y="1063413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0" name="円/楕円 149"/>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43832</xdr:rowOff>
    </xdr:from>
    <xdr:ext cx="762000" cy="259045"/>
    <xdr:sp macro="" textlink="">
      <xdr:nvSpPr>
        <xdr:cNvPr id="151" name="財政構造の弾力性該当値テキスト"/>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102235</xdr:rowOff>
    </xdr:from>
    <xdr:to>
      <xdr:col>6</xdr:col>
      <xdr:colOff>50800</xdr:colOff>
      <xdr:row>63</xdr:row>
      <xdr:rowOff>32385</xdr:rowOff>
    </xdr:to>
    <xdr:sp macro="" textlink="">
      <xdr:nvSpPr>
        <xdr:cNvPr id="152" name="円/楕円 151"/>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42562</xdr:rowOff>
    </xdr:from>
    <xdr:ext cx="736600" cy="259045"/>
    <xdr:sp macro="" textlink="">
      <xdr:nvSpPr>
        <xdr:cNvPr id="153" name="テキスト ボックス 152"/>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86148</xdr:rowOff>
    </xdr:from>
    <xdr:to>
      <xdr:col>4</xdr:col>
      <xdr:colOff>533400</xdr:colOff>
      <xdr:row>63</xdr:row>
      <xdr:rowOff>16298</xdr:rowOff>
    </xdr:to>
    <xdr:sp macro="" textlink="">
      <xdr:nvSpPr>
        <xdr:cNvPr id="154" name="円/楕円 153"/>
        <xdr:cNvSpPr/>
      </xdr:nvSpPr>
      <xdr:spPr>
        <a:xfrm>
          <a:off x="3175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26475</xdr:rowOff>
    </xdr:from>
    <xdr:ext cx="762000" cy="259045"/>
    <xdr:sp macro="" textlink="">
      <xdr:nvSpPr>
        <xdr:cNvPr id="155" name="テキスト ボックス 154"/>
        <xdr:cNvSpPr txBox="1"/>
      </xdr:nvSpPr>
      <xdr:spPr>
        <a:xfrm>
          <a:off x="2844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134408</xdr:rowOff>
    </xdr:from>
    <xdr:to>
      <xdr:col>3</xdr:col>
      <xdr:colOff>330200</xdr:colOff>
      <xdr:row>63</xdr:row>
      <xdr:rowOff>64558</xdr:rowOff>
    </xdr:to>
    <xdr:sp macro="" textlink="">
      <xdr:nvSpPr>
        <xdr:cNvPr id="156" name="円/楕円 155"/>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74735</xdr:rowOff>
    </xdr:from>
    <xdr:ext cx="762000" cy="259045"/>
    <xdr:sp macro="" textlink="">
      <xdr:nvSpPr>
        <xdr:cNvPr id="157" name="テキスト ボックス 156"/>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58" name="円/楕円 157"/>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59" name="テキスト ボックス 158"/>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人口１人当たり人件費・物件費等決算額は</a:t>
          </a:r>
          <a:r>
            <a:rPr kumimoji="1" lang="en-US" altLang="ja-JP" sz="1300">
              <a:latin typeface="ＭＳ Ｐゴシック"/>
            </a:rPr>
            <a:t>145</a:t>
          </a:r>
          <a:r>
            <a:rPr kumimoji="1" lang="ja-JP" altLang="en-US" sz="1300">
              <a:latin typeface="ＭＳ Ｐゴシック"/>
            </a:rPr>
            <a:t>千円で類似団体の平均からは低い水準であるが、今後も定員管理の徹底、指定管理者制度の活用等により現行の水準を維持していく。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46055</xdr:rowOff>
    </xdr:from>
    <xdr:to>
      <xdr:col>7</xdr:col>
      <xdr:colOff>152400</xdr:colOff>
      <xdr:row>82</xdr:row>
      <xdr:rowOff>137406</xdr:rowOff>
    </xdr:to>
    <xdr:cxnSp macro="">
      <xdr:nvCxnSpPr>
        <xdr:cNvPr id="192" name="直線コネクタ 191"/>
        <xdr:cNvCxnSpPr/>
      </xdr:nvCxnSpPr>
      <xdr:spPr>
        <a:xfrm>
          <a:off x="4114800" y="14104955"/>
          <a:ext cx="838200" cy="9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46055</xdr:rowOff>
    </xdr:from>
    <xdr:to>
      <xdr:col>6</xdr:col>
      <xdr:colOff>0</xdr:colOff>
      <xdr:row>82</xdr:row>
      <xdr:rowOff>95371</xdr:rowOff>
    </xdr:to>
    <xdr:cxnSp macro="">
      <xdr:nvCxnSpPr>
        <xdr:cNvPr id="195" name="直線コネクタ 194"/>
        <xdr:cNvCxnSpPr/>
      </xdr:nvCxnSpPr>
      <xdr:spPr>
        <a:xfrm flipV="1">
          <a:off x="3225800" y="14104955"/>
          <a:ext cx="889000" cy="4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95371</xdr:rowOff>
    </xdr:from>
    <xdr:to>
      <xdr:col>4</xdr:col>
      <xdr:colOff>482600</xdr:colOff>
      <xdr:row>82</xdr:row>
      <xdr:rowOff>109356</xdr:rowOff>
    </xdr:to>
    <xdr:cxnSp macro="">
      <xdr:nvCxnSpPr>
        <xdr:cNvPr id="198" name="直線コネクタ 197"/>
        <xdr:cNvCxnSpPr/>
      </xdr:nvCxnSpPr>
      <xdr:spPr>
        <a:xfrm flipV="1">
          <a:off x="2336800" y="14154271"/>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30857</xdr:rowOff>
    </xdr:from>
    <xdr:to>
      <xdr:col>3</xdr:col>
      <xdr:colOff>279400</xdr:colOff>
      <xdr:row>82</xdr:row>
      <xdr:rowOff>109356</xdr:rowOff>
    </xdr:to>
    <xdr:cxnSp macro="">
      <xdr:nvCxnSpPr>
        <xdr:cNvPr id="201" name="直線コネクタ 200"/>
        <xdr:cNvCxnSpPr/>
      </xdr:nvCxnSpPr>
      <xdr:spPr>
        <a:xfrm>
          <a:off x="1447800" y="14089757"/>
          <a:ext cx="88900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86606</xdr:rowOff>
    </xdr:from>
    <xdr:to>
      <xdr:col>7</xdr:col>
      <xdr:colOff>203200</xdr:colOff>
      <xdr:row>83</xdr:row>
      <xdr:rowOff>16756</xdr:rowOff>
    </xdr:to>
    <xdr:sp macro="" textlink="">
      <xdr:nvSpPr>
        <xdr:cNvPr id="211" name="円/楕円 210"/>
        <xdr:cNvSpPr/>
      </xdr:nvSpPr>
      <xdr:spPr>
        <a:xfrm>
          <a:off x="4902200" y="141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58683</xdr:rowOff>
    </xdr:from>
    <xdr:ext cx="762000" cy="259045"/>
    <xdr:sp macro="" textlink="">
      <xdr:nvSpPr>
        <xdr:cNvPr id="212" name="人件費・物件費等の状況該当値テキスト"/>
        <xdr:cNvSpPr txBox="1"/>
      </xdr:nvSpPr>
      <xdr:spPr>
        <a:xfrm>
          <a:off x="5041900" y="1411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165,314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166705</xdr:rowOff>
    </xdr:from>
    <xdr:to>
      <xdr:col>6</xdr:col>
      <xdr:colOff>50800</xdr:colOff>
      <xdr:row>82</xdr:row>
      <xdr:rowOff>96855</xdr:rowOff>
    </xdr:to>
    <xdr:sp macro="" textlink="">
      <xdr:nvSpPr>
        <xdr:cNvPr id="213" name="円/楕円 212"/>
        <xdr:cNvSpPr/>
      </xdr:nvSpPr>
      <xdr:spPr>
        <a:xfrm>
          <a:off x="4064000" y="140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107032</xdr:rowOff>
    </xdr:from>
    <xdr:ext cx="736600" cy="259045"/>
    <xdr:sp macro="" textlink="">
      <xdr:nvSpPr>
        <xdr:cNvPr id="214" name="テキスト ボックス 213"/>
        <xdr:cNvSpPr txBox="1"/>
      </xdr:nvSpPr>
      <xdr:spPr>
        <a:xfrm>
          <a:off x="3733800" y="1382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146,385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44571</xdr:rowOff>
    </xdr:from>
    <xdr:to>
      <xdr:col>4</xdr:col>
      <xdr:colOff>533400</xdr:colOff>
      <xdr:row>82</xdr:row>
      <xdr:rowOff>146171</xdr:rowOff>
    </xdr:to>
    <xdr:sp macro="" textlink="">
      <xdr:nvSpPr>
        <xdr:cNvPr id="215" name="円/楕円 214"/>
        <xdr:cNvSpPr/>
      </xdr:nvSpPr>
      <xdr:spPr>
        <a:xfrm>
          <a:off x="3175000" y="141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130948</xdr:rowOff>
    </xdr:from>
    <xdr:ext cx="762000" cy="259045"/>
    <xdr:sp macro="" textlink="">
      <xdr:nvSpPr>
        <xdr:cNvPr id="216" name="テキスト ボックス 215"/>
        <xdr:cNvSpPr txBox="1"/>
      </xdr:nvSpPr>
      <xdr:spPr>
        <a:xfrm>
          <a:off x="2844800" y="1418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58556</xdr:rowOff>
    </xdr:from>
    <xdr:to>
      <xdr:col>3</xdr:col>
      <xdr:colOff>330200</xdr:colOff>
      <xdr:row>82</xdr:row>
      <xdr:rowOff>160156</xdr:rowOff>
    </xdr:to>
    <xdr:sp macro="" textlink="">
      <xdr:nvSpPr>
        <xdr:cNvPr id="217" name="円/楕円 216"/>
        <xdr:cNvSpPr/>
      </xdr:nvSpPr>
      <xdr:spPr>
        <a:xfrm>
          <a:off x="2286000" y="141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144933</xdr:rowOff>
    </xdr:from>
    <xdr:ext cx="762000" cy="259045"/>
    <xdr:sp macro="" textlink="">
      <xdr:nvSpPr>
        <xdr:cNvPr id="218" name="テキスト ボックス 217"/>
        <xdr:cNvSpPr txBox="1"/>
      </xdr:nvSpPr>
      <xdr:spPr>
        <a:xfrm>
          <a:off x="1955800" y="1420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151507</xdr:rowOff>
    </xdr:from>
    <xdr:to>
      <xdr:col>2</xdr:col>
      <xdr:colOff>127000</xdr:colOff>
      <xdr:row>82</xdr:row>
      <xdr:rowOff>81657</xdr:rowOff>
    </xdr:to>
    <xdr:sp macro="" textlink="">
      <xdr:nvSpPr>
        <xdr:cNvPr id="219" name="円/楕円 218"/>
        <xdr:cNvSpPr/>
      </xdr:nvSpPr>
      <xdr:spPr>
        <a:xfrm>
          <a:off x="1397000" y="14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91834</xdr:rowOff>
    </xdr:from>
    <xdr:ext cx="762000" cy="259045"/>
    <xdr:sp macro="" textlink="">
      <xdr:nvSpPr>
        <xdr:cNvPr id="220" name="テキスト ボックス 219"/>
        <xdr:cNvSpPr txBox="1"/>
      </xdr:nvSpPr>
      <xdr:spPr>
        <a:xfrm>
          <a:off x="1066800" y="1380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92.4</a:t>
          </a:r>
          <a:r>
            <a:rPr kumimoji="1" lang="ja-JP" altLang="en-US" sz="1300">
              <a:latin typeface="ＭＳ Ｐゴシック"/>
            </a:rPr>
            <a:t>で類似団体の平均を下回っている。今後とも適正な給与体系に努めていく。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85</xdr:row>
      <xdr:rowOff>15663</xdr:rowOff>
    </xdr:to>
    <xdr:cxnSp macro="">
      <xdr:nvCxnSpPr>
        <xdr:cNvPr id="254" name="直線コネクタ 253"/>
        <xdr:cNvCxnSpPr/>
      </xdr:nvCxnSpPr>
      <xdr:spPr>
        <a:xfrm flipV="1">
          <a:off x="16179800" y="1439587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88</xdr:row>
      <xdr:rowOff>0</xdr:rowOff>
    </xdr:to>
    <xdr:cxnSp macro="">
      <xdr:nvCxnSpPr>
        <xdr:cNvPr id="257" name="直線コネクタ 256"/>
        <xdr:cNvCxnSpPr/>
      </xdr:nvCxnSpPr>
      <xdr:spPr>
        <a:xfrm flipV="1">
          <a:off x="15290800" y="1458891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0</xdr:rowOff>
    </xdr:to>
    <xdr:cxnSp macro="">
      <xdr:nvCxnSpPr>
        <xdr:cNvPr id="260" name="直線コネクタ 259"/>
        <xdr:cNvCxnSpPr/>
      </xdr:nvCxnSpPr>
      <xdr:spPr>
        <a:xfrm>
          <a:off x="14401800" y="150393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87</xdr:row>
      <xdr:rowOff>123189</xdr:rowOff>
    </xdr:to>
    <xdr:cxnSp macro="">
      <xdr:nvCxnSpPr>
        <xdr:cNvPr id="263" name="直線コネクタ 262"/>
        <xdr:cNvCxnSpPr/>
      </xdr:nvCxnSpPr>
      <xdr:spPr>
        <a:xfrm>
          <a:off x="13512800" y="14267180"/>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3" name="円/楕円 272"/>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4"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6" name="テキスト ボックス 275"/>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7" name="円/楕円 276"/>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8" name="テキスト ボックス 277"/>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9" name="円/楕円 278"/>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0" name="テキスト ボックス 279"/>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81" name="円/楕円 280"/>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2" name="テキスト ボックス 281"/>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1,000</a:t>
          </a:r>
          <a:r>
            <a:rPr kumimoji="1" lang="ja-JP" altLang="en-US" sz="1300">
              <a:latin typeface="ＭＳ Ｐゴシック"/>
            </a:rPr>
            <a:t>人当たり職員数は</a:t>
          </a:r>
          <a:r>
            <a:rPr kumimoji="1" lang="en-US" altLang="ja-JP" sz="1300">
              <a:latin typeface="ＭＳ Ｐゴシック"/>
            </a:rPr>
            <a:t>12.13</a:t>
          </a:r>
          <a:r>
            <a:rPr kumimoji="1" lang="ja-JP" altLang="en-US" sz="1300">
              <a:latin typeface="ＭＳ Ｐゴシック"/>
            </a:rPr>
            <a:t>人で類似団体の平均より多くなっている。従来から施設管理の臨時職員の配置や窓口業務の臨時職員化、退職者の不補充などにより職員数の削減を行っているが今後とも定員管理の適正化に努めていく。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4876</xdr:rowOff>
    </xdr:from>
    <xdr:to>
      <xdr:col>24</xdr:col>
      <xdr:colOff>558800</xdr:colOff>
      <xdr:row>62</xdr:row>
      <xdr:rowOff>26594</xdr:rowOff>
    </xdr:to>
    <xdr:cxnSp macro="">
      <xdr:nvCxnSpPr>
        <xdr:cNvPr id="314" name="直線コネクタ 313"/>
        <xdr:cNvCxnSpPr/>
      </xdr:nvCxnSpPr>
      <xdr:spPr>
        <a:xfrm>
          <a:off x="16179800" y="10634776"/>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167640</xdr:rowOff>
    </xdr:from>
    <xdr:to>
      <xdr:col>23</xdr:col>
      <xdr:colOff>406400</xdr:colOff>
      <xdr:row>62</xdr:row>
      <xdr:rowOff>4876</xdr:rowOff>
    </xdr:to>
    <xdr:cxnSp macro="">
      <xdr:nvCxnSpPr>
        <xdr:cNvPr id="317" name="直線コネクタ 316"/>
        <xdr:cNvCxnSpPr/>
      </xdr:nvCxnSpPr>
      <xdr:spPr>
        <a:xfrm>
          <a:off x="15290800" y="1062609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167640</xdr:rowOff>
    </xdr:from>
    <xdr:to>
      <xdr:col>22</xdr:col>
      <xdr:colOff>203200</xdr:colOff>
      <xdr:row>62</xdr:row>
      <xdr:rowOff>61341</xdr:rowOff>
    </xdr:to>
    <xdr:cxnSp macro="">
      <xdr:nvCxnSpPr>
        <xdr:cNvPr id="320" name="直線コネクタ 319"/>
        <xdr:cNvCxnSpPr/>
      </xdr:nvCxnSpPr>
      <xdr:spPr>
        <a:xfrm flipV="1">
          <a:off x="14401800" y="1062609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46380</xdr:rowOff>
    </xdr:from>
    <xdr:to>
      <xdr:col>21</xdr:col>
      <xdr:colOff>0</xdr:colOff>
      <xdr:row>62</xdr:row>
      <xdr:rowOff>61341</xdr:rowOff>
    </xdr:to>
    <xdr:cxnSp macro="">
      <xdr:nvCxnSpPr>
        <xdr:cNvPr id="323" name="直線コネクタ 322"/>
        <xdr:cNvCxnSpPr/>
      </xdr:nvCxnSpPr>
      <xdr:spPr>
        <a:xfrm>
          <a:off x="13512800" y="10676280"/>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147244</xdr:rowOff>
    </xdr:from>
    <xdr:to>
      <xdr:col>24</xdr:col>
      <xdr:colOff>609600</xdr:colOff>
      <xdr:row>62</xdr:row>
      <xdr:rowOff>77394</xdr:rowOff>
    </xdr:to>
    <xdr:sp macro="" textlink="">
      <xdr:nvSpPr>
        <xdr:cNvPr id="333" name="円/楕円 332"/>
        <xdr:cNvSpPr/>
      </xdr:nvSpPr>
      <xdr:spPr>
        <a:xfrm>
          <a:off x="16967200" y="106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119321</xdr:rowOff>
    </xdr:from>
    <xdr:ext cx="762000" cy="259045"/>
    <xdr:sp macro="" textlink="">
      <xdr:nvSpPr>
        <xdr:cNvPr id="334" name="定員管理の状況該当値テキスト"/>
        <xdr:cNvSpPr txBox="1"/>
      </xdr:nvSpPr>
      <xdr:spPr>
        <a:xfrm>
          <a:off x="17106900" y="1057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125526</xdr:rowOff>
    </xdr:from>
    <xdr:to>
      <xdr:col>23</xdr:col>
      <xdr:colOff>457200</xdr:colOff>
      <xdr:row>62</xdr:row>
      <xdr:rowOff>55676</xdr:rowOff>
    </xdr:to>
    <xdr:sp macro="" textlink="">
      <xdr:nvSpPr>
        <xdr:cNvPr id="335" name="円/楕円 334"/>
        <xdr:cNvSpPr/>
      </xdr:nvSpPr>
      <xdr:spPr>
        <a:xfrm>
          <a:off x="161290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40453</xdr:rowOff>
    </xdr:from>
    <xdr:ext cx="736600" cy="259045"/>
    <xdr:sp macro="" textlink="">
      <xdr:nvSpPr>
        <xdr:cNvPr id="336" name="テキスト ボックス 335"/>
        <xdr:cNvSpPr txBox="1"/>
      </xdr:nvSpPr>
      <xdr:spPr>
        <a:xfrm>
          <a:off x="15798800" y="1067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116840</xdr:rowOff>
    </xdr:from>
    <xdr:to>
      <xdr:col>22</xdr:col>
      <xdr:colOff>254000</xdr:colOff>
      <xdr:row>62</xdr:row>
      <xdr:rowOff>46990</xdr:rowOff>
    </xdr:to>
    <xdr:sp macro="" textlink="">
      <xdr:nvSpPr>
        <xdr:cNvPr id="337" name="円/楕円 336"/>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38" name="テキスト ボックス 33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10541</xdr:rowOff>
    </xdr:from>
    <xdr:to>
      <xdr:col>21</xdr:col>
      <xdr:colOff>50800</xdr:colOff>
      <xdr:row>62</xdr:row>
      <xdr:rowOff>112141</xdr:rowOff>
    </xdr:to>
    <xdr:sp macro="" textlink="">
      <xdr:nvSpPr>
        <xdr:cNvPr id="339" name="円/楕円 338"/>
        <xdr:cNvSpPr/>
      </xdr:nvSpPr>
      <xdr:spPr>
        <a:xfrm>
          <a:off x="14351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96918</xdr:rowOff>
    </xdr:from>
    <xdr:ext cx="762000" cy="259045"/>
    <xdr:sp macro="" textlink="">
      <xdr:nvSpPr>
        <xdr:cNvPr id="340" name="テキスト ボックス 339"/>
        <xdr:cNvSpPr txBox="1"/>
      </xdr:nvSpPr>
      <xdr:spPr>
        <a:xfrm>
          <a:off x="14020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167030</xdr:rowOff>
    </xdr:from>
    <xdr:to>
      <xdr:col>19</xdr:col>
      <xdr:colOff>533400</xdr:colOff>
      <xdr:row>62</xdr:row>
      <xdr:rowOff>97180</xdr:rowOff>
    </xdr:to>
    <xdr:sp macro="" textlink="">
      <xdr:nvSpPr>
        <xdr:cNvPr id="341" name="円/楕円 340"/>
        <xdr:cNvSpPr/>
      </xdr:nvSpPr>
      <xdr:spPr>
        <a:xfrm>
          <a:off x="13462000" y="106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81957</xdr:rowOff>
    </xdr:from>
    <xdr:ext cx="762000" cy="259045"/>
    <xdr:sp macro="" textlink="">
      <xdr:nvSpPr>
        <xdr:cNvPr id="342" name="テキスト ボックス 341"/>
        <xdr:cNvSpPr txBox="1"/>
      </xdr:nvSpPr>
      <xdr:spPr>
        <a:xfrm>
          <a:off x="13131800" y="107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8.6</a:t>
          </a:r>
          <a:r>
            <a:rPr kumimoji="1" lang="ja-JP" altLang="en-US" sz="1300">
              <a:latin typeface="ＭＳ Ｐゴシック"/>
            </a:rPr>
            <a:t>％で類似団体の平均を下回っているものの、公営企業会計への繰出金や過疎対策事業債の償還が始まっており、地方債の新規発行の抑制や繰上償還の活用等により適正な水準を維持していく。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72753</xdr:rowOff>
    </xdr:to>
    <xdr:cxnSp macro="">
      <xdr:nvCxnSpPr>
        <xdr:cNvPr id="377" name="直線コネクタ 376"/>
        <xdr:cNvCxnSpPr/>
      </xdr:nvCxnSpPr>
      <xdr:spPr>
        <a:xfrm flipV="1">
          <a:off x="16179800" y="706083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72753</xdr:rowOff>
    </xdr:from>
    <xdr:to>
      <xdr:col>23</xdr:col>
      <xdr:colOff>406400</xdr:colOff>
      <xdr:row>41</xdr:row>
      <xdr:rowOff>72753</xdr:rowOff>
    </xdr:to>
    <xdr:cxnSp macro="">
      <xdr:nvCxnSpPr>
        <xdr:cNvPr id="380" name="直線コネクタ 379"/>
        <xdr:cNvCxnSpPr/>
      </xdr:nvCxnSpPr>
      <xdr:spPr>
        <a:xfrm>
          <a:off x="15290800" y="7102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72753</xdr:rowOff>
    </xdr:from>
    <xdr:to>
      <xdr:col>22</xdr:col>
      <xdr:colOff>203200</xdr:colOff>
      <xdr:row>42</xdr:row>
      <xdr:rowOff>39188</xdr:rowOff>
    </xdr:to>
    <xdr:cxnSp macro="">
      <xdr:nvCxnSpPr>
        <xdr:cNvPr id="383" name="直線コネクタ 382"/>
        <xdr:cNvCxnSpPr/>
      </xdr:nvCxnSpPr>
      <xdr:spPr>
        <a:xfrm flipV="1">
          <a:off x="14401800" y="710220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39188</xdr:rowOff>
    </xdr:from>
    <xdr:to>
      <xdr:col>21</xdr:col>
      <xdr:colOff>0</xdr:colOff>
      <xdr:row>43</xdr:row>
      <xdr:rowOff>60778</xdr:rowOff>
    </xdr:to>
    <xdr:cxnSp macro="">
      <xdr:nvCxnSpPr>
        <xdr:cNvPr id="386" name="直線コネクタ 385"/>
        <xdr:cNvCxnSpPr/>
      </xdr:nvCxnSpPr>
      <xdr:spPr>
        <a:xfrm flipV="1">
          <a:off x="13512800" y="724008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396" name="円/楕円 395"/>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168564</xdr:rowOff>
    </xdr:from>
    <xdr:ext cx="762000" cy="259045"/>
    <xdr:sp macro="" textlink="">
      <xdr:nvSpPr>
        <xdr:cNvPr id="397" name="公債費負担の状況該当値テキスト"/>
        <xdr:cNvSpPr txBox="1"/>
      </xdr:nvSpPr>
      <xdr:spPr>
        <a:xfrm>
          <a:off x="171069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21953</xdr:rowOff>
    </xdr:from>
    <xdr:to>
      <xdr:col>23</xdr:col>
      <xdr:colOff>457200</xdr:colOff>
      <xdr:row>41</xdr:row>
      <xdr:rowOff>123553</xdr:rowOff>
    </xdr:to>
    <xdr:sp macro="" textlink="">
      <xdr:nvSpPr>
        <xdr:cNvPr id="398" name="円/楕円 397"/>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133730</xdr:rowOff>
    </xdr:from>
    <xdr:ext cx="736600" cy="259045"/>
    <xdr:sp macro="" textlink="">
      <xdr:nvSpPr>
        <xdr:cNvPr id="399" name="テキスト ボックス 398"/>
        <xdr:cNvSpPr txBox="1"/>
      </xdr:nvSpPr>
      <xdr:spPr>
        <a:xfrm>
          <a:off x="15798800" y="682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21953</xdr:rowOff>
    </xdr:from>
    <xdr:to>
      <xdr:col>22</xdr:col>
      <xdr:colOff>254000</xdr:colOff>
      <xdr:row>41</xdr:row>
      <xdr:rowOff>123553</xdr:rowOff>
    </xdr:to>
    <xdr:sp macro="" textlink="">
      <xdr:nvSpPr>
        <xdr:cNvPr id="400" name="円/楕円 399"/>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401" name="テキスト ボックス 400"/>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159838</xdr:rowOff>
    </xdr:from>
    <xdr:to>
      <xdr:col>21</xdr:col>
      <xdr:colOff>50800</xdr:colOff>
      <xdr:row>42</xdr:row>
      <xdr:rowOff>89988</xdr:rowOff>
    </xdr:to>
    <xdr:sp macro="" textlink="">
      <xdr:nvSpPr>
        <xdr:cNvPr id="402" name="円/楕円 401"/>
        <xdr:cNvSpPr/>
      </xdr:nvSpPr>
      <xdr:spPr>
        <a:xfrm>
          <a:off x="14351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100165</xdr:rowOff>
    </xdr:from>
    <xdr:ext cx="762000" cy="259045"/>
    <xdr:sp macro="" textlink="">
      <xdr:nvSpPr>
        <xdr:cNvPr id="403" name="テキスト ボックス 402"/>
        <xdr:cNvSpPr txBox="1"/>
      </xdr:nvSpPr>
      <xdr:spPr>
        <a:xfrm>
          <a:off x="14020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9978</xdr:rowOff>
    </xdr:from>
    <xdr:to>
      <xdr:col>19</xdr:col>
      <xdr:colOff>533400</xdr:colOff>
      <xdr:row>43</xdr:row>
      <xdr:rowOff>111578</xdr:rowOff>
    </xdr:to>
    <xdr:sp macro="" textlink="">
      <xdr:nvSpPr>
        <xdr:cNvPr id="404" name="円/楕円 403"/>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96355</xdr:rowOff>
    </xdr:from>
    <xdr:ext cx="762000" cy="259045"/>
    <xdr:sp macro="" textlink="">
      <xdr:nvSpPr>
        <xdr:cNvPr id="405" name="テキスト ボックス 404"/>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財政調整基金や減債基金などの充当可能財源等が将来負担額を上回っている。過疎対策事業債など、従来から交付税措置がある有利な起債の発行に取り組んできたが、今後も健全な財政運営に努めていく。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54754</xdr:rowOff>
    </xdr:from>
    <xdr:ext cx="762000" cy="259045"/>
    <xdr:sp macro="" textlink="">
      <xdr:nvSpPr>
        <xdr:cNvPr id="444" name="テキスト ボックス 443"/>
        <xdr:cNvSpPr txBox="1"/>
      </xdr:nvSpPr>
      <xdr:spPr>
        <a:xfrm>
          <a:off x="13131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15</xdr:row>
      <xdr:rowOff>10128</xdr:rowOff>
    </xdr:from>
    <xdr:to>
      <xdr:col>19</xdr:col>
      <xdr:colOff>533400</xdr:colOff>
      <xdr:row>15</xdr:row>
      <xdr:rowOff>111728</xdr:rowOff>
    </xdr:to>
    <xdr:sp macro="" textlink="">
      <xdr:nvSpPr>
        <xdr:cNvPr id="450" name="円/楕円 449"/>
        <xdr:cNvSpPr/>
      </xdr:nvSpPr>
      <xdr:spPr>
        <a:xfrm>
          <a:off x="13462000" y="25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121905</xdr:rowOff>
    </xdr:from>
    <xdr:ext cx="762000" cy="259045"/>
    <xdr:sp macro="" textlink="">
      <xdr:nvSpPr>
        <xdr:cNvPr id="451" name="テキスト ボックス 450"/>
        <xdr:cNvSpPr txBox="1"/>
      </xdr:nvSpPr>
      <xdr:spPr>
        <a:xfrm>
          <a:off x="13131800" y="235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富山県朝日町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13,109
13,002
226.30
9,464,829
8,792,244
405,801
4,622,331
8,651,568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ラスパイレス指数は類似団体の平均を下回っているが、人口</a:t>
          </a:r>
          <a:r>
            <a:rPr kumimoji="1" lang="en-US" altLang="ja-JP" sz="1300">
              <a:latin typeface="ＭＳ Ｐゴシック"/>
            </a:rPr>
            <a:t>1,000</a:t>
          </a:r>
          <a:r>
            <a:rPr kumimoji="1" lang="ja-JP" altLang="en-US" sz="1300">
              <a:latin typeface="ＭＳ Ｐゴシック"/>
            </a:rPr>
            <a:t>人当たりの職員数が類似団体と比較して多いため、人件費に係る経常収支比率を押し上げている。引き続き給与の適正化を図るとともに、事務事業の見直しなどにより組織の合理化に努め、人件費の逓減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99568</xdr:rowOff>
    </xdr:to>
    <xdr:cxnSp macro="">
      <xdr:nvCxnSpPr>
        <xdr:cNvPr id="62" name="直線コネクタ 61"/>
        <xdr:cNvCxnSpPr/>
      </xdr:nvCxnSpPr>
      <xdr:spPr>
        <a:xfrm>
          <a:off x="3987800" y="6226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37</xdr:row>
      <xdr:rowOff>56134</xdr:rowOff>
    </xdr:to>
    <xdr:cxnSp macro="">
      <xdr:nvCxnSpPr>
        <xdr:cNvPr id="65" name="直線コネクタ 64"/>
        <xdr:cNvCxnSpPr/>
      </xdr:nvCxnSpPr>
      <xdr:spPr>
        <a:xfrm flipV="1">
          <a:off x="3098800" y="62260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65278</xdr:rowOff>
    </xdr:to>
    <xdr:cxnSp macro="">
      <xdr:nvCxnSpPr>
        <xdr:cNvPr id="68" name="直線コネクタ 67"/>
        <xdr:cNvCxnSpPr/>
      </xdr:nvCxnSpPr>
      <xdr:spPr>
        <a:xfrm flipV="1">
          <a:off x="2209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65278</xdr:rowOff>
    </xdr:to>
    <xdr:cxnSp macro="">
      <xdr:nvCxnSpPr>
        <xdr:cNvPr id="71" name="直線コネクタ 70"/>
        <xdr:cNvCxnSpPr/>
      </xdr:nvCxnSpPr>
      <xdr:spPr>
        <a:xfrm>
          <a:off x="1320800" y="6322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1" name="円/楕円 80"/>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2"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5" name="円/楕円 84"/>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6" name="テキスト ボックス 85"/>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7" name="円/楕円 86"/>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88" name="テキスト ボックス 87"/>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89" name="円/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0" name="テキスト ボックス 89"/>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の平均を上回っている。平成２６年度は、一時的に委託業務や備品購入が増加した事によるものであり、今後も業務の民間委託など、効率的な財政運営を行い現行の水準を維持し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16</xdr:row>
      <xdr:rowOff>134620</xdr:rowOff>
    </xdr:to>
    <xdr:cxnSp macro="">
      <xdr:nvCxnSpPr>
        <xdr:cNvPr id="123" name="直線コネクタ 122"/>
        <xdr:cNvCxnSpPr/>
      </xdr:nvCxnSpPr>
      <xdr:spPr>
        <a:xfrm>
          <a:off x="15671800" y="26644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92710</xdr:rowOff>
    </xdr:to>
    <xdr:cxnSp macro="">
      <xdr:nvCxnSpPr>
        <xdr:cNvPr id="126" name="直線コネクタ 125"/>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107950</xdr:rowOff>
    </xdr:to>
    <xdr:cxnSp macro="">
      <xdr:nvCxnSpPr>
        <xdr:cNvPr id="129" name="直線コネクタ 128"/>
        <xdr:cNvCxnSpPr/>
      </xdr:nvCxnSpPr>
      <xdr:spPr>
        <a:xfrm flipV="1">
          <a:off x="13893800" y="2664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107950</xdr:rowOff>
    </xdr:to>
    <xdr:cxnSp macro="">
      <xdr:nvCxnSpPr>
        <xdr:cNvPr id="132" name="直線コネクタ 131"/>
        <xdr:cNvCxnSpPr/>
      </xdr:nvCxnSpPr>
      <xdr:spPr>
        <a:xfrm>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42" name="円/楕円 141"/>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55897</xdr:rowOff>
    </xdr:from>
    <xdr:ext cx="762000" cy="259045"/>
    <xdr:sp macro="" textlink="">
      <xdr:nvSpPr>
        <xdr:cNvPr id="143"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4" name="円/楕円 143"/>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5" name="テキスト ボックス 144"/>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6" name="円/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48" name="円/楕円 147"/>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49" name="テキスト ボックス 14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0" name="円/楕円 149"/>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1" name="テキスト ボックス 150"/>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扶助費に係る経常収支比率は類似団体の平均を下回っているが、今後は少子高齢化による自然増により増嵩が予想されるが、早期対応や予防の推進により抑制に努め、適正な水準を維持していく。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127000</xdr:rowOff>
    </xdr:to>
    <xdr:cxnSp macro="">
      <xdr:nvCxnSpPr>
        <xdr:cNvPr id="184" name="直線コネクタ 183"/>
        <xdr:cNvCxnSpPr/>
      </xdr:nvCxnSpPr>
      <xdr:spPr>
        <a:xfrm flipV="1">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127000</xdr:rowOff>
    </xdr:to>
    <xdr:cxnSp macro="">
      <xdr:nvCxnSpPr>
        <xdr:cNvPr id="187" name="直線コネクタ 186"/>
        <xdr:cNvCxnSpPr/>
      </xdr:nvCxnSpPr>
      <xdr:spPr>
        <a:xfrm>
          <a:off x="3098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127000</xdr:rowOff>
    </xdr:to>
    <xdr:cxnSp macro="">
      <xdr:nvCxnSpPr>
        <xdr:cNvPr id="190" name="直線コネクタ 189"/>
        <xdr:cNvCxnSpPr/>
      </xdr:nvCxnSpPr>
      <xdr:spPr>
        <a:xfrm>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3" name="直線コネクタ 192"/>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3" name="円/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76200</xdr:rowOff>
    </xdr:from>
    <xdr:to>
      <xdr:col>5</xdr:col>
      <xdr:colOff>600075</xdr:colOff>
      <xdr:row>56</xdr:row>
      <xdr:rowOff>6350</xdr:rowOff>
    </xdr:to>
    <xdr:sp macro="" textlink="">
      <xdr:nvSpPr>
        <xdr:cNvPr id="205" name="円/楕円 204"/>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206" name="テキスト ボックス 205"/>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7" name="円/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8" name="テキスト ボックス 20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09" name="円/楕円 208"/>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0" name="テキスト ボックス 209"/>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1" name="円/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主に繰出金と維持補修費であるが、類似団体と比較して高い水準となっている。これは下水道事業会計への繰出金が影響している。今後も事業の進捗により繰出金は増加するが、基準外繰出が発生しないように受益者負担の適正化に努めつつ、効率的な運営を行っ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35560</xdr:rowOff>
    </xdr:to>
    <xdr:cxnSp macro="">
      <xdr:nvCxnSpPr>
        <xdr:cNvPr id="245" name="直線コネクタ 244"/>
        <xdr:cNvCxnSpPr/>
      </xdr:nvCxnSpPr>
      <xdr:spPr>
        <a:xfrm>
          <a:off x="15671800" y="9895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123190</xdr:rowOff>
    </xdr:to>
    <xdr:cxnSp macro="">
      <xdr:nvCxnSpPr>
        <xdr:cNvPr id="248" name="直線コネクタ 247"/>
        <xdr:cNvCxnSpPr/>
      </xdr:nvCxnSpPr>
      <xdr:spPr>
        <a:xfrm>
          <a:off x="14782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107950</xdr:rowOff>
    </xdr:to>
    <xdr:cxnSp macro="">
      <xdr:nvCxnSpPr>
        <xdr:cNvPr id="251" name="直線コネクタ 250"/>
        <xdr:cNvCxnSpPr/>
      </xdr:nvCxnSpPr>
      <xdr:spPr>
        <a:xfrm>
          <a:off x="13893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62230</xdr:rowOff>
    </xdr:to>
    <xdr:cxnSp macro="">
      <xdr:nvCxnSpPr>
        <xdr:cNvPr id="254" name="直線コネクタ 253"/>
        <xdr:cNvCxnSpPr/>
      </xdr:nvCxnSpPr>
      <xdr:spPr>
        <a:xfrm>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4" name="円/楕円 263"/>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5"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6" name="円/楕円 265"/>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7" name="テキスト ボックス 266"/>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68" name="円/楕円 26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69" name="テキスト ボックス 26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0" name="円/楕円 269"/>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1" name="テキスト ボックス 270"/>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2" name="円/楕円 27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3" name="テキスト ボックス 27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補助費等に係る経常収支比率は類似団体の平均とほぼ同水準である。これは奨励的補助金や団体補助金を一律削減するなど随時見直しを行ってきたためであり、今後も現行の水準を維持していく。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37</xdr:row>
      <xdr:rowOff>33274</xdr:rowOff>
    </xdr:to>
    <xdr:cxnSp macro="">
      <xdr:nvCxnSpPr>
        <xdr:cNvPr id="303" name="直線コネクタ 302"/>
        <xdr:cNvCxnSpPr/>
      </xdr:nvCxnSpPr>
      <xdr:spPr>
        <a:xfrm flipV="1">
          <a:off x="15671800" y="62854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37</xdr:row>
      <xdr:rowOff>33274</xdr:rowOff>
    </xdr:to>
    <xdr:cxnSp macro="">
      <xdr:nvCxnSpPr>
        <xdr:cNvPr id="306" name="直線コネクタ 305"/>
        <xdr:cNvCxnSpPr/>
      </xdr:nvCxnSpPr>
      <xdr:spPr>
        <a:xfrm>
          <a:off x="14782800" y="62169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90424</xdr:rowOff>
    </xdr:to>
    <xdr:cxnSp macro="">
      <xdr:nvCxnSpPr>
        <xdr:cNvPr id="309" name="直線コネクタ 308"/>
        <xdr:cNvCxnSpPr/>
      </xdr:nvCxnSpPr>
      <xdr:spPr>
        <a:xfrm flipV="1">
          <a:off x="13893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90424</xdr:rowOff>
    </xdr:to>
    <xdr:cxnSp macro="">
      <xdr:nvCxnSpPr>
        <xdr:cNvPr id="312" name="直線コネクタ 311"/>
        <xdr:cNvCxnSpPr/>
      </xdr:nvCxnSpPr>
      <xdr:spPr>
        <a:xfrm>
          <a:off x="13004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2" name="円/楕円 321"/>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3"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4" name="円/楕円 32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68851</xdr:rowOff>
    </xdr:from>
    <xdr:ext cx="736600" cy="259045"/>
    <xdr:sp macro="" textlink="">
      <xdr:nvSpPr>
        <xdr:cNvPr id="325" name="テキスト ボックス 32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6" name="円/楕円 32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7" name="テキスト ボックス 326"/>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8" name="円/楕円 32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9" name="テキスト ボックス 328"/>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0" name="円/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の平均を下回っている。これは既発債の償還のピークが平成２１年度だったためであるが、今後は、過疎債や臨時財政対策債の償還により公債費の占める割合が大きくなること見込まれる。引き続き、地方債の発行は交付税措置のある有利な起債を活用し、その新規発行額についても抑制に努めていく。また、低利への借換えや繰上償還も活用し将来負担の軽減を図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10413</xdr:rowOff>
    </xdr:to>
    <xdr:cxnSp macro="">
      <xdr:nvCxnSpPr>
        <xdr:cNvPr id="361" name="直線コネクタ 360"/>
        <xdr:cNvCxnSpPr/>
      </xdr:nvCxnSpPr>
      <xdr:spPr>
        <a:xfrm>
          <a:off x="3987800" y="132074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5842</xdr:rowOff>
    </xdr:to>
    <xdr:cxnSp macro="">
      <xdr:nvCxnSpPr>
        <xdr:cNvPr id="364" name="直線コネクタ 363"/>
        <xdr:cNvCxnSpPr/>
      </xdr:nvCxnSpPr>
      <xdr:spPr>
        <a:xfrm>
          <a:off x="3098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14987</xdr:rowOff>
    </xdr:to>
    <xdr:cxnSp macro="">
      <xdr:nvCxnSpPr>
        <xdr:cNvPr id="367" name="直線コネクタ 366"/>
        <xdr:cNvCxnSpPr/>
      </xdr:nvCxnSpPr>
      <xdr:spPr>
        <a:xfrm flipV="1">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14987</xdr:rowOff>
    </xdr:to>
    <xdr:cxnSp macro="">
      <xdr:nvCxnSpPr>
        <xdr:cNvPr id="370" name="直線コネクタ 369"/>
        <xdr:cNvCxnSpPr/>
      </xdr:nvCxnSpPr>
      <xdr:spPr>
        <a:xfrm>
          <a:off x="1320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131063</xdr:rowOff>
    </xdr:from>
    <xdr:to>
      <xdr:col>7</xdr:col>
      <xdr:colOff>66675</xdr:colOff>
      <xdr:row>77</xdr:row>
      <xdr:rowOff>61213</xdr:rowOff>
    </xdr:to>
    <xdr:sp macro="" textlink="">
      <xdr:nvSpPr>
        <xdr:cNvPr id="380" name="円/楕円 379"/>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147590</xdr:rowOff>
    </xdr:from>
    <xdr:ext cx="762000" cy="259045"/>
    <xdr:sp macro="" textlink="">
      <xdr:nvSpPr>
        <xdr:cNvPr id="381"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2" name="円/楕円 381"/>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3" name="テキスト ボックス 382"/>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4" name="円/楕円 383"/>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5" name="テキスト ボックス 384"/>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6" name="円/楕円 385"/>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7" name="テキスト ボックス 386"/>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88" name="円/楕円 387"/>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89" name="テキスト ボックス 388"/>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公債費を除いた経常収支比率は類似団体の平均を下回っている。その要因は前述のとおりであるが、今後も財政の硬直化を招かないように計画的な財政運営に努めていく。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92711</xdr:rowOff>
    </xdr:from>
    <xdr:to>
      <xdr:col>24</xdr:col>
      <xdr:colOff>31750</xdr:colOff>
      <xdr:row>77</xdr:row>
      <xdr:rowOff>8889</xdr:rowOff>
    </xdr:to>
    <xdr:cxnSp macro="">
      <xdr:nvCxnSpPr>
        <xdr:cNvPr id="422" name="直線コネクタ 421"/>
        <xdr:cNvCxnSpPr/>
      </xdr:nvCxnSpPr>
      <xdr:spPr>
        <a:xfrm>
          <a:off x="15671800" y="1312291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76</xdr:row>
      <xdr:rowOff>96520</xdr:rowOff>
    </xdr:to>
    <xdr:cxnSp macro="">
      <xdr:nvCxnSpPr>
        <xdr:cNvPr id="425" name="直線コネクタ 424"/>
        <xdr:cNvCxnSpPr/>
      </xdr:nvCxnSpPr>
      <xdr:spPr>
        <a:xfrm flipV="1">
          <a:off x="14782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76</xdr:row>
      <xdr:rowOff>115570</xdr:rowOff>
    </xdr:to>
    <xdr:cxnSp macro="">
      <xdr:nvCxnSpPr>
        <xdr:cNvPr id="428" name="直線コネクタ 427"/>
        <xdr:cNvCxnSpPr/>
      </xdr:nvCxnSpPr>
      <xdr:spPr>
        <a:xfrm flipV="1">
          <a:off x="13893800" y="13126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142240</xdr:rowOff>
    </xdr:from>
    <xdr:to>
      <xdr:col>20</xdr:col>
      <xdr:colOff>158750</xdr:colOff>
      <xdr:row>76</xdr:row>
      <xdr:rowOff>115570</xdr:rowOff>
    </xdr:to>
    <xdr:cxnSp macro="">
      <xdr:nvCxnSpPr>
        <xdr:cNvPr id="431" name="直線コネクタ 430"/>
        <xdr:cNvCxnSpPr/>
      </xdr:nvCxnSpPr>
      <xdr:spPr>
        <a:xfrm>
          <a:off x="13004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41" name="円/楕円 440"/>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146066</xdr:rowOff>
    </xdr:from>
    <xdr:ext cx="762000" cy="259045"/>
    <xdr:sp macro="" textlink="">
      <xdr:nvSpPr>
        <xdr:cNvPr id="442" name="公債費以外該当値テキスト"/>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41911</xdr:rowOff>
    </xdr:from>
    <xdr:to>
      <xdr:col>22</xdr:col>
      <xdr:colOff>615950</xdr:colOff>
      <xdr:row>76</xdr:row>
      <xdr:rowOff>143511</xdr:rowOff>
    </xdr:to>
    <xdr:sp macro="" textlink="">
      <xdr:nvSpPr>
        <xdr:cNvPr id="443" name="円/楕円 442"/>
        <xdr:cNvSpPr/>
      </xdr:nvSpPr>
      <xdr:spPr>
        <a:xfrm>
          <a:off x="15621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153687</xdr:rowOff>
    </xdr:from>
    <xdr:ext cx="736600" cy="259045"/>
    <xdr:sp macro="" textlink="">
      <xdr:nvSpPr>
        <xdr:cNvPr id="444" name="テキスト ボックス 443"/>
        <xdr:cNvSpPr txBox="1"/>
      </xdr:nvSpPr>
      <xdr:spPr>
        <a:xfrm>
          <a:off x="15290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45720</xdr:rowOff>
    </xdr:from>
    <xdr:to>
      <xdr:col>21</xdr:col>
      <xdr:colOff>412750</xdr:colOff>
      <xdr:row>76</xdr:row>
      <xdr:rowOff>147320</xdr:rowOff>
    </xdr:to>
    <xdr:sp macro="" textlink="">
      <xdr:nvSpPr>
        <xdr:cNvPr id="445" name="円/楕円 444"/>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157497</xdr:rowOff>
    </xdr:from>
    <xdr:ext cx="762000" cy="259045"/>
    <xdr:sp macro="" textlink="">
      <xdr:nvSpPr>
        <xdr:cNvPr id="446" name="テキスト ボックス 445"/>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64770</xdr:rowOff>
    </xdr:from>
    <xdr:to>
      <xdr:col>20</xdr:col>
      <xdr:colOff>209550</xdr:colOff>
      <xdr:row>76</xdr:row>
      <xdr:rowOff>166370</xdr:rowOff>
    </xdr:to>
    <xdr:sp macro="" textlink="">
      <xdr:nvSpPr>
        <xdr:cNvPr id="447" name="円/楕円 446"/>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48" name="テキスト ボックス 447"/>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49" name="円/楕円 448"/>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50" name="テキスト ボックス 449"/>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富山県朝日町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91102</xdr:rowOff>
    </xdr:from>
    <xdr:to>
      <xdr:col>4</xdr:col>
      <xdr:colOff>1117600</xdr:colOff>
      <xdr:row>17</xdr:row>
      <xdr:rowOff>128097</xdr:rowOff>
    </xdr:to>
    <xdr:cxnSp macro="">
      <xdr:nvCxnSpPr>
        <xdr:cNvPr id="50" name="直線コネクタ 49"/>
        <xdr:cNvCxnSpPr/>
      </xdr:nvCxnSpPr>
      <xdr:spPr bwMode="auto">
        <a:xfrm flipV="1">
          <a:off x="5003800" y="3053377"/>
          <a:ext cx="6477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75879</xdr:rowOff>
    </xdr:from>
    <xdr:ext cx="762000" cy="259045"/>
    <xdr:sp macro="" textlink="">
      <xdr:nvSpPr>
        <xdr:cNvPr id="51" name="人口1人当たり決算額の推移平均値テキスト130"/>
        <xdr:cNvSpPr txBox="1"/>
      </xdr:nvSpPr>
      <xdr:spPr>
        <a:xfrm>
          <a:off x="5740400" y="3038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128097</xdr:rowOff>
    </xdr:from>
    <xdr:to>
      <xdr:col>4</xdr:col>
      <xdr:colOff>469900</xdr:colOff>
      <xdr:row>17</xdr:row>
      <xdr:rowOff>143330</xdr:rowOff>
    </xdr:to>
    <xdr:cxnSp macro="">
      <xdr:nvCxnSpPr>
        <xdr:cNvPr id="53" name="直線コネクタ 52"/>
        <xdr:cNvCxnSpPr/>
      </xdr:nvCxnSpPr>
      <xdr:spPr bwMode="auto">
        <a:xfrm flipV="1">
          <a:off x="4305300" y="3090372"/>
          <a:ext cx="698500" cy="1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143330</xdr:rowOff>
    </xdr:from>
    <xdr:to>
      <xdr:col>3</xdr:col>
      <xdr:colOff>904875</xdr:colOff>
      <xdr:row>17</xdr:row>
      <xdr:rowOff>162143</xdr:rowOff>
    </xdr:to>
    <xdr:cxnSp macro="">
      <xdr:nvCxnSpPr>
        <xdr:cNvPr id="56" name="直線コネクタ 55"/>
        <xdr:cNvCxnSpPr/>
      </xdr:nvCxnSpPr>
      <xdr:spPr bwMode="auto">
        <a:xfrm flipV="1">
          <a:off x="3606800" y="3105605"/>
          <a:ext cx="698500" cy="18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162143</xdr:rowOff>
    </xdr:from>
    <xdr:to>
      <xdr:col>3</xdr:col>
      <xdr:colOff>206375</xdr:colOff>
      <xdr:row>18</xdr:row>
      <xdr:rowOff>38014</xdr:rowOff>
    </xdr:to>
    <xdr:cxnSp macro="">
      <xdr:nvCxnSpPr>
        <xdr:cNvPr id="59" name="直線コネクタ 58"/>
        <xdr:cNvCxnSpPr/>
      </xdr:nvCxnSpPr>
      <xdr:spPr bwMode="auto">
        <a:xfrm flipV="1">
          <a:off x="2908300" y="312441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40302</xdr:rowOff>
    </xdr:from>
    <xdr:to>
      <xdr:col>5</xdr:col>
      <xdr:colOff>34925</xdr:colOff>
      <xdr:row>17</xdr:row>
      <xdr:rowOff>141902</xdr:rowOff>
    </xdr:to>
    <xdr:sp macro="" textlink="">
      <xdr:nvSpPr>
        <xdr:cNvPr id="69" name="円/楕円 68"/>
        <xdr:cNvSpPr/>
      </xdr:nvSpPr>
      <xdr:spPr bwMode="auto">
        <a:xfrm>
          <a:off x="56007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56829</xdr:rowOff>
    </xdr:from>
    <xdr:ext cx="762000" cy="259045"/>
    <xdr:sp macro="" textlink="">
      <xdr:nvSpPr>
        <xdr:cNvPr id="70" name="人口1人当たり決算額の推移該当値テキスト130"/>
        <xdr:cNvSpPr txBox="1"/>
      </xdr:nvSpPr>
      <xdr:spPr>
        <a:xfrm>
          <a:off x="5740400" y="28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77297</xdr:rowOff>
    </xdr:from>
    <xdr:to>
      <xdr:col>4</xdr:col>
      <xdr:colOff>520700</xdr:colOff>
      <xdr:row>18</xdr:row>
      <xdr:rowOff>7447</xdr:rowOff>
    </xdr:to>
    <xdr:sp macro="" textlink="">
      <xdr:nvSpPr>
        <xdr:cNvPr id="71" name="円/楕円 70"/>
        <xdr:cNvSpPr/>
      </xdr:nvSpPr>
      <xdr:spPr bwMode="auto">
        <a:xfrm>
          <a:off x="49530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17624</xdr:rowOff>
    </xdr:from>
    <xdr:ext cx="736600" cy="259045"/>
    <xdr:sp macro="" textlink="">
      <xdr:nvSpPr>
        <xdr:cNvPr id="72" name="テキスト ボックス 71"/>
        <xdr:cNvSpPr txBox="1"/>
      </xdr:nvSpPr>
      <xdr:spPr>
        <a:xfrm>
          <a:off x="4622800" y="28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92530</xdr:rowOff>
    </xdr:from>
    <xdr:to>
      <xdr:col>3</xdr:col>
      <xdr:colOff>955675</xdr:colOff>
      <xdr:row>18</xdr:row>
      <xdr:rowOff>22680</xdr:rowOff>
    </xdr:to>
    <xdr:sp macro="" textlink="">
      <xdr:nvSpPr>
        <xdr:cNvPr id="73" name="円/楕円 72"/>
        <xdr:cNvSpPr/>
      </xdr:nvSpPr>
      <xdr:spPr bwMode="auto">
        <a:xfrm>
          <a:off x="4254500" y="305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32857</xdr:rowOff>
    </xdr:from>
    <xdr:ext cx="762000" cy="259045"/>
    <xdr:sp macro="" textlink="">
      <xdr:nvSpPr>
        <xdr:cNvPr id="74" name="テキスト ボックス 73"/>
        <xdr:cNvSpPr txBox="1"/>
      </xdr:nvSpPr>
      <xdr:spPr>
        <a:xfrm>
          <a:off x="3924300" y="282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111343</xdr:rowOff>
    </xdr:from>
    <xdr:to>
      <xdr:col>3</xdr:col>
      <xdr:colOff>257175</xdr:colOff>
      <xdr:row>18</xdr:row>
      <xdr:rowOff>41493</xdr:rowOff>
    </xdr:to>
    <xdr:sp macro="" textlink="">
      <xdr:nvSpPr>
        <xdr:cNvPr id="75" name="円/楕円 74"/>
        <xdr:cNvSpPr/>
      </xdr:nvSpPr>
      <xdr:spPr bwMode="auto">
        <a:xfrm>
          <a:off x="3556000" y="30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26270</xdr:rowOff>
    </xdr:from>
    <xdr:ext cx="762000" cy="259045"/>
    <xdr:sp macro="" textlink="">
      <xdr:nvSpPr>
        <xdr:cNvPr id="76" name="テキスト ボックス 75"/>
        <xdr:cNvSpPr txBox="1"/>
      </xdr:nvSpPr>
      <xdr:spPr>
        <a:xfrm>
          <a:off x="3225800" y="315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158664</xdr:rowOff>
    </xdr:from>
    <xdr:to>
      <xdr:col>2</xdr:col>
      <xdr:colOff>692150</xdr:colOff>
      <xdr:row>18</xdr:row>
      <xdr:rowOff>88814</xdr:rowOff>
    </xdr:to>
    <xdr:sp macro="" textlink="">
      <xdr:nvSpPr>
        <xdr:cNvPr id="77" name="円/楕円 76"/>
        <xdr:cNvSpPr/>
      </xdr:nvSpPr>
      <xdr:spPr bwMode="auto">
        <a:xfrm>
          <a:off x="2857500" y="312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73591</xdr:rowOff>
    </xdr:from>
    <xdr:ext cx="762000" cy="259045"/>
    <xdr:sp macro="" textlink="">
      <xdr:nvSpPr>
        <xdr:cNvPr id="78" name="テキスト ボックス 77"/>
        <xdr:cNvSpPr txBox="1"/>
      </xdr:nvSpPr>
      <xdr:spPr>
        <a:xfrm>
          <a:off x="2527300" y="320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285877</xdr:rowOff>
    </xdr:from>
    <xdr:to>
      <xdr:col>4</xdr:col>
      <xdr:colOff>1117600</xdr:colOff>
      <xdr:row>35</xdr:row>
      <xdr:rowOff>298361</xdr:rowOff>
    </xdr:to>
    <xdr:cxnSp macro="">
      <xdr:nvCxnSpPr>
        <xdr:cNvPr id="111" name="直線コネクタ 110"/>
        <xdr:cNvCxnSpPr/>
      </xdr:nvCxnSpPr>
      <xdr:spPr bwMode="auto">
        <a:xfrm flipV="1">
          <a:off x="5003800" y="6896227"/>
          <a:ext cx="647700" cy="1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193357</xdr:rowOff>
    </xdr:from>
    <xdr:to>
      <xdr:col>4</xdr:col>
      <xdr:colOff>469900</xdr:colOff>
      <xdr:row>35</xdr:row>
      <xdr:rowOff>298361</xdr:rowOff>
    </xdr:to>
    <xdr:cxnSp macro="">
      <xdr:nvCxnSpPr>
        <xdr:cNvPr id="114" name="直線コネクタ 113"/>
        <xdr:cNvCxnSpPr/>
      </xdr:nvCxnSpPr>
      <xdr:spPr bwMode="auto">
        <a:xfrm>
          <a:off x="4305300" y="6803707"/>
          <a:ext cx="698500" cy="105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193357</xdr:rowOff>
    </xdr:from>
    <xdr:to>
      <xdr:col>3</xdr:col>
      <xdr:colOff>904875</xdr:colOff>
      <xdr:row>35</xdr:row>
      <xdr:rowOff>225704</xdr:rowOff>
    </xdr:to>
    <xdr:cxnSp macro="">
      <xdr:nvCxnSpPr>
        <xdr:cNvPr id="117" name="直線コネクタ 116"/>
        <xdr:cNvCxnSpPr/>
      </xdr:nvCxnSpPr>
      <xdr:spPr bwMode="auto">
        <a:xfrm flipV="1">
          <a:off x="3606800" y="6803707"/>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225704</xdr:rowOff>
    </xdr:from>
    <xdr:to>
      <xdr:col>3</xdr:col>
      <xdr:colOff>206375</xdr:colOff>
      <xdr:row>35</xdr:row>
      <xdr:rowOff>302540</xdr:rowOff>
    </xdr:to>
    <xdr:cxnSp macro="">
      <xdr:nvCxnSpPr>
        <xdr:cNvPr id="120" name="直線コネクタ 119"/>
        <xdr:cNvCxnSpPr/>
      </xdr:nvCxnSpPr>
      <xdr:spPr bwMode="auto">
        <a:xfrm flipV="1">
          <a:off x="2908300" y="6836054"/>
          <a:ext cx="698500" cy="76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235077</xdr:rowOff>
    </xdr:from>
    <xdr:to>
      <xdr:col>5</xdr:col>
      <xdr:colOff>34925</xdr:colOff>
      <xdr:row>35</xdr:row>
      <xdr:rowOff>336677</xdr:rowOff>
    </xdr:to>
    <xdr:sp macro="" textlink="">
      <xdr:nvSpPr>
        <xdr:cNvPr id="130" name="円/楕円 129"/>
        <xdr:cNvSpPr/>
      </xdr:nvSpPr>
      <xdr:spPr bwMode="auto">
        <a:xfrm>
          <a:off x="56007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207154</xdr:rowOff>
    </xdr:from>
    <xdr:ext cx="762000" cy="259045"/>
    <xdr:sp macro="" textlink="">
      <xdr:nvSpPr>
        <xdr:cNvPr id="131" name="人口1人当たり決算額の推移該当値テキスト445"/>
        <xdr:cNvSpPr txBox="1"/>
      </xdr:nvSpPr>
      <xdr:spPr>
        <a:xfrm>
          <a:off x="5740400" y="68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247561</xdr:rowOff>
    </xdr:from>
    <xdr:to>
      <xdr:col>4</xdr:col>
      <xdr:colOff>520700</xdr:colOff>
      <xdr:row>36</xdr:row>
      <xdr:rowOff>6261</xdr:rowOff>
    </xdr:to>
    <xdr:sp macro="" textlink="">
      <xdr:nvSpPr>
        <xdr:cNvPr id="132" name="円/楕円 131"/>
        <xdr:cNvSpPr/>
      </xdr:nvSpPr>
      <xdr:spPr bwMode="auto">
        <a:xfrm>
          <a:off x="4953000" y="685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333938</xdr:rowOff>
    </xdr:from>
    <xdr:ext cx="736600" cy="259045"/>
    <xdr:sp macro="" textlink="">
      <xdr:nvSpPr>
        <xdr:cNvPr id="133" name="テキスト ボックス 132"/>
        <xdr:cNvSpPr txBox="1"/>
      </xdr:nvSpPr>
      <xdr:spPr>
        <a:xfrm>
          <a:off x="4622800" y="69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142557</xdr:rowOff>
    </xdr:from>
    <xdr:to>
      <xdr:col>3</xdr:col>
      <xdr:colOff>955675</xdr:colOff>
      <xdr:row>35</xdr:row>
      <xdr:rowOff>244157</xdr:rowOff>
    </xdr:to>
    <xdr:sp macro="" textlink="">
      <xdr:nvSpPr>
        <xdr:cNvPr id="134" name="円/楕円 133"/>
        <xdr:cNvSpPr/>
      </xdr:nvSpPr>
      <xdr:spPr bwMode="auto">
        <a:xfrm>
          <a:off x="4254500" y="675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254334</xdr:rowOff>
    </xdr:from>
    <xdr:ext cx="762000" cy="259045"/>
    <xdr:sp macro="" textlink="">
      <xdr:nvSpPr>
        <xdr:cNvPr id="135" name="テキスト ボックス 134"/>
        <xdr:cNvSpPr txBox="1"/>
      </xdr:nvSpPr>
      <xdr:spPr>
        <a:xfrm>
          <a:off x="3924300" y="652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174904</xdr:rowOff>
    </xdr:from>
    <xdr:to>
      <xdr:col>3</xdr:col>
      <xdr:colOff>257175</xdr:colOff>
      <xdr:row>35</xdr:row>
      <xdr:rowOff>276504</xdr:rowOff>
    </xdr:to>
    <xdr:sp macro="" textlink="">
      <xdr:nvSpPr>
        <xdr:cNvPr id="136" name="円/楕円 135"/>
        <xdr:cNvSpPr/>
      </xdr:nvSpPr>
      <xdr:spPr bwMode="auto">
        <a:xfrm>
          <a:off x="3556000" y="67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261281</xdr:rowOff>
    </xdr:from>
    <xdr:ext cx="762000" cy="259045"/>
    <xdr:sp macro="" textlink="">
      <xdr:nvSpPr>
        <xdr:cNvPr id="137" name="テキスト ボックス 136"/>
        <xdr:cNvSpPr txBox="1"/>
      </xdr:nvSpPr>
      <xdr:spPr>
        <a:xfrm>
          <a:off x="3225800" y="68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251740</xdr:rowOff>
    </xdr:from>
    <xdr:to>
      <xdr:col>2</xdr:col>
      <xdr:colOff>692150</xdr:colOff>
      <xdr:row>36</xdr:row>
      <xdr:rowOff>10440</xdr:rowOff>
    </xdr:to>
    <xdr:sp macro="" textlink="">
      <xdr:nvSpPr>
        <xdr:cNvPr id="138" name="円/楕円 137"/>
        <xdr:cNvSpPr/>
      </xdr:nvSpPr>
      <xdr:spPr bwMode="auto">
        <a:xfrm>
          <a:off x="2857500" y="6862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338117</xdr:rowOff>
    </xdr:from>
    <xdr:ext cx="762000" cy="259045"/>
    <xdr:sp macro="" textlink="">
      <xdr:nvSpPr>
        <xdr:cNvPr id="139" name="テキスト ボックス 138"/>
        <xdr:cNvSpPr txBox="1"/>
      </xdr:nvSpPr>
      <xdr:spPr>
        <a:xfrm>
          <a:off x="2527300" y="694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実質収支比率は毎年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％前後となっており、健全な状態を維持している。今後も計画的な財政運営に努め、各種事業の推進に取り組んでいく。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の減少に伴い比率は低下してきているものの、公営企業債の元利償還に対する繰入金は高い比率で推移している。今後も交付税措置がある有利な起債を選択し発行するとともに、急激な悪化を招かないように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と、従来から交付税措置がある有利な起債の発行に取り組んできたため健全な状態が続いている。しかしながら、今後は過疎債の償還や下水道事業、病院事業への繰出金の増加が見込まれる。急激な悪化を招かないように計画的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9464829</v>
      </c>
      <c r="BO4" s="349"/>
      <c r="BP4" s="349"/>
      <c r="BQ4" s="349"/>
      <c r="BR4" s="349"/>
      <c r="BS4" s="349"/>
      <c r="BT4" s="349"/>
      <c r="BU4" s="350"/>
      <c r="BV4" s="348">
        <v>8996996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10.9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8792244</v>
      </c>
      <c r="BO5" s="386"/>
      <c r="BP5" s="386"/>
      <c r="BQ5" s="386"/>
      <c r="BR5" s="386"/>
      <c r="BS5" s="386"/>
      <c r="BT5" s="386"/>
      <c r="BU5" s="387"/>
      <c r="BV5" s="385">
        <v>8363142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82.1</v>
      </c>
      <c r="CU5" s="383"/>
      <c r="CV5" s="383"/>
      <c r="CW5" s="383"/>
      <c r="CX5" s="383"/>
      <c r="CY5" s="383"/>
      <c r="CZ5" s="383"/>
      <c r="DA5" s="384"/>
      <c r="DB5" s="382">
        <v>79.7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672585</v>
      </c>
      <c r="BO6" s="386"/>
      <c r="BP6" s="386"/>
      <c r="BQ6" s="386"/>
      <c r="BR6" s="386"/>
      <c r="BS6" s="386"/>
      <c r="BT6" s="386"/>
      <c r="BU6" s="387"/>
      <c r="BV6" s="385">
        <v>633854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87.5</v>
      </c>
      <c r="CU6" s="423"/>
      <c r="CV6" s="423"/>
      <c r="CW6" s="423"/>
      <c r="CX6" s="423"/>
      <c r="CY6" s="423"/>
      <c r="CZ6" s="423"/>
      <c r="DA6" s="424"/>
      <c r="DB6" s="422">
        <v>85.4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266784</v>
      </c>
      <c r="BO7" s="386"/>
      <c r="BP7" s="386"/>
      <c r="BQ7" s="386"/>
      <c r="BR7" s="386"/>
      <c r="BS7" s="386"/>
      <c r="BT7" s="386"/>
      <c r="BU7" s="387"/>
      <c r="BV7" s="385">
        <v>124247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4622331</v>
      </c>
      <c r="CU7" s="386"/>
      <c r="CV7" s="386"/>
      <c r="CW7" s="386"/>
      <c r="CX7" s="386"/>
      <c r="CY7" s="386"/>
      <c r="CZ7" s="386"/>
      <c r="DA7" s="387"/>
      <c r="DB7" s="385">
        <v>4662947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405801</v>
      </c>
      <c r="BO8" s="386"/>
      <c r="BP8" s="386"/>
      <c r="BQ8" s="386"/>
      <c r="BR8" s="386"/>
      <c r="BS8" s="386"/>
      <c r="BT8" s="386"/>
      <c r="BU8" s="387"/>
      <c r="BV8" s="385">
        <v>509607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13651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-103806</v>
      </c>
      <c r="BO9" s="386"/>
      <c r="BP9" s="386"/>
      <c r="BQ9" s="386"/>
      <c r="BR9" s="386"/>
      <c r="BS9" s="386"/>
      <c r="BT9" s="386"/>
      <c r="BU9" s="387"/>
      <c r="BV9" s="385">
        <v>50642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9.6</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14700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607993</v>
      </c>
      <c r="BO10" s="386"/>
      <c r="BP10" s="386"/>
      <c r="BQ10" s="386"/>
      <c r="BR10" s="386"/>
      <c r="BS10" s="386"/>
      <c r="BT10" s="386"/>
      <c r="BU10" s="387"/>
      <c r="BV10" s="385">
        <v>504139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13109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400000</v>
      </c>
      <c r="BO12" s="386"/>
      <c r="BP12" s="386"/>
      <c r="BQ12" s="386"/>
      <c r="BR12" s="386"/>
      <c r="BS12" s="386"/>
      <c r="BT12" s="386"/>
      <c r="BU12" s="387"/>
      <c r="BV12" s="385">
        <v>288969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13002</v>
      </c>
      <c r="S13" s="467"/>
      <c r="T13" s="467"/>
      <c r="U13" s="467"/>
      <c r="V13" s="468"/>
      <c r="W13" s="401" t="s">
        <v>124</v>
      </c>
      <c r="X13" s="402"/>
      <c r="Y13" s="402"/>
      <c r="Z13" s="402"/>
      <c r="AA13" s="402"/>
      <c r="AB13" s="392"/>
      <c r="AC13" s="436">
        <v>382</v>
      </c>
      <c r="AD13" s="437"/>
      <c r="AE13" s="437"/>
      <c r="AF13" s="437"/>
      <c r="AG13" s="476"/>
      <c r="AH13" s="436">
        <v>560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104187</v>
      </c>
      <c r="BO13" s="386"/>
      <c r="BP13" s="386"/>
      <c r="BQ13" s="386"/>
      <c r="BR13" s="386"/>
      <c r="BS13" s="386"/>
      <c r="BT13" s="386"/>
      <c r="BU13" s="387"/>
      <c r="BV13" s="385">
        <v>265812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13355</v>
      </c>
      <c r="S14" s="467"/>
      <c r="T14" s="467"/>
      <c r="U14" s="467"/>
      <c r="V14" s="468"/>
      <c r="W14" s="375"/>
      <c r="X14" s="376"/>
      <c r="Y14" s="376"/>
      <c r="Z14" s="376"/>
      <c r="AA14" s="376"/>
      <c r="AB14" s="365"/>
      <c r="AC14" s="469">
        <v>5.9</v>
      </c>
      <c r="AD14" s="470"/>
      <c r="AE14" s="470"/>
      <c r="AF14" s="470"/>
      <c r="AG14" s="471"/>
      <c r="AH14" s="469">
        <v>7.5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13253</v>
      </c>
      <c r="S15" s="467"/>
      <c r="T15" s="467"/>
      <c r="U15" s="467"/>
      <c r="V15" s="468"/>
      <c r="W15" s="401" t="s">
        <v>130</v>
      </c>
      <c r="X15" s="402"/>
      <c r="Y15" s="402"/>
      <c r="Z15" s="402"/>
      <c r="AA15" s="402"/>
      <c r="AB15" s="392"/>
      <c r="AC15" s="436">
        <v>2369</v>
      </c>
      <c r="AD15" s="437"/>
      <c r="AE15" s="437"/>
      <c r="AF15" s="437"/>
      <c r="AG15" s="476"/>
      <c r="AH15" s="436">
        <v>2776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1323126</v>
      </c>
      <c r="BO15" s="349"/>
      <c r="BP15" s="349"/>
      <c r="BQ15" s="349"/>
      <c r="BR15" s="349"/>
      <c r="BS15" s="349"/>
      <c r="BT15" s="349"/>
      <c r="BU15" s="350"/>
      <c r="BV15" s="348">
        <v>1321655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36.5</v>
      </c>
      <c r="AD16" s="470"/>
      <c r="AE16" s="470"/>
      <c r="AF16" s="470"/>
      <c r="AG16" s="471"/>
      <c r="AH16" s="469">
        <v>37.299999999999997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3974366</v>
      </c>
      <c r="BO16" s="386"/>
      <c r="BP16" s="386"/>
      <c r="BQ16" s="386"/>
      <c r="BR16" s="386"/>
      <c r="BS16" s="386"/>
      <c r="BT16" s="386"/>
      <c r="BU16" s="387"/>
      <c r="BV16" s="385">
        <v>3985700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3741</v>
      </c>
      <c r="AD17" s="437"/>
      <c r="AE17" s="437"/>
      <c r="AF17" s="437"/>
      <c r="AG17" s="476"/>
      <c r="AH17" s="436">
        <v>4092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1679181</v>
      </c>
      <c r="BO17" s="386"/>
      <c r="BP17" s="386"/>
      <c r="BQ17" s="386"/>
      <c r="BR17" s="386"/>
      <c r="BS17" s="386"/>
      <c r="BT17" s="386"/>
      <c r="BU17" s="387"/>
      <c r="BV17" s="385">
        <v>1684788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226.3</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3854023</v>
      </c>
      <c r="BO18" s="386"/>
      <c r="BP18" s="386"/>
      <c r="BQ18" s="386"/>
      <c r="BR18" s="386"/>
      <c r="BS18" s="386"/>
      <c r="BT18" s="386"/>
      <c r="BU18" s="387"/>
      <c r="BV18" s="385">
        <v>3754781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6683700</v>
      </c>
      <c r="BO19" s="386"/>
      <c r="BP19" s="386"/>
      <c r="BQ19" s="386"/>
      <c r="BR19" s="386"/>
      <c r="BS19" s="386"/>
      <c r="BT19" s="386"/>
      <c r="BU19" s="387"/>
      <c r="BV19" s="385">
        <v>6438317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4718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8651568</v>
      </c>
      <c r="BO23" s="386"/>
      <c r="BP23" s="386"/>
      <c r="BQ23" s="386"/>
      <c r="BR23" s="386"/>
      <c r="BS23" s="386"/>
      <c r="BT23" s="386"/>
      <c r="BU23" s="387"/>
      <c r="BV23" s="385">
        <v>7630079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8100</v>
      </c>
      <c r="R24" s="437"/>
      <c r="S24" s="437"/>
      <c r="T24" s="437"/>
      <c r="U24" s="437"/>
      <c r="V24" s="476"/>
      <c r="W24" s="531"/>
      <c r="X24" s="519"/>
      <c r="Y24" s="520"/>
      <c r="Z24" s="435" t="s">
        <v>154</v>
      </c>
      <c r="AA24" s="415"/>
      <c r="AB24" s="415"/>
      <c r="AC24" s="415"/>
      <c r="AD24" s="415"/>
      <c r="AE24" s="415"/>
      <c r="AF24" s="415"/>
      <c r="AG24" s="416"/>
      <c r="AH24" s="436">
        <v>159</v>
      </c>
      <c r="AI24" s="437"/>
      <c r="AJ24" s="437"/>
      <c r="AK24" s="437"/>
      <c r="AL24" s="476"/>
      <c r="AM24" s="436">
        <v>439953</v>
      </c>
      <c r="AN24" s="437"/>
      <c r="AO24" s="437"/>
      <c r="AP24" s="437"/>
      <c r="AQ24" s="437"/>
      <c r="AR24" s="476"/>
      <c r="AS24" s="436">
        <v>2767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8421626</v>
      </c>
      <c r="BO24" s="386"/>
      <c r="BP24" s="386"/>
      <c r="BQ24" s="386"/>
      <c r="BR24" s="386"/>
      <c r="BS24" s="386"/>
      <c r="BT24" s="386"/>
      <c r="BU24" s="387"/>
      <c r="BV24" s="385">
        <v>7339237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561184</v>
      </c>
      <c r="BO25" s="349"/>
      <c r="BP25" s="349"/>
      <c r="BQ25" s="349"/>
      <c r="BR25" s="349"/>
      <c r="BS25" s="349"/>
      <c r="BT25" s="349"/>
      <c r="BU25" s="350"/>
      <c r="BV25" s="348">
        <v>494705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6030</v>
      </c>
      <c r="R26" s="437"/>
      <c r="S26" s="437"/>
      <c r="T26" s="437"/>
      <c r="U26" s="437"/>
      <c r="V26" s="476"/>
      <c r="W26" s="531"/>
      <c r="X26" s="519"/>
      <c r="Y26" s="520"/>
      <c r="Z26" s="435" t="s">
        <v>160</v>
      </c>
      <c r="AA26" s="541"/>
      <c r="AB26" s="541"/>
      <c r="AC26" s="541"/>
      <c r="AD26" s="541"/>
      <c r="AE26" s="541"/>
      <c r="AF26" s="541"/>
      <c r="AG26" s="542"/>
      <c r="AH26" s="436">
        <v>17</v>
      </c>
      <c r="AI26" s="437"/>
      <c r="AJ26" s="437"/>
      <c r="AK26" s="437"/>
      <c r="AL26" s="476"/>
      <c r="AM26" s="436">
        <v>47056</v>
      </c>
      <c r="AN26" s="437"/>
      <c r="AO26" s="437"/>
      <c r="AP26" s="437"/>
      <c r="AQ26" s="437"/>
      <c r="AR26" s="476"/>
      <c r="AS26" s="436">
        <v>2768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3540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356932</v>
      </c>
      <c r="BO27" s="555"/>
      <c r="BP27" s="555"/>
      <c r="BQ27" s="555"/>
      <c r="BR27" s="555"/>
      <c r="BS27" s="555"/>
      <c r="BT27" s="555"/>
      <c r="BU27" s="556"/>
      <c r="BV27" s="554">
        <v>356537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3060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2449758</v>
      </c>
      <c r="BO28" s="349"/>
      <c r="BP28" s="349"/>
      <c r="BQ28" s="349"/>
      <c r="BR28" s="349"/>
      <c r="BS28" s="349"/>
      <c r="BT28" s="349"/>
      <c r="BU28" s="350"/>
      <c r="BV28" s="348">
        <v>2241765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2880</v>
      </c>
      <c r="R29" s="437"/>
      <c r="S29" s="437"/>
      <c r="T29" s="437"/>
      <c r="U29" s="437"/>
      <c r="V29" s="476"/>
      <c r="W29" s="532"/>
      <c r="X29" s="533"/>
      <c r="Y29" s="534"/>
      <c r="Z29" s="435" t="s">
        <v>170</v>
      </c>
      <c r="AA29" s="415"/>
      <c r="AB29" s="415"/>
      <c r="AC29" s="415"/>
      <c r="AD29" s="415"/>
      <c r="AE29" s="415"/>
      <c r="AF29" s="415"/>
      <c r="AG29" s="416"/>
      <c r="AH29" s="436">
        <v>159</v>
      </c>
      <c r="AI29" s="437"/>
      <c r="AJ29" s="437"/>
      <c r="AK29" s="437"/>
      <c r="AL29" s="476"/>
      <c r="AM29" s="436">
        <v>439953</v>
      </c>
      <c r="AN29" s="437"/>
      <c r="AO29" s="437"/>
      <c r="AP29" s="437"/>
      <c r="AQ29" s="437"/>
      <c r="AR29" s="476"/>
      <c r="AS29" s="436">
        <v>2767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2009541</v>
      </c>
      <c r="BO29" s="386"/>
      <c r="BP29" s="386"/>
      <c r="BQ29" s="386"/>
      <c r="BR29" s="386"/>
      <c r="BS29" s="386"/>
      <c r="BT29" s="386"/>
      <c r="BU29" s="387"/>
      <c r="BV29" s="385">
        <v>1944646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2639147</v>
      </c>
      <c r="BO30" s="555"/>
      <c r="BP30" s="555"/>
      <c r="BQ30" s="555"/>
      <c r="BR30" s="555"/>
      <c r="BS30" s="555"/>
      <c r="BT30" s="555"/>
      <c r="BU30" s="556"/>
      <c r="BV30" s="554">
        <v>2710578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IF('各会計、関係団体の財政状況及び健全化判断比率'!B30="","",'各会計、関係団体の財政状況及び健全化判断比率'!B30)</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新川地域介護保険組合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（財）朝日町文化体育振興公社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公共用地先行取得等事業特別会計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後期高齢者医療事業特別会計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新川広域圏事務組合（一般会計）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（株）あさひ</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南保外二地区用水特別会計</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新川広域圏事務組合（ＣＡＴＶ事業特別会計）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（有）あさひふるさと創造社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奨学資金特別会計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富山県市町村総合事務組合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朝日商業開発（株）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富山県市町村会館管理組合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富山県後期高齢者医療広域連合（一般会計）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富山県後期高齢者医療広域連合（後期高齢者医療事業特別会計）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下山用水組合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黒東合口用水組合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新川地域消防組合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6171</v>
      </c>
      <c r="J41" s="83">
        <v>6615</v>
      </c>
      <c r="K41" s="83">
        <v>6874</v>
      </c>
      <c r="L41" s="83">
        <v>7630</v>
      </c>
      <c r="M41" s="84">
        <v>8652</v>
      </c>
    </row>
    <row r="42" spans="2:13" ht="27.75" customHeight="1">
      <c r="B42" s="1171"/>
      <c r="C42" s="1172"/>
      <c r="D42" s="85"/>
      <c r="E42" s="1177" t="s">
        <v>26</v>
      </c>
      <c r="F42" s="1177"/>
      <c r="G42" s="1177"/>
      <c r="H42" s="1178"/>
      <c r="I42" s="86">
        <v>748</v>
      </c>
      <c r="J42" s="87">
        <v>649</v>
      </c>
      <c r="K42" s="87">
        <v>547</v>
      </c>
      <c r="L42" s="87">
        <v>495</v>
      </c>
      <c r="M42" s="88">
        <v>561</v>
      </c>
    </row>
    <row r="43" spans="2:13" ht="27.75" customHeight="1">
      <c r="B43" s="1171"/>
      <c r="C43" s="1172"/>
      <c r="D43" s="85"/>
      <c r="E43" s="1177" t="s">
        <v>27</v>
      </c>
      <c r="F43" s="1177"/>
      <c r="G43" s="1177"/>
      <c r="H43" s="1178"/>
      <c r="I43" s="86">
        <v>7573</v>
      </c>
      <c r="J43" s="87">
        <v>7496</v>
      </c>
      <c r="K43" s="87">
        <v>6034</v>
      </c>
      <c r="L43" s="87">
        <v>6765</v>
      </c>
      <c r="M43" s="88">
        <v>7039</v>
      </c>
    </row>
    <row r="44" spans="2:13" ht="27.75" customHeight="1">
      <c r="B44" s="1171"/>
      <c r="C44" s="1172"/>
      <c r="D44" s="85"/>
      <c r="E44" s="1177" t="s">
        <v>28</v>
      </c>
      <c r="F44" s="1177"/>
      <c r="G44" s="1177"/>
      <c r="H44" s="1178"/>
      <c r="I44" s="86">
        <v>453</v>
      </c>
      <c r="J44" s="87">
        <v>307</v>
      </c>
      <c r="K44" s="87">
        <v>342</v>
      </c>
      <c r="L44" s="87">
        <v>297</v>
      </c>
      <c r="M44" s="88">
        <v>337</v>
      </c>
    </row>
    <row r="45" spans="2:13" ht="27.75" customHeight="1">
      <c r="B45" s="1171"/>
      <c r="C45" s="1172"/>
      <c r="D45" s="85"/>
      <c r="E45" s="1177" t="s">
        <v>29</v>
      </c>
      <c r="F45" s="1177"/>
      <c r="G45" s="1177"/>
      <c r="H45" s="1178"/>
      <c r="I45" s="86">
        <v>1423</v>
      </c>
      <c r="J45" s="87">
        <v>1324</v>
      </c>
      <c r="K45" s="87">
        <v>1069</v>
      </c>
      <c r="L45" s="87">
        <v>1078</v>
      </c>
      <c r="M45" s="88">
        <v>927</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6030</v>
      </c>
      <c r="J49" s="87">
        <v>6705</v>
      </c>
      <c r="K49" s="87">
        <v>6741</v>
      </c>
      <c r="L49" s="87">
        <v>7173</v>
      </c>
      <c r="M49" s="88">
        <v>7505</v>
      </c>
    </row>
    <row r="50" spans="2:13" ht="27.75" customHeight="1">
      <c r="B50" s="1171"/>
      <c r="C50" s="1172"/>
      <c r="D50" s="85"/>
      <c r="E50" s="1177" t="s">
        <v>35</v>
      </c>
      <c r="F50" s="1177"/>
      <c r="G50" s="1177"/>
      <c r="H50" s="1178"/>
      <c r="I50" s="86">
        <v>22</v>
      </c>
      <c r="J50" s="87">
        <v>13</v>
      </c>
      <c r="K50" s="87">
        <v>6</v>
      </c>
      <c r="L50" s="87" t="s">
        <v>480</v>
      </c>
      <c r="M50" s="88" t="s">
        <v>480</v>
      </c>
    </row>
    <row r="51" spans="2:13" ht="27.75" customHeight="1">
      <c r="B51" s="1173"/>
      <c r="C51" s="1174"/>
      <c r="D51" s="85"/>
      <c r="E51" s="1177" t="s">
        <v>36</v>
      </c>
      <c r="F51" s="1177"/>
      <c r="G51" s="1177"/>
      <c r="H51" s="1178"/>
      <c r="I51" s="86">
        <v>9925</v>
      </c>
      <c r="J51" s="87">
        <v>10065</v>
      </c>
      <c r="K51" s="87">
        <v>10636</v>
      </c>
      <c r="L51" s="87">
        <v>11256</v>
      </c>
      <c r="M51" s="88">
        <v>11792</v>
      </c>
    </row>
    <row r="52" spans="2:13" ht="27.75" customHeight="1" thickBot="1">
      <c r="B52" s="1181" t="s">
        <v>37</v>
      </c>
      <c r="C52" s="1182"/>
      <c r="D52" s="90"/>
      <c r="E52" s="1183" t="s">
        <v>38</v>
      </c>
      <c r="F52" s="1183"/>
      <c r="G52" s="1183"/>
      <c r="H52" s="1184"/>
      <c r="I52" s="91">
        <v>392</v>
      </c>
      <c r="J52" s="92">
        <v>-391</v>
      </c>
      <c r="K52" s="92">
        <v>-2517</v>
      </c>
      <c r="L52" s="92">
        <v>-2165</v>
      </c>
      <c r="M52" s="93">
        <v>-1781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75536</v>
      </c>
      <c r="E3" s="116"/>
      <c r="F3" s="117">
        <v>89245</v>
      </c>
      <c r="G3" s="118"/>
      <c r="H3" s="119"/>
    </row>
    <row r="4" spans="1:8">
      <c r="A4" s="120"/>
      <c r="B4" s="121"/>
      <c r="C4" s="122"/>
      <c r="D4" s="123">
        <v>25880</v>
      </c>
      <c r="E4" s="124"/>
      <c r="F4" s="125">
        <v>42966</v>
      </c>
      <c r="G4" s="126"/>
      <c r="H4" s="127"/>
    </row>
    <row r="5" spans="1:8">
      <c r="A5" s="108" t="s">
        <v>512</v>
      </c>
      <c r="B5" s="113"/>
      <c r="C5" s="114"/>
      <c r="D5" s="115">
        <v>107782</v>
      </c>
      <c r="E5" s="116"/>
      <c r="F5" s="117">
        <v>70897</v>
      </c>
      <c r="G5" s="118"/>
      <c r="H5" s="119"/>
    </row>
    <row r="6" spans="1:8">
      <c r="A6" s="120"/>
      <c r="B6" s="121"/>
      <c r="C6" s="122"/>
      <c r="D6" s="123">
        <v>45677</v>
      </c>
      <c r="E6" s="124"/>
      <c r="F6" s="125">
        <v>39878</v>
      </c>
      <c r="G6" s="126"/>
      <c r="H6" s="127"/>
    </row>
    <row r="7" spans="1:8">
      <c r="A7" s="108" t="s">
        <v>513</v>
      </c>
      <c r="B7" s="113"/>
      <c r="C7" s="114"/>
      <c r="D7" s="115">
        <v>60789</v>
      </c>
      <c r="E7" s="116"/>
      <c r="F7" s="117">
        <v>66496</v>
      </c>
      <c r="G7" s="118"/>
      <c r="H7" s="119"/>
    </row>
    <row r="8" spans="1:8">
      <c r="A8" s="120"/>
      <c r="B8" s="121"/>
      <c r="C8" s="122"/>
      <c r="D8" s="123">
        <v>46110</v>
      </c>
      <c r="E8" s="124"/>
      <c r="F8" s="125">
        <v>36530</v>
      </c>
      <c r="G8" s="126"/>
      <c r="H8" s="127"/>
    </row>
    <row r="9" spans="1:8">
      <c r="A9" s="108" t="s">
        <v>514</v>
      </c>
      <c r="B9" s="113"/>
      <c r="C9" s="114"/>
      <c r="D9" s="115">
        <v>124522</v>
      </c>
      <c r="E9" s="116"/>
      <c r="F9" s="117">
        <v>82748</v>
      </c>
      <c r="G9" s="118"/>
      <c r="H9" s="119"/>
    </row>
    <row r="10" spans="1:8">
      <c r="A10" s="120"/>
      <c r="B10" s="121"/>
      <c r="C10" s="122"/>
      <c r="D10" s="123">
        <v>100057</v>
      </c>
      <c r="E10" s="124"/>
      <c r="F10" s="125">
        <v>44732</v>
      </c>
      <c r="G10" s="126"/>
      <c r="H10" s="127"/>
    </row>
    <row r="11" spans="1:8">
      <c r="A11" s="108" t="s">
        <v>515</v>
      </c>
      <c r="B11" s="113"/>
      <c r="C11" s="114"/>
      <c r="D11" s="115">
        <v>141245</v>
      </c>
      <c r="E11" s="116"/>
      <c r="F11" s="117">
        <v>91837</v>
      </c>
      <c r="G11" s="118"/>
      <c r="H11" s="119"/>
    </row>
    <row r="12" spans="1:8">
      <c r="A12" s="120"/>
      <c r="B12" s="121"/>
      <c r="C12" s="128"/>
      <c r="D12" s="123">
        <v>112697</v>
      </c>
      <c r="E12" s="124"/>
      <c r="F12" s="125">
        <v>54439</v>
      </c>
      <c r="G12" s="126"/>
      <c r="H12" s="127"/>
    </row>
    <row r="13" spans="1:8">
      <c r="A13" s="108"/>
      <c r="B13" s="113"/>
      <c r="C13" s="129"/>
      <c r="D13" s="130">
        <v>101975</v>
      </c>
      <c r="E13" s="131"/>
      <c r="F13" s="132">
        <v>80245</v>
      </c>
      <c r="G13" s="133"/>
      <c r="H13" s="119"/>
    </row>
    <row r="14" spans="1:8">
      <c r="A14" s="120"/>
      <c r="B14" s="121"/>
      <c r="C14" s="122"/>
      <c r="D14" s="123">
        <v>66084</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9.18</v>
      </c>
      <c r="C19" s="134">
        <f>ROUND(VALUE(SUBSTITUTE(実質収支比率等に係る経年分析!G$48,"▲","-")),2)</f>
        <v>8.3699999999999992</v>
      </c>
      <c r="D19" s="134">
        <f>ROUND(VALUE(SUBSTITUTE(実質収支比率等に係る経年分析!H$48,"▲","-")),2)</f>
        <v>9.9600000000000009</v>
      </c>
      <c r="E19" s="134">
        <f>ROUND(VALUE(SUBSTITUTE(実質収支比率等に係る経年分析!I$48,"▲","-")),2)</f>
        <v>10.93</v>
      </c>
      <c r="F19" s="134">
        <f>ROUND(VALUE(SUBSTITUTE(実質収支比率等に係る経年分析!J$48,"▲","-")),2)</f>
        <v>8.7799999999999994</v>
      </c>
    </row>
    <row r="20" spans="1:11">
      <c r="A20" s="134" t="s">
        <v>43</v>
      </c>
      <c r="B20" s="134">
        <f>ROUND(VALUE(SUBSTITUTE(実質収支比率等に係る経年分析!F$47,"▲","-")),2)</f>
        <v>35.159999999999997</v>
      </c>
      <c r="C20" s="134">
        <f>ROUND(VALUE(SUBSTITUTE(実質収支比率等に係る経年分析!G$47,"▲","-")),2)</f>
        <v>47.04</v>
      </c>
      <c r="D20" s="134">
        <f>ROUND(VALUE(SUBSTITUTE(実質収支比率等に係る経年分析!H$47,"▲","-")),2)</f>
        <v>43.99</v>
      </c>
      <c r="E20" s="134">
        <f>ROUND(VALUE(SUBSTITUTE(実質収支比率等に係る経年分析!I$47,"▲","-")),2)</f>
        <v>48.08</v>
      </c>
      <c r="F20" s="134">
        <f>ROUND(VALUE(SUBSTITUTE(実質収支比率等に係る経年分析!J$47,"▲","-")),2)</f>
        <v>53</v>
      </c>
    </row>
    <row r="21" spans="1:11">
      <c r="A21" s="134" t="s">
        <v>44</v>
      </c>
      <c r="B21" s="134">
        <f>IF(ISNUMBER(VALUE(SUBSTITUTE(実質収支比率等に係る経年分析!F$49,"▲","-"))),ROUND(VALUE(SUBSTITUTE(実質収支比率等に係る経年分析!F$49,"▲","-")),2),NA())</f>
        <v>8.5299999999999994</v>
      </c>
      <c r="C21" s="134">
        <f>IF(ISNUMBER(VALUE(SUBSTITUTE(実質収支比率等に係る経年分析!G$49,"▲","-"))),ROUND(VALUE(SUBSTITUTE(実質収支比率等に係る経年分析!G$49,"▲","-")),2),NA())</f>
        <v>9.24</v>
      </c>
      <c r="D21" s="134">
        <f>IF(ISNUMBER(VALUE(SUBSTITUTE(実質収支比率等に係る経年分析!H$49,"▲","-"))),ROUND(VALUE(SUBSTITUTE(実質収支比率等に係る経年分析!H$49,"▲","-")),2),NA())</f>
        <v>-1.1200000000000001</v>
      </c>
      <c r="E21" s="134">
        <f>IF(ISNUMBER(VALUE(SUBSTITUTE(実質収支比率等に係る経年分析!I$49,"▲","-"))),ROUND(VALUE(SUBSTITUTE(実質収支比率等に係る経年分析!I$49,"▲","-")),2),NA())</f>
        <v>5.7</v>
      </c>
      <c r="F21" s="134">
        <f>IF(ISNUMBER(VALUE(SUBSTITUTE(実質収支比率等に係る経年分析!J$49,"▲","-"))),ROUND(VALUE(SUBSTITUTE(実質収支比率等に係る経年分析!J$49,"▲","-")),2),NA())</f>
        <v>2.25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南保外二地区用水特別会計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9.9600000000000009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923</v>
      </c>
      <c r="E42" s="136"/>
      <c r="F42" s="136"/>
      <c r="G42" s="136">
        <f>'実質公債費比率（分子）の構造'!L$52</f>
        <v>834</v>
      </c>
      <c r="H42" s="136"/>
      <c r="I42" s="136"/>
      <c r="J42" s="136">
        <f>'実質公債費比率（分子）の構造'!M$52</f>
        <v>850</v>
      </c>
      <c r="K42" s="136"/>
      <c r="L42" s="136"/>
      <c r="M42" s="136">
        <f>'実質公債費比率（分子）の構造'!N$52</f>
        <v>912</v>
      </c>
      <c r="N42" s="136"/>
      <c r="O42" s="136"/>
      <c r="P42" s="136">
        <f>'実質公債費比率（分子）の構造'!O$52</f>
        <v>945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110</v>
      </c>
      <c r="C44" s="136"/>
      <c r="D44" s="136"/>
      <c r="E44" s="136">
        <f>'実質公債費比率（分子）の構造'!L$50</f>
        <v>98</v>
      </c>
      <c r="F44" s="136"/>
      <c r="G44" s="136"/>
      <c r="H44" s="136">
        <f>'実質公債費比率（分子）の構造'!M$50</f>
        <v>102</v>
      </c>
      <c r="I44" s="136"/>
      <c r="J44" s="136"/>
      <c r="K44" s="136">
        <f>'実質公債費比率（分子）の構造'!N$50</f>
        <v>52</v>
      </c>
      <c r="L44" s="136"/>
      <c r="M44" s="136"/>
      <c r="N44" s="136">
        <f>'実質公債費比率（分子）の構造'!O$50</f>
        <v>92</v>
      </c>
      <c r="O44" s="136"/>
      <c r="P44" s="136"/>
    </row>
    <row r="45" spans="1:16">
      <c r="A45" s="136" t="s">
        <v>54</v>
      </c>
      <c r="B45" s="136">
        <f>'実質公債費比率（分子）の構造'!K$49</f>
        <v>143</v>
      </c>
      <c r="C45" s="136"/>
      <c r="D45" s="136"/>
      <c r="E45" s="136">
        <f>'実質公債費比率（分子）の構造'!L$49</f>
        <v>144</v>
      </c>
      <c r="F45" s="136"/>
      <c r="G45" s="136"/>
      <c r="H45" s="136">
        <f>'実質公債費比率（分子）の構造'!M$49</f>
        <v>112</v>
      </c>
      <c r="I45" s="136"/>
      <c r="J45" s="136"/>
      <c r="K45" s="136">
        <f>'実質公債費比率（分子）の構造'!N$49</f>
        <v>45</v>
      </c>
      <c r="L45" s="136"/>
      <c r="M45" s="136"/>
      <c r="N45" s="136">
        <f>'実質公債費比率（分子）の構造'!O$49</f>
        <v>29</v>
      </c>
      <c r="O45" s="136"/>
      <c r="P45" s="136"/>
    </row>
    <row r="46" spans="1:16">
      <c r="A46" s="136" t="s">
        <v>55</v>
      </c>
      <c r="B46" s="136">
        <f>'実質公債費比率（分子）の構造'!K$48</f>
        <v>309</v>
      </c>
      <c r="C46" s="136"/>
      <c r="D46" s="136"/>
      <c r="E46" s="136">
        <f>'実質公債費比率（分子）の構造'!L$48</f>
        <v>307</v>
      </c>
      <c r="F46" s="136"/>
      <c r="G46" s="136"/>
      <c r="H46" s="136">
        <f>'実質公債費比率（分子）の構造'!M$48</f>
        <v>413</v>
      </c>
      <c r="I46" s="136"/>
      <c r="J46" s="136"/>
      <c r="K46" s="136">
        <f>'実質公債費比率（分子）の構造'!N$48</f>
        <v>448</v>
      </c>
      <c r="L46" s="136"/>
      <c r="M46" s="136"/>
      <c r="N46" s="136">
        <f>'実質公債費比率（分子）の構造'!O$48</f>
        <v>469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649</v>
      </c>
      <c r="C49" s="136"/>
      <c r="D49" s="136"/>
      <c r="E49" s="136">
        <f>'実質公債費比率（分子）の構造'!L$45</f>
        <v>654</v>
      </c>
      <c r="F49" s="136"/>
      <c r="G49" s="136"/>
      <c r="H49" s="136">
        <f>'実質公債費比率（分子）の構造'!M$45</f>
        <v>621</v>
      </c>
      <c r="I49" s="136"/>
      <c r="J49" s="136"/>
      <c r="K49" s="136">
        <f>'実質公債費比率（分子）の構造'!N$45</f>
        <v>647</v>
      </c>
      <c r="L49" s="136"/>
      <c r="M49" s="136"/>
      <c r="N49" s="136">
        <f>'実質公債費比率（分子）の構造'!O$45</f>
        <v>643</v>
      </c>
      <c r="O49" s="136"/>
      <c r="P49" s="136"/>
    </row>
    <row r="50" spans="1:16">
      <c r="A50" s="136" t="s">
        <v>59</v>
      </c>
      <c r="B50" s="136" t="e">
        <f>NA()</f>
        <v>#N/A</v>
      </c>
      <c r="C50" s="136">
        <f>IF(ISNUMBER('実質公債費比率（分子）の構造'!K$53),'実質公債費比率（分子）の構造'!K$53,NA())</f>
        <v>288</v>
      </c>
      <c r="D50" s="136" t="e">
        <f>NA()</f>
        <v>#N/A</v>
      </c>
      <c r="E50" s="136" t="e">
        <f>NA()</f>
        <v>#N/A</v>
      </c>
      <c r="F50" s="136">
        <f>IF(ISNUMBER('実質公債費比率（分子）の構造'!L$53),'実質公債費比率（分子）の構造'!L$53,NA())</f>
        <v>369</v>
      </c>
      <c r="G50" s="136" t="e">
        <f>NA()</f>
        <v>#N/A</v>
      </c>
      <c r="H50" s="136" t="e">
        <f>NA()</f>
        <v>#N/A</v>
      </c>
      <c r="I50" s="136">
        <f>IF(ISNUMBER('実質公債費比率（分子）の構造'!M$53),'実質公債費比率（分子）の構造'!M$53,NA())</f>
        <v>398</v>
      </c>
      <c r="J50" s="136" t="e">
        <f>NA()</f>
        <v>#N/A</v>
      </c>
      <c r="K50" s="136" t="e">
        <f>NA()</f>
        <v>#N/A</v>
      </c>
      <c r="L50" s="136">
        <f>IF(ISNUMBER('実質公債費比率（分子）の構造'!N$53),'実質公債費比率（分子）の構造'!N$53,NA())</f>
        <v>280</v>
      </c>
      <c r="M50" s="136" t="e">
        <f>NA()</f>
        <v>#N/A</v>
      </c>
      <c r="N50" s="136" t="e">
        <f>NA()</f>
        <v>#N/A</v>
      </c>
      <c r="O50" s="136">
        <f>IF(ISNUMBER('実質公債費比率（分子）の構造'!O$53),'実質公債費比率（分子）の構造'!O$53,NA())</f>
        <v>288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9925</v>
      </c>
      <c r="E56" s="135"/>
      <c r="F56" s="135"/>
      <c r="G56" s="135">
        <f>'将来負担比率（分子）の構造'!J$51</f>
        <v>10065</v>
      </c>
      <c r="H56" s="135"/>
      <c r="I56" s="135"/>
      <c r="J56" s="135">
        <f>'将来負担比率（分子）の構造'!K$51</f>
        <v>10636</v>
      </c>
      <c r="K56" s="135"/>
      <c r="L56" s="135"/>
      <c r="M56" s="135">
        <f>'将来負担比率（分子）の構造'!L$51</f>
        <v>11256</v>
      </c>
      <c r="N56" s="135"/>
      <c r="O56" s="135"/>
      <c r="P56" s="135">
        <f>'将来負担比率（分子）の構造'!M$51</f>
        <v>11792</v>
      </c>
    </row>
    <row r="57" spans="1:16">
      <c r="A57" s="135" t="s">
        <v>35</v>
      </c>
      <c r="B57" s="135"/>
      <c r="C57" s="135"/>
      <c r="D57" s="135">
        <f>'将来負担比率（分子）の構造'!I$50</f>
        <v>22</v>
      </c>
      <c r="E57" s="135"/>
      <c r="F57" s="135"/>
      <c r="G57" s="135">
        <f>'将来負担比率（分子）の構造'!J$50</f>
        <v>13</v>
      </c>
      <c r="H57" s="135"/>
      <c r="I57" s="135"/>
      <c r="J57" s="135">
        <f>'将来負担比率（分子）の構造'!K$50</f>
        <v>6</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6030</v>
      </c>
      <c r="E58" s="135"/>
      <c r="F58" s="135"/>
      <c r="G58" s="135">
        <f>'将来負担比率（分子）の構造'!J$49</f>
        <v>6705</v>
      </c>
      <c r="H58" s="135"/>
      <c r="I58" s="135"/>
      <c r="J58" s="135">
        <f>'将来負担比率（分子）の構造'!K$49</f>
        <v>6741</v>
      </c>
      <c r="K58" s="135"/>
      <c r="L58" s="135"/>
      <c r="M58" s="135">
        <f>'将来負担比率（分子）の構造'!L$49</f>
        <v>7173</v>
      </c>
      <c r="N58" s="135"/>
      <c r="O58" s="135"/>
      <c r="P58" s="135">
        <f>'将来負担比率（分子）の構造'!M$49</f>
        <v>7505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1423</v>
      </c>
      <c r="C62" s="135"/>
      <c r="D62" s="135"/>
      <c r="E62" s="135">
        <f>'将来負担比率（分子）の構造'!J$45</f>
        <v>1324</v>
      </c>
      <c r="F62" s="135"/>
      <c r="G62" s="135"/>
      <c r="H62" s="135">
        <f>'将来負担比率（分子）の構造'!K$45</f>
        <v>1069</v>
      </c>
      <c r="I62" s="135"/>
      <c r="J62" s="135"/>
      <c r="K62" s="135">
        <f>'将来負担比率（分子）の構造'!L$45</f>
        <v>1078</v>
      </c>
      <c r="L62" s="135"/>
      <c r="M62" s="135"/>
      <c r="N62" s="135">
        <f>'将来負担比率（分子）の構造'!M$45</f>
        <v>927</v>
      </c>
      <c r="O62" s="135"/>
      <c r="P62" s="135"/>
    </row>
    <row r="63" spans="1:16">
      <c r="A63" s="135" t="s">
        <v>28</v>
      </c>
      <c r="B63" s="135">
        <f>'将来負担比率（分子）の構造'!I$44</f>
        <v>453</v>
      </c>
      <c r="C63" s="135"/>
      <c r="D63" s="135"/>
      <c r="E63" s="135">
        <f>'将来負担比率（分子）の構造'!J$44</f>
        <v>307</v>
      </c>
      <c r="F63" s="135"/>
      <c r="G63" s="135"/>
      <c r="H63" s="135">
        <f>'将来負担比率（分子）の構造'!K$44</f>
        <v>342</v>
      </c>
      <c r="I63" s="135"/>
      <c r="J63" s="135"/>
      <c r="K63" s="135">
        <f>'将来負担比率（分子）の構造'!L$44</f>
        <v>297</v>
      </c>
      <c r="L63" s="135"/>
      <c r="M63" s="135"/>
      <c r="N63" s="135">
        <f>'将来負担比率（分子）の構造'!M$44</f>
        <v>337</v>
      </c>
      <c r="O63" s="135"/>
      <c r="P63" s="135"/>
    </row>
    <row r="64" spans="1:16">
      <c r="A64" s="135" t="s">
        <v>27</v>
      </c>
      <c r="B64" s="135">
        <f>'将来負担比率（分子）の構造'!I$43</f>
        <v>7573</v>
      </c>
      <c r="C64" s="135"/>
      <c r="D64" s="135"/>
      <c r="E64" s="135">
        <f>'将来負担比率（分子）の構造'!J$43</f>
        <v>7496</v>
      </c>
      <c r="F64" s="135"/>
      <c r="G64" s="135"/>
      <c r="H64" s="135">
        <f>'将来負担比率（分子）の構造'!K$43</f>
        <v>6034</v>
      </c>
      <c r="I64" s="135"/>
      <c r="J64" s="135"/>
      <c r="K64" s="135">
        <f>'将来負担比率（分子）の構造'!L$43</f>
        <v>6765</v>
      </c>
      <c r="L64" s="135"/>
      <c r="M64" s="135"/>
      <c r="N64" s="135">
        <f>'将来負担比率（分子）の構造'!M$43</f>
        <v>7039</v>
      </c>
      <c r="O64" s="135"/>
      <c r="P64" s="135"/>
    </row>
    <row r="65" spans="1:16">
      <c r="A65" s="135" t="s">
        <v>26</v>
      </c>
      <c r="B65" s="135">
        <f>'将来負担比率（分子）の構造'!I$42</f>
        <v>748</v>
      </c>
      <c r="C65" s="135"/>
      <c r="D65" s="135"/>
      <c r="E65" s="135">
        <f>'将来負担比率（分子）の構造'!J$42</f>
        <v>649</v>
      </c>
      <c r="F65" s="135"/>
      <c r="G65" s="135"/>
      <c r="H65" s="135">
        <f>'将来負担比率（分子）の構造'!K$42</f>
        <v>547</v>
      </c>
      <c r="I65" s="135"/>
      <c r="J65" s="135"/>
      <c r="K65" s="135">
        <f>'将来負担比率（分子）の構造'!L$42</f>
        <v>495</v>
      </c>
      <c r="L65" s="135"/>
      <c r="M65" s="135"/>
      <c r="N65" s="135">
        <f>'将来負担比率（分子）の構造'!M$42</f>
        <v>561</v>
      </c>
      <c r="O65" s="135"/>
      <c r="P65" s="135"/>
    </row>
    <row r="66" spans="1:16">
      <c r="A66" s="135" t="s">
        <v>25</v>
      </c>
      <c r="B66" s="135">
        <f>'将来負担比率（分子）の構造'!I$41</f>
        <v>6171</v>
      </c>
      <c r="C66" s="135"/>
      <c r="D66" s="135"/>
      <c r="E66" s="135">
        <f>'将来負担比率（分子）の構造'!J$41</f>
        <v>6615</v>
      </c>
      <c r="F66" s="135"/>
      <c r="G66" s="135"/>
      <c r="H66" s="135">
        <f>'将来負担比率（分子）の構造'!K$41</f>
        <v>6874</v>
      </c>
      <c r="I66" s="135"/>
      <c r="J66" s="135"/>
      <c r="K66" s="135">
        <f>'将来負担比率（分子）の構造'!L$41</f>
        <v>7630</v>
      </c>
      <c r="L66" s="135"/>
      <c r="M66" s="135"/>
      <c r="N66" s="135">
        <f>'将来負担比率（分子）の構造'!M$41</f>
        <v>8652</v>
      </c>
      <c r="O66" s="135"/>
      <c r="P66" s="135"/>
    </row>
    <row r="67" spans="1:16">
      <c r="A67" s="135" t="s">
        <v>63</v>
      </c>
      <c r="B67" s="135" t="e">
        <f>NA()</f>
        <v>#N/A</v>
      </c>
      <c r="C67" s="135">
        <f>IF(ISNUMBER('将来負担比率（分子）の構造'!I$52), IF('将来負担比率（分子）の構造'!I$52 &lt; 0, 0, '将来負担比率（分子）の構造'!I$52), NA())</f>
        <v>392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1490701</v>
      </c>
      <c r="S5" s="583"/>
      <c r="T5" s="583"/>
      <c r="U5" s="583"/>
      <c r="V5" s="583"/>
      <c r="W5" s="583"/>
      <c r="X5" s="583"/>
      <c r="Y5" s="584"/>
      <c r="Z5" s="585">
        <v>15.7</v>
      </c>
      <c r="AA5" s="585"/>
      <c r="AB5" s="585"/>
      <c r="AC5" s="585"/>
      <c r="AD5" s="586">
        <v>1490701</v>
      </c>
      <c r="AE5" s="586"/>
      <c r="AF5" s="586"/>
      <c r="AG5" s="586"/>
      <c r="AH5" s="586"/>
      <c r="AI5" s="586"/>
      <c r="AJ5" s="586"/>
      <c r="AK5" s="586"/>
      <c r="AL5" s="587">
        <v>33.799999999999997</v>
      </c>
      <c r="AM5" s="588"/>
      <c r="AN5" s="588"/>
      <c r="AO5" s="589"/>
      <c r="AP5" s="579" t="s">
        <v>208</v>
      </c>
      <c r="AQ5" s="580"/>
      <c r="AR5" s="580"/>
      <c r="AS5" s="580"/>
      <c r="AT5" s="580"/>
      <c r="AU5" s="580"/>
      <c r="AV5" s="580"/>
      <c r="AW5" s="580"/>
      <c r="AX5" s="580"/>
      <c r="AY5" s="580"/>
      <c r="AZ5" s="580"/>
      <c r="BA5" s="580"/>
      <c r="BB5" s="580"/>
      <c r="BC5" s="580"/>
      <c r="BD5" s="580"/>
      <c r="BE5" s="580"/>
      <c r="BF5" s="581"/>
      <c r="BG5" s="593">
        <v>1483275</v>
      </c>
      <c r="BH5" s="594"/>
      <c r="BI5" s="594"/>
      <c r="BJ5" s="594"/>
      <c r="BK5" s="594"/>
      <c r="BL5" s="594"/>
      <c r="BM5" s="594"/>
      <c r="BN5" s="595"/>
      <c r="BO5" s="596">
        <v>99.5</v>
      </c>
      <c r="BP5" s="596"/>
      <c r="BQ5" s="596"/>
      <c r="BR5" s="596"/>
      <c r="BS5" s="597">
        <v>55794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62890</v>
      </c>
      <c r="S6" s="594"/>
      <c r="T6" s="594"/>
      <c r="U6" s="594"/>
      <c r="V6" s="594"/>
      <c r="W6" s="594"/>
      <c r="X6" s="594"/>
      <c r="Y6" s="595"/>
      <c r="Z6" s="596">
        <v>0.7</v>
      </c>
      <c r="AA6" s="596"/>
      <c r="AB6" s="596"/>
      <c r="AC6" s="596"/>
      <c r="AD6" s="597">
        <v>62890</v>
      </c>
      <c r="AE6" s="597"/>
      <c r="AF6" s="597"/>
      <c r="AG6" s="597"/>
      <c r="AH6" s="597"/>
      <c r="AI6" s="597"/>
      <c r="AJ6" s="597"/>
      <c r="AK6" s="597"/>
      <c r="AL6" s="598">
        <v>1.4</v>
      </c>
      <c r="AM6" s="599"/>
      <c r="AN6" s="599"/>
      <c r="AO6" s="600"/>
      <c r="AP6" s="590" t="s">
        <v>213</v>
      </c>
      <c r="AQ6" s="591"/>
      <c r="AR6" s="591"/>
      <c r="AS6" s="591"/>
      <c r="AT6" s="591"/>
      <c r="AU6" s="591"/>
      <c r="AV6" s="591"/>
      <c r="AW6" s="591"/>
      <c r="AX6" s="591"/>
      <c r="AY6" s="591"/>
      <c r="AZ6" s="591"/>
      <c r="BA6" s="591"/>
      <c r="BB6" s="591"/>
      <c r="BC6" s="591"/>
      <c r="BD6" s="591"/>
      <c r="BE6" s="591"/>
      <c r="BF6" s="592"/>
      <c r="BG6" s="593">
        <v>1483275</v>
      </c>
      <c r="BH6" s="594"/>
      <c r="BI6" s="594"/>
      <c r="BJ6" s="594"/>
      <c r="BK6" s="594"/>
      <c r="BL6" s="594"/>
      <c r="BM6" s="594"/>
      <c r="BN6" s="595"/>
      <c r="BO6" s="596">
        <v>99.5</v>
      </c>
      <c r="BP6" s="596"/>
      <c r="BQ6" s="596"/>
      <c r="BR6" s="596"/>
      <c r="BS6" s="597">
        <v>55794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86948</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86948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3881</v>
      </c>
      <c r="S7" s="594"/>
      <c r="T7" s="594"/>
      <c r="U7" s="594"/>
      <c r="V7" s="594"/>
      <c r="W7" s="594"/>
      <c r="X7" s="594"/>
      <c r="Y7" s="595"/>
      <c r="Z7" s="596">
        <v>0</v>
      </c>
      <c r="AA7" s="596"/>
      <c r="AB7" s="596"/>
      <c r="AC7" s="596"/>
      <c r="AD7" s="597">
        <v>3881</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600321</v>
      </c>
      <c r="BH7" s="594"/>
      <c r="BI7" s="594"/>
      <c r="BJ7" s="594"/>
      <c r="BK7" s="594"/>
      <c r="BL7" s="594"/>
      <c r="BM7" s="594"/>
      <c r="BN7" s="595"/>
      <c r="BO7" s="596">
        <v>40.299999999999997</v>
      </c>
      <c r="BP7" s="596"/>
      <c r="BQ7" s="596"/>
      <c r="BR7" s="596"/>
      <c r="BS7" s="597">
        <v>5647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2196893</v>
      </c>
      <c r="CS7" s="594"/>
      <c r="CT7" s="594"/>
      <c r="CU7" s="594"/>
      <c r="CV7" s="594"/>
      <c r="CW7" s="594"/>
      <c r="CX7" s="594"/>
      <c r="CY7" s="595"/>
      <c r="CZ7" s="596">
        <v>25</v>
      </c>
      <c r="DA7" s="596"/>
      <c r="DB7" s="596"/>
      <c r="DC7" s="596"/>
      <c r="DD7" s="602">
        <v>500370</v>
      </c>
      <c r="DE7" s="594"/>
      <c r="DF7" s="594"/>
      <c r="DG7" s="594"/>
      <c r="DH7" s="594"/>
      <c r="DI7" s="594"/>
      <c r="DJ7" s="594"/>
      <c r="DK7" s="594"/>
      <c r="DL7" s="594"/>
      <c r="DM7" s="594"/>
      <c r="DN7" s="594"/>
      <c r="DO7" s="594"/>
      <c r="DP7" s="595"/>
      <c r="DQ7" s="602">
        <v>1715895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13352</v>
      </c>
      <c r="S8" s="594"/>
      <c r="T8" s="594"/>
      <c r="U8" s="594"/>
      <c r="V8" s="594"/>
      <c r="W8" s="594"/>
      <c r="X8" s="594"/>
      <c r="Y8" s="595"/>
      <c r="Z8" s="596">
        <v>0.1</v>
      </c>
      <c r="AA8" s="596"/>
      <c r="AB8" s="596"/>
      <c r="AC8" s="596"/>
      <c r="AD8" s="597">
        <v>13352</v>
      </c>
      <c r="AE8" s="597"/>
      <c r="AF8" s="597"/>
      <c r="AG8" s="597"/>
      <c r="AH8" s="597"/>
      <c r="AI8" s="597"/>
      <c r="AJ8" s="597"/>
      <c r="AK8" s="597"/>
      <c r="AL8" s="598">
        <v>0.3</v>
      </c>
      <c r="AM8" s="599"/>
      <c r="AN8" s="599"/>
      <c r="AO8" s="600"/>
      <c r="AP8" s="590" t="s">
        <v>220</v>
      </c>
      <c r="AQ8" s="591"/>
      <c r="AR8" s="591"/>
      <c r="AS8" s="591"/>
      <c r="AT8" s="591"/>
      <c r="AU8" s="591"/>
      <c r="AV8" s="591"/>
      <c r="AW8" s="591"/>
      <c r="AX8" s="591"/>
      <c r="AY8" s="591"/>
      <c r="AZ8" s="591"/>
      <c r="BA8" s="591"/>
      <c r="BB8" s="591"/>
      <c r="BC8" s="591"/>
      <c r="BD8" s="591"/>
      <c r="BE8" s="591"/>
      <c r="BF8" s="592"/>
      <c r="BG8" s="593">
        <v>23234</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1947495</v>
      </c>
      <c r="CS8" s="594"/>
      <c r="CT8" s="594"/>
      <c r="CU8" s="594"/>
      <c r="CV8" s="594"/>
      <c r="CW8" s="594"/>
      <c r="CX8" s="594"/>
      <c r="CY8" s="595"/>
      <c r="CZ8" s="596">
        <v>22.2</v>
      </c>
      <c r="DA8" s="596"/>
      <c r="DB8" s="596"/>
      <c r="DC8" s="596"/>
      <c r="DD8" s="602">
        <v>68863</v>
      </c>
      <c r="DE8" s="594"/>
      <c r="DF8" s="594"/>
      <c r="DG8" s="594"/>
      <c r="DH8" s="594"/>
      <c r="DI8" s="594"/>
      <c r="DJ8" s="594"/>
      <c r="DK8" s="594"/>
      <c r="DL8" s="594"/>
      <c r="DM8" s="594"/>
      <c r="DN8" s="594"/>
      <c r="DO8" s="594"/>
      <c r="DP8" s="595"/>
      <c r="DQ8" s="602">
        <v>1124495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6565</v>
      </c>
      <c r="S9" s="594"/>
      <c r="T9" s="594"/>
      <c r="U9" s="594"/>
      <c r="V9" s="594"/>
      <c r="W9" s="594"/>
      <c r="X9" s="594"/>
      <c r="Y9" s="595"/>
      <c r="Z9" s="596">
        <v>0.1</v>
      </c>
      <c r="AA9" s="596"/>
      <c r="AB9" s="596"/>
      <c r="AC9" s="596"/>
      <c r="AD9" s="597">
        <v>6565</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515984</v>
      </c>
      <c r="BH9" s="594"/>
      <c r="BI9" s="594"/>
      <c r="BJ9" s="594"/>
      <c r="BK9" s="594"/>
      <c r="BL9" s="594"/>
      <c r="BM9" s="594"/>
      <c r="BN9" s="595"/>
      <c r="BO9" s="596">
        <v>34.6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994697</v>
      </c>
      <c r="CS9" s="594"/>
      <c r="CT9" s="594"/>
      <c r="CU9" s="594"/>
      <c r="CV9" s="594"/>
      <c r="CW9" s="594"/>
      <c r="CX9" s="594"/>
      <c r="CY9" s="595"/>
      <c r="CZ9" s="596">
        <v>11.3</v>
      </c>
      <c r="DA9" s="596"/>
      <c r="DB9" s="596"/>
      <c r="DC9" s="596"/>
      <c r="DD9" s="602">
        <v>3379</v>
      </c>
      <c r="DE9" s="594"/>
      <c r="DF9" s="594"/>
      <c r="DG9" s="594"/>
      <c r="DH9" s="594"/>
      <c r="DI9" s="594"/>
      <c r="DJ9" s="594"/>
      <c r="DK9" s="594"/>
      <c r="DL9" s="594"/>
      <c r="DM9" s="594"/>
      <c r="DN9" s="594"/>
      <c r="DO9" s="594"/>
      <c r="DP9" s="595"/>
      <c r="DQ9" s="602">
        <v>933615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138495</v>
      </c>
      <c r="S10" s="594"/>
      <c r="T10" s="594"/>
      <c r="U10" s="594"/>
      <c r="V10" s="594"/>
      <c r="W10" s="594"/>
      <c r="X10" s="594"/>
      <c r="Y10" s="595"/>
      <c r="Z10" s="596">
        <v>1.5</v>
      </c>
      <c r="AA10" s="596"/>
      <c r="AB10" s="596"/>
      <c r="AC10" s="596"/>
      <c r="AD10" s="597">
        <v>138495</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26504</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17086</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2786</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6746</v>
      </c>
      <c r="S11" s="594"/>
      <c r="T11" s="594"/>
      <c r="U11" s="594"/>
      <c r="V11" s="594"/>
      <c r="W11" s="594"/>
      <c r="X11" s="594"/>
      <c r="Y11" s="595"/>
      <c r="Z11" s="596">
        <v>0.1</v>
      </c>
      <c r="AA11" s="596"/>
      <c r="AB11" s="596"/>
      <c r="AC11" s="596"/>
      <c r="AD11" s="597">
        <v>6746</v>
      </c>
      <c r="AE11" s="597"/>
      <c r="AF11" s="597"/>
      <c r="AG11" s="597"/>
      <c r="AH11" s="597"/>
      <c r="AI11" s="597"/>
      <c r="AJ11" s="597"/>
      <c r="AK11" s="597"/>
      <c r="AL11" s="598">
        <v>0.2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34599</v>
      </c>
      <c r="BH11" s="594"/>
      <c r="BI11" s="594"/>
      <c r="BJ11" s="594"/>
      <c r="BK11" s="594"/>
      <c r="BL11" s="594"/>
      <c r="BM11" s="594"/>
      <c r="BN11" s="595"/>
      <c r="BO11" s="596">
        <v>2.2999999999999998</v>
      </c>
      <c r="BP11" s="596"/>
      <c r="BQ11" s="596"/>
      <c r="BR11" s="596"/>
      <c r="BS11" s="602">
        <v>5647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309361</v>
      </c>
      <c r="CS11" s="594"/>
      <c r="CT11" s="594"/>
      <c r="CU11" s="594"/>
      <c r="CV11" s="594"/>
      <c r="CW11" s="594"/>
      <c r="CX11" s="594"/>
      <c r="CY11" s="595"/>
      <c r="CZ11" s="596">
        <v>3.5</v>
      </c>
      <c r="DA11" s="596"/>
      <c r="DB11" s="596"/>
      <c r="DC11" s="596"/>
      <c r="DD11" s="602">
        <v>101768</v>
      </c>
      <c r="DE11" s="594"/>
      <c r="DF11" s="594"/>
      <c r="DG11" s="594"/>
      <c r="DH11" s="594"/>
      <c r="DI11" s="594"/>
      <c r="DJ11" s="594"/>
      <c r="DK11" s="594"/>
      <c r="DL11" s="594"/>
      <c r="DM11" s="594"/>
      <c r="DN11" s="594"/>
      <c r="DO11" s="594"/>
      <c r="DP11" s="595"/>
      <c r="DQ11" s="602">
        <v>167388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760364</v>
      </c>
      <c r="BH12" s="594"/>
      <c r="BI12" s="594"/>
      <c r="BJ12" s="594"/>
      <c r="BK12" s="594"/>
      <c r="BL12" s="594"/>
      <c r="BM12" s="594"/>
      <c r="BN12" s="595"/>
      <c r="BO12" s="596">
        <v>51</v>
      </c>
      <c r="BP12" s="596"/>
      <c r="BQ12" s="596"/>
      <c r="BR12" s="596"/>
      <c r="BS12" s="602">
        <v>50147</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336917</v>
      </c>
      <c r="CS12" s="594"/>
      <c r="CT12" s="594"/>
      <c r="CU12" s="594"/>
      <c r="CV12" s="594"/>
      <c r="CW12" s="594"/>
      <c r="CX12" s="594"/>
      <c r="CY12" s="595"/>
      <c r="CZ12" s="596">
        <v>3.8</v>
      </c>
      <c r="DA12" s="596"/>
      <c r="DB12" s="596"/>
      <c r="DC12" s="596"/>
      <c r="DD12" s="602">
        <v>60682</v>
      </c>
      <c r="DE12" s="594"/>
      <c r="DF12" s="594"/>
      <c r="DG12" s="594"/>
      <c r="DH12" s="594"/>
      <c r="DI12" s="594"/>
      <c r="DJ12" s="594"/>
      <c r="DK12" s="594"/>
      <c r="DL12" s="594"/>
      <c r="DM12" s="594"/>
      <c r="DN12" s="594"/>
      <c r="DO12" s="594"/>
      <c r="DP12" s="595"/>
      <c r="DQ12" s="602">
        <v>194386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8009</v>
      </c>
      <c r="S13" s="594"/>
      <c r="T13" s="594"/>
      <c r="U13" s="594"/>
      <c r="V13" s="594"/>
      <c r="W13" s="594"/>
      <c r="X13" s="594"/>
      <c r="Y13" s="595"/>
      <c r="Z13" s="596">
        <v>0.1</v>
      </c>
      <c r="AA13" s="596"/>
      <c r="AB13" s="596"/>
      <c r="AC13" s="596"/>
      <c r="AD13" s="597">
        <v>8009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759044</v>
      </c>
      <c r="BH13" s="594"/>
      <c r="BI13" s="594"/>
      <c r="BJ13" s="594"/>
      <c r="BK13" s="594"/>
      <c r="BL13" s="594"/>
      <c r="BM13" s="594"/>
      <c r="BN13" s="595"/>
      <c r="BO13" s="596">
        <v>50.9</v>
      </c>
      <c r="BP13" s="596"/>
      <c r="BQ13" s="596"/>
      <c r="BR13" s="596"/>
      <c r="BS13" s="602">
        <v>50147</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669590</v>
      </c>
      <c r="CS13" s="594"/>
      <c r="CT13" s="594"/>
      <c r="CU13" s="594"/>
      <c r="CV13" s="594"/>
      <c r="CW13" s="594"/>
      <c r="CX13" s="594"/>
      <c r="CY13" s="595"/>
      <c r="CZ13" s="596">
        <v>7.6</v>
      </c>
      <c r="DA13" s="596"/>
      <c r="DB13" s="596"/>
      <c r="DC13" s="596"/>
      <c r="DD13" s="602">
        <v>340115</v>
      </c>
      <c r="DE13" s="594"/>
      <c r="DF13" s="594"/>
      <c r="DG13" s="594"/>
      <c r="DH13" s="594"/>
      <c r="DI13" s="594"/>
      <c r="DJ13" s="594"/>
      <c r="DK13" s="594"/>
      <c r="DL13" s="594"/>
      <c r="DM13" s="594"/>
      <c r="DN13" s="594"/>
      <c r="DO13" s="594"/>
      <c r="DP13" s="595"/>
      <c r="DQ13" s="602">
        <v>377147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33231</v>
      </c>
      <c r="BH14" s="594"/>
      <c r="BI14" s="594"/>
      <c r="BJ14" s="594"/>
      <c r="BK14" s="594"/>
      <c r="BL14" s="594"/>
      <c r="BM14" s="594"/>
      <c r="BN14" s="595"/>
      <c r="BO14" s="596">
        <v>2.2000000000000002</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408420</v>
      </c>
      <c r="CS14" s="594"/>
      <c r="CT14" s="594"/>
      <c r="CU14" s="594"/>
      <c r="CV14" s="594"/>
      <c r="CW14" s="594"/>
      <c r="CX14" s="594"/>
      <c r="CY14" s="595"/>
      <c r="CZ14" s="596">
        <v>4.5999999999999996</v>
      </c>
      <c r="DA14" s="596"/>
      <c r="DB14" s="596"/>
      <c r="DC14" s="596"/>
      <c r="DD14" s="602">
        <v>66143</v>
      </c>
      <c r="DE14" s="594"/>
      <c r="DF14" s="594"/>
      <c r="DG14" s="594"/>
      <c r="DH14" s="594"/>
      <c r="DI14" s="594"/>
      <c r="DJ14" s="594"/>
      <c r="DK14" s="594"/>
      <c r="DL14" s="594"/>
      <c r="DM14" s="594"/>
      <c r="DN14" s="594"/>
      <c r="DO14" s="594"/>
      <c r="DP14" s="595"/>
      <c r="DQ14" s="602">
        <v>243596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3335</v>
      </c>
      <c r="S15" s="594"/>
      <c r="T15" s="594"/>
      <c r="U15" s="594"/>
      <c r="V15" s="594"/>
      <c r="W15" s="594"/>
      <c r="X15" s="594"/>
      <c r="Y15" s="595"/>
      <c r="Z15" s="596">
        <v>0</v>
      </c>
      <c r="AA15" s="596"/>
      <c r="AB15" s="596"/>
      <c r="AC15" s="596"/>
      <c r="AD15" s="597">
        <v>3335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89359</v>
      </c>
      <c r="BH15" s="594"/>
      <c r="BI15" s="594"/>
      <c r="BJ15" s="594"/>
      <c r="BK15" s="594"/>
      <c r="BL15" s="594"/>
      <c r="BM15" s="594"/>
      <c r="BN15" s="595"/>
      <c r="BO15" s="596">
        <v>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1164642</v>
      </c>
      <c r="CS15" s="594"/>
      <c r="CT15" s="594"/>
      <c r="CU15" s="594"/>
      <c r="CV15" s="594"/>
      <c r="CW15" s="594"/>
      <c r="CX15" s="594"/>
      <c r="CY15" s="595"/>
      <c r="CZ15" s="596">
        <v>13.2</v>
      </c>
      <c r="DA15" s="596"/>
      <c r="DB15" s="596"/>
      <c r="DC15" s="596"/>
      <c r="DD15" s="602">
        <v>710267</v>
      </c>
      <c r="DE15" s="594"/>
      <c r="DF15" s="594"/>
      <c r="DG15" s="594"/>
      <c r="DH15" s="594"/>
      <c r="DI15" s="594"/>
      <c r="DJ15" s="594"/>
      <c r="DK15" s="594"/>
      <c r="DL15" s="594"/>
      <c r="DM15" s="594"/>
      <c r="DN15" s="594"/>
      <c r="DO15" s="594"/>
      <c r="DP15" s="595"/>
      <c r="DQ15" s="602">
        <v>519137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3147059</v>
      </c>
      <c r="S16" s="594"/>
      <c r="T16" s="594"/>
      <c r="U16" s="594"/>
      <c r="V16" s="594"/>
      <c r="W16" s="594"/>
      <c r="X16" s="594"/>
      <c r="Y16" s="595"/>
      <c r="Z16" s="596">
        <v>33.299999999999997</v>
      </c>
      <c r="AA16" s="596"/>
      <c r="AB16" s="596"/>
      <c r="AC16" s="596"/>
      <c r="AD16" s="597">
        <v>2652597</v>
      </c>
      <c r="AE16" s="597"/>
      <c r="AF16" s="597"/>
      <c r="AG16" s="597"/>
      <c r="AH16" s="597"/>
      <c r="AI16" s="597"/>
      <c r="AJ16" s="597"/>
      <c r="AK16" s="597"/>
      <c r="AL16" s="598">
        <v>60.2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17179</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2706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2652597</v>
      </c>
      <c r="S17" s="594"/>
      <c r="T17" s="594"/>
      <c r="U17" s="594"/>
      <c r="V17" s="594"/>
      <c r="W17" s="594"/>
      <c r="X17" s="594"/>
      <c r="Y17" s="595"/>
      <c r="Z17" s="596">
        <v>28</v>
      </c>
      <c r="AA17" s="596"/>
      <c r="AB17" s="596"/>
      <c r="AC17" s="596"/>
      <c r="AD17" s="597">
        <v>2652597</v>
      </c>
      <c r="AE17" s="597"/>
      <c r="AF17" s="597"/>
      <c r="AG17" s="597"/>
      <c r="AH17" s="597"/>
      <c r="AI17" s="597"/>
      <c r="AJ17" s="597"/>
      <c r="AK17" s="597"/>
      <c r="AL17" s="598">
        <v>60.2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643016</v>
      </c>
      <c r="CS17" s="594"/>
      <c r="CT17" s="594"/>
      <c r="CU17" s="594"/>
      <c r="CV17" s="594"/>
      <c r="CW17" s="594"/>
      <c r="CX17" s="594"/>
      <c r="CY17" s="595"/>
      <c r="CZ17" s="596">
        <v>7.3</v>
      </c>
      <c r="DA17" s="596"/>
      <c r="DB17" s="596"/>
      <c r="DC17" s="596"/>
      <c r="DD17" s="602" t="s">
        <v>112</v>
      </c>
      <c r="DE17" s="594"/>
      <c r="DF17" s="594"/>
      <c r="DG17" s="594"/>
      <c r="DH17" s="594"/>
      <c r="DI17" s="594"/>
      <c r="DJ17" s="594"/>
      <c r="DK17" s="594"/>
      <c r="DL17" s="594"/>
      <c r="DM17" s="594"/>
      <c r="DN17" s="594"/>
      <c r="DO17" s="594"/>
      <c r="DP17" s="595"/>
      <c r="DQ17" s="602">
        <v>643016</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494461</v>
      </c>
      <c r="S18" s="594"/>
      <c r="T18" s="594"/>
      <c r="U18" s="594"/>
      <c r="V18" s="594"/>
      <c r="W18" s="594"/>
      <c r="X18" s="594"/>
      <c r="Y18" s="595"/>
      <c r="Z18" s="596">
        <v>5.2</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7426</v>
      </c>
      <c r="BH19" s="594"/>
      <c r="BI19" s="594"/>
      <c r="BJ19" s="594"/>
      <c r="BK19" s="594"/>
      <c r="BL19" s="594"/>
      <c r="BM19" s="594"/>
      <c r="BN19" s="595"/>
      <c r="BO19" s="596">
        <v>0.5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4881033</v>
      </c>
      <c r="S20" s="594"/>
      <c r="T20" s="594"/>
      <c r="U20" s="594"/>
      <c r="V20" s="594"/>
      <c r="W20" s="594"/>
      <c r="X20" s="594"/>
      <c r="Y20" s="595"/>
      <c r="Z20" s="596">
        <v>51.6</v>
      </c>
      <c r="AA20" s="596"/>
      <c r="AB20" s="596"/>
      <c r="AC20" s="596"/>
      <c r="AD20" s="597">
        <v>4386571</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7426</v>
      </c>
      <c r="BH20" s="594"/>
      <c r="BI20" s="594"/>
      <c r="BJ20" s="594"/>
      <c r="BK20" s="594"/>
      <c r="BL20" s="594"/>
      <c r="BM20" s="594"/>
      <c r="BN20" s="595"/>
      <c r="BO20" s="596">
        <v>0.5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8792244</v>
      </c>
      <c r="CS20" s="594"/>
      <c r="CT20" s="594"/>
      <c r="CU20" s="594"/>
      <c r="CV20" s="594"/>
      <c r="CW20" s="594"/>
      <c r="CX20" s="594"/>
      <c r="CY20" s="595"/>
      <c r="CZ20" s="596">
        <v>100</v>
      </c>
      <c r="DA20" s="596"/>
      <c r="DB20" s="596"/>
      <c r="DC20" s="596"/>
      <c r="DD20" s="602">
        <v>1851587</v>
      </c>
      <c r="DE20" s="594"/>
      <c r="DF20" s="594"/>
      <c r="DG20" s="594"/>
      <c r="DH20" s="594"/>
      <c r="DI20" s="594"/>
      <c r="DJ20" s="594"/>
      <c r="DK20" s="594"/>
      <c r="DL20" s="594"/>
      <c r="DM20" s="594"/>
      <c r="DN20" s="594"/>
      <c r="DO20" s="594"/>
      <c r="DP20" s="595"/>
      <c r="DQ20" s="602">
        <v>6011115</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1060</v>
      </c>
      <c r="S21" s="594"/>
      <c r="T21" s="594"/>
      <c r="U21" s="594"/>
      <c r="V21" s="594"/>
      <c r="W21" s="594"/>
      <c r="X21" s="594"/>
      <c r="Y21" s="595"/>
      <c r="Z21" s="596">
        <v>0</v>
      </c>
      <c r="AA21" s="596"/>
      <c r="AB21" s="596"/>
      <c r="AC21" s="596"/>
      <c r="AD21" s="597">
        <v>1060</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4960</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39600</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117125</v>
      </c>
      <c r="S23" s="594"/>
      <c r="T23" s="594"/>
      <c r="U23" s="594"/>
      <c r="V23" s="594"/>
      <c r="W23" s="594"/>
      <c r="X23" s="594"/>
      <c r="Y23" s="595"/>
      <c r="Z23" s="596">
        <v>1.2</v>
      </c>
      <c r="AA23" s="596"/>
      <c r="AB23" s="596"/>
      <c r="AC23" s="596"/>
      <c r="AD23" s="597">
        <v>5073</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72636</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v>2466</v>
      </c>
      <c r="BH24" s="594"/>
      <c r="BI24" s="594"/>
      <c r="BJ24" s="594"/>
      <c r="BK24" s="594"/>
      <c r="BL24" s="594"/>
      <c r="BM24" s="594"/>
      <c r="BN24" s="595"/>
      <c r="BO24" s="596">
        <v>0.2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2491180</v>
      </c>
      <c r="CS24" s="583"/>
      <c r="CT24" s="583"/>
      <c r="CU24" s="583"/>
      <c r="CV24" s="583"/>
      <c r="CW24" s="583"/>
      <c r="CX24" s="583"/>
      <c r="CY24" s="584"/>
      <c r="CZ24" s="622">
        <v>28.3</v>
      </c>
      <c r="DA24" s="623"/>
      <c r="DB24" s="623"/>
      <c r="DC24" s="624"/>
      <c r="DD24" s="621">
        <v>1891900</v>
      </c>
      <c r="DE24" s="583"/>
      <c r="DF24" s="583"/>
      <c r="DG24" s="583"/>
      <c r="DH24" s="583"/>
      <c r="DI24" s="583"/>
      <c r="DJ24" s="583"/>
      <c r="DK24" s="584"/>
      <c r="DL24" s="621">
        <v>1854043</v>
      </c>
      <c r="DM24" s="583"/>
      <c r="DN24" s="583"/>
      <c r="DO24" s="583"/>
      <c r="DP24" s="583"/>
      <c r="DQ24" s="583"/>
      <c r="DR24" s="583"/>
      <c r="DS24" s="583"/>
      <c r="DT24" s="583"/>
      <c r="DU24" s="583"/>
      <c r="DV24" s="584"/>
      <c r="DW24" s="587">
        <v>39.5</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498307</v>
      </c>
      <c r="S25" s="594"/>
      <c r="T25" s="594"/>
      <c r="U25" s="594"/>
      <c r="V25" s="594"/>
      <c r="W25" s="594"/>
      <c r="X25" s="594"/>
      <c r="Y25" s="595"/>
      <c r="Z25" s="596">
        <v>5.3</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1242505</v>
      </c>
      <c r="CS25" s="625"/>
      <c r="CT25" s="625"/>
      <c r="CU25" s="625"/>
      <c r="CV25" s="625"/>
      <c r="CW25" s="625"/>
      <c r="CX25" s="625"/>
      <c r="CY25" s="626"/>
      <c r="CZ25" s="627">
        <v>14.1</v>
      </c>
      <c r="DA25" s="628"/>
      <c r="DB25" s="628"/>
      <c r="DC25" s="629"/>
      <c r="DD25" s="602">
        <v>1047546</v>
      </c>
      <c r="DE25" s="625"/>
      <c r="DF25" s="625"/>
      <c r="DG25" s="625"/>
      <c r="DH25" s="625"/>
      <c r="DI25" s="625"/>
      <c r="DJ25" s="625"/>
      <c r="DK25" s="626"/>
      <c r="DL25" s="602">
        <v>1028469</v>
      </c>
      <c r="DM25" s="625"/>
      <c r="DN25" s="625"/>
      <c r="DO25" s="625"/>
      <c r="DP25" s="625"/>
      <c r="DQ25" s="625"/>
      <c r="DR25" s="625"/>
      <c r="DS25" s="625"/>
      <c r="DT25" s="625"/>
      <c r="DU25" s="625"/>
      <c r="DV25" s="626"/>
      <c r="DW25" s="598">
        <v>21.9</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799934</v>
      </c>
      <c r="CS26" s="594"/>
      <c r="CT26" s="594"/>
      <c r="CU26" s="594"/>
      <c r="CV26" s="594"/>
      <c r="CW26" s="594"/>
      <c r="CX26" s="594"/>
      <c r="CY26" s="595"/>
      <c r="CZ26" s="627">
        <v>9.1</v>
      </c>
      <c r="DA26" s="628"/>
      <c r="DB26" s="628"/>
      <c r="DC26" s="629"/>
      <c r="DD26" s="602">
        <v>637764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389892</v>
      </c>
      <c r="S27" s="594"/>
      <c r="T27" s="594"/>
      <c r="U27" s="594"/>
      <c r="V27" s="594"/>
      <c r="W27" s="594"/>
      <c r="X27" s="594"/>
      <c r="Y27" s="595"/>
      <c r="Z27" s="596">
        <v>4.0999999999999996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1490701</v>
      </c>
      <c r="BH27" s="594"/>
      <c r="BI27" s="594"/>
      <c r="BJ27" s="594"/>
      <c r="BK27" s="594"/>
      <c r="BL27" s="594"/>
      <c r="BM27" s="594"/>
      <c r="BN27" s="595"/>
      <c r="BO27" s="596">
        <v>100</v>
      </c>
      <c r="BP27" s="596"/>
      <c r="BQ27" s="596"/>
      <c r="BR27" s="596"/>
      <c r="BS27" s="602">
        <v>55794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605659</v>
      </c>
      <c r="CS27" s="625"/>
      <c r="CT27" s="625"/>
      <c r="CU27" s="625"/>
      <c r="CV27" s="625"/>
      <c r="CW27" s="625"/>
      <c r="CX27" s="625"/>
      <c r="CY27" s="626"/>
      <c r="CZ27" s="627">
        <v>6.9</v>
      </c>
      <c r="DA27" s="628"/>
      <c r="DB27" s="628"/>
      <c r="DC27" s="629"/>
      <c r="DD27" s="602">
        <v>201338</v>
      </c>
      <c r="DE27" s="625"/>
      <c r="DF27" s="625"/>
      <c r="DG27" s="625"/>
      <c r="DH27" s="625"/>
      <c r="DI27" s="625"/>
      <c r="DJ27" s="625"/>
      <c r="DK27" s="626"/>
      <c r="DL27" s="602">
        <v>182558</v>
      </c>
      <c r="DM27" s="625"/>
      <c r="DN27" s="625"/>
      <c r="DO27" s="625"/>
      <c r="DP27" s="625"/>
      <c r="DQ27" s="625"/>
      <c r="DR27" s="625"/>
      <c r="DS27" s="625"/>
      <c r="DT27" s="625"/>
      <c r="DU27" s="625"/>
      <c r="DV27" s="626"/>
      <c r="DW27" s="598">
        <v>3.9</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49693</v>
      </c>
      <c r="S28" s="594"/>
      <c r="T28" s="594"/>
      <c r="U28" s="594"/>
      <c r="V28" s="594"/>
      <c r="W28" s="594"/>
      <c r="X28" s="594"/>
      <c r="Y28" s="595"/>
      <c r="Z28" s="596">
        <v>0.5</v>
      </c>
      <c r="AA28" s="596"/>
      <c r="AB28" s="596"/>
      <c r="AC28" s="596"/>
      <c r="AD28" s="597">
        <v>9982</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643016</v>
      </c>
      <c r="CS28" s="594"/>
      <c r="CT28" s="594"/>
      <c r="CU28" s="594"/>
      <c r="CV28" s="594"/>
      <c r="CW28" s="594"/>
      <c r="CX28" s="594"/>
      <c r="CY28" s="595"/>
      <c r="CZ28" s="627">
        <v>7.3</v>
      </c>
      <c r="DA28" s="628"/>
      <c r="DB28" s="628"/>
      <c r="DC28" s="629"/>
      <c r="DD28" s="602">
        <v>643016</v>
      </c>
      <c r="DE28" s="594"/>
      <c r="DF28" s="594"/>
      <c r="DG28" s="594"/>
      <c r="DH28" s="594"/>
      <c r="DI28" s="594"/>
      <c r="DJ28" s="594"/>
      <c r="DK28" s="595"/>
      <c r="DL28" s="602">
        <v>643016</v>
      </c>
      <c r="DM28" s="594"/>
      <c r="DN28" s="594"/>
      <c r="DO28" s="594"/>
      <c r="DP28" s="594"/>
      <c r="DQ28" s="594"/>
      <c r="DR28" s="594"/>
      <c r="DS28" s="594"/>
      <c r="DT28" s="594"/>
      <c r="DU28" s="594"/>
      <c r="DV28" s="595"/>
      <c r="DW28" s="598">
        <v>13.7</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115484</v>
      </c>
      <c r="S29" s="594"/>
      <c r="T29" s="594"/>
      <c r="U29" s="594"/>
      <c r="V29" s="594"/>
      <c r="W29" s="594"/>
      <c r="X29" s="594"/>
      <c r="Y29" s="595"/>
      <c r="Z29" s="596">
        <v>1.2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643016</v>
      </c>
      <c r="CS29" s="625"/>
      <c r="CT29" s="625"/>
      <c r="CU29" s="625"/>
      <c r="CV29" s="625"/>
      <c r="CW29" s="625"/>
      <c r="CX29" s="625"/>
      <c r="CY29" s="626"/>
      <c r="CZ29" s="627">
        <v>7.3</v>
      </c>
      <c r="DA29" s="628"/>
      <c r="DB29" s="628"/>
      <c r="DC29" s="629"/>
      <c r="DD29" s="602">
        <v>643016</v>
      </c>
      <c r="DE29" s="625"/>
      <c r="DF29" s="625"/>
      <c r="DG29" s="625"/>
      <c r="DH29" s="625"/>
      <c r="DI29" s="625"/>
      <c r="DJ29" s="625"/>
      <c r="DK29" s="626"/>
      <c r="DL29" s="602">
        <v>643016</v>
      </c>
      <c r="DM29" s="625"/>
      <c r="DN29" s="625"/>
      <c r="DO29" s="625"/>
      <c r="DP29" s="625"/>
      <c r="DQ29" s="625"/>
      <c r="DR29" s="625"/>
      <c r="DS29" s="625"/>
      <c r="DT29" s="625"/>
      <c r="DU29" s="625"/>
      <c r="DV29" s="626"/>
      <c r="DW29" s="598">
        <v>13.7</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789678</v>
      </c>
      <c r="S30" s="594"/>
      <c r="T30" s="594"/>
      <c r="U30" s="594"/>
      <c r="V30" s="594"/>
      <c r="W30" s="594"/>
      <c r="X30" s="594"/>
      <c r="Y30" s="595"/>
      <c r="Z30" s="596">
        <v>8.3000000000000007</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v>
      </c>
      <c r="BH30" s="652"/>
      <c r="BI30" s="652"/>
      <c r="BJ30" s="652"/>
      <c r="BK30" s="652"/>
      <c r="BL30" s="652"/>
      <c r="BM30" s="588">
        <v>84.7</v>
      </c>
      <c r="BN30" s="652"/>
      <c r="BO30" s="652"/>
      <c r="BP30" s="652"/>
      <c r="BQ30" s="653"/>
      <c r="BR30" s="651">
        <v>97.1</v>
      </c>
      <c r="BS30" s="652"/>
      <c r="BT30" s="652"/>
      <c r="BU30" s="652"/>
      <c r="BV30" s="652"/>
      <c r="BW30" s="652"/>
      <c r="BX30" s="588">
        <v>85.8</v>
      </c>
      <c r="BY30" s="652"/>
      <c r="BZ30" s="652"/>
      <c r="CA30" s="652"/>
      <c r="CB30" s="653"/>
      <c r="CD30" s="656"/>
      <c r="CE30" s="657"/>
      <c r="CF30" s="607" t="s">
        <v>291</v>
      </c>
      <c r="CG30" s="608"/>
      <c r="CH30" s="608"/>
      <c r="CI30" s="608"/>
      <c r="CJ30" s="608"/>
      <c r="CK30" s="608"/>
      <c r="CL30" s="608"/>
      <c r="CM30" s="608"/>
      <c r="CN30" s="608"/>
      <c r="CO30" s="608"/>
      <c r="CP30" s="608"/>
      <c r="CQ30" s="609"/>
      <c r="CR30" s="593">
        <v>564911</v>
      </c>
      <c r="CS30" s="594"/>
      <c r="CT30" s="594"/>
      <c r="CU30" s="594"/>
      <c r="CV30" s="594"/>
      <c r="CW30" s="594"/>
      <c r="CX30" s="594"/>
      <c r="CY30" s="595"/>
      <c r="CZ30" s="627">
        <v>6.4</v>
      </c>
      <c r="DA30" s="628"/>
      <c r="DB30" s="628"/>
      <c r="DC30" s="629"/>
      <c r="DD30" s="602">
        <v>564911</v>
      </c>
      <c r="DE30" s="594"/>
      <c r="DF30" s="594"/>
      <c r="DG30" s="594"/>
      <c r="DH30" s="594"/>
      <c r="DI30" s="594"/>
      <c r="DJ30" s="594"/>
      <c r="DK30" s="595"/>
      <c r="DL30" s="602">
        <v>564911</v>
      </c>
      <c r="DM30" s="594"/>
      <c r="DN30" s="594"/>
      <c r="DO30" s="594"/>
      <c r="DP30" s="594"/>
      <c r="DQ30" s="594"/>
      <c r="DR30" s="594"/>
      <c r="DS30" s="594"/>
      <c r="DT30" s="594"/>
      <c r="DU30" s="594"/>
      <c r="DV30" s="595"/>
      <c r="DW30" s="598">
        <v>12</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633854</v>
      </c>
      <c r="S31" s="594"/>
      <c r="T31" s="594"/>
      <c r="U31" s="594"/>
      <c r="V31" s="594"/>
      <c r="W31" s="594"/>
      <c r="X31" s="594"/>
      <c r="Y31" s="595"/>
      <c r="Z31" s="596">
        <v>6.7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95.2</v>
      </c>
      <c r="BN31" s="649"/>
      <c r="BO31" s="649"/>
      <c r="BP31" s="649"/>
      <c r="BQ31" s="650"/>
      <c r="BR31" s="648">
        <v>98.8</v>
      </c>
      <c r="BS31" s="625"/>
      <c r="BT31" s="625"/>
      <c r="BU31" s="625"/>
      <c r="BV31" s="625"/>
      <c r="BW31" s="625"/>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78105</v>
      </c>
      <c r="CS31" s="625"/>
      <c r="CT31" s="625"/>
      <c r="CU31" s="625"/>
      <c r="CV31" s="625"/>
      <c r="CW31" s="625"/>
      <c r="CX31" s="625"/>
      <c r="CY31" s="626"/>
      <c r="CZ31" s="627">
        <v>0.9</v>
      </c>
      <c r="DA31" s="628"/>
      <c r="DB31" s="628"/>
      <c r="DC31" s="629"/>
      <c r="DD31" s="602">
        <v>78105</v>
      </c>
      <c r="DE31" s="625"/>
      <c r="DF31" s="625"/>
      <c r="DG31" s="625"/>
      <c r="DH31" s="625"/>
      <c r="DI31" s="625"/>
      <c r="DJ31" s="625"/>
      <c r="DK31" s="626"/>
      <c r="DL31" s="602">
        <v>78105</v>
      </c>
      <c r="DM31" s="625"/>
      <c r="DN31" s="625"/>
      <c r="DO31" s="625"/>
      <c r="DP31" s="625"/>
      <c r="DQ31" s="625"/>
      <c r="DR31" s="625"/>
      <c r="DS31" s="625"/>
      <c r="DT31" s="625"/>
      <c r="DU31" s="625"/>
      <c r="DV31" s="626"/>
      <c r="DW31" s="598">
        <v>1.7</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290067</v>
      </c>
      <c r="S32" s="594"/>
      <c r="T32" s="594"/>
      <c r="U32" s="594"/>
      <c r="V32" s="594"/>
      <c r="W32" s="594"/>
      <c r="X32" s="594"/>
      <c r="Y32" s="595"/>
      <c r="Z32" s="596">
        <v>3.1</v>
      </c>
      <c r="AA32" s="596"/>
      <c r="AB32" s="596"/>
      <c r="AC32" s="596"/>
      <c r="AD32" s="597">
        <v>1957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95.3</v>
      </c>
      <c r="BH32" s="661"/>
      <c r="BI32" s="661"/>
      <c r="BJ32" s="661"/>
      <c r="BK32" s="661"/>
      <c r="BL32" s="661"/>
      <c r="BM32" s="662">
        <v>76.099999999999994</v>
      </c>
      <c r="BN32" s="661"/>
      <c r="BO32" s="661"/>
      <c r="BP32" s="661"/>
      <c r="BQ32" s="663"/>
      <c r="BR32" s="660">
        <v>95.4</v>
      </c>
      <c r="BS32" s="661"/>
      <c r="BT32" s="661"/>
      <c r="BU32" s="661"/>
      <c r="BV32" s="661"/>
      <c r="BW32" s="661"/>
      <c r="BX32" s="662">
        <v>77.900000000000006</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1586400</v>
      </c>
      <c r="S33" s="594"/>
      <c r="T33" s="594"/>
      <c r="U33" s="594"/>
      <c r="V33" s="594"/>
      <c r="W33" s="594"/>
      <c r="X33" s="594"/>
      <c r="Y33" s="595"/>
      <c r="Z33" s="596">
        <v>16.8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4432298</v>
      </c>
      <c r="CS33" s="625"/>
      <c r="CT33" s="625"/>
      <c r="CU33" s="625"/>
      <c r="CV33" s="625"/>
      <c r="CW33" s="625"/>
      <c r="CX33" s="625"/>
      <c r="CY33" s="626"/>
      <c r="CZ33" s="627">
        <v>50.4</v>
      </c>
      <c r="DA33" s="628"/>
      <c r="DB33" s="628"/>
      <c r="DC33" s="629"/>
      <c r="DD33" s="602">
        <v>3661478</v>
      </c>
      <c r="DE33" s="625"/>
      <c r="DF33" s="625"/>
      <c r="DG33" s="625"/>
      <c r="DH33" s="625"/>
      <c r="DI33" s="625"/>
      <c r="DJ33" s="625"/>
      <c r="DK33" s="626"/>
      <c r="DL33" s="602">
        <v>1999980</v>
      </c>
      <c r="DM33" s="625"/>
      <c r="DN33" s="625"/>
      <c r="DO33" s="625"/>
      <c r="DP33" s="625"/>
      <c r="DQ33" s="625"/>
      <c r="DR33" s="625"/>
      <c r="DS33" s="625"/>
      <c r="DT33" s="625"/>
      <c r="DU33" s="625"/>
      <c r="DV33" s="626"/>
      <c r="DW33" s="598">
        <v>42.6</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932793</v>
      </c>
      <c r="CS34" s="594"/>
      <c r="CT34" s="594"/>
      <c r="CU34" s="594"/>
      <c r="CV34" s="594"/>
      <c r="CW34" s="594"/>
      <c r="CX34" s="594"/>
      <c r="CY34" s="595"/>
      <c r="CZ34" s="627">
        <v>10.6</v>
      </c>
      <c r="DA34" s="628"/>
      <c r="DB34" s="628"/>
      <c r="DC34" s="629"/>
      <c r="DD34" s="602">
        <v>661371</v>
      </c>
      <c r="DE34" s="594"/>
      <c r="DF34" s="594"/>
      <c r="DG34" s="594"/>
      <c r="DH34" s="594"/>
      <c r="DI34" s="594"/>
      <c r="DJ34" s="594"/>
      <c r="DK34" s="595"/>
      <c r="DL34" s="602">
        <v>638597</v>
      </c>
      <c r="DM34" s="594"/>
      <c r="DN34" s="594"/>
      <c r="DO34" s="594"/>
      <c r="DP34" s="594"/>
      <c r="DQ34" s="594"/>
      <c r="DR34" s="594"/>
      <c r="DS34" s="594"/>
      <c r="DT34" s="594"/>
      <c r="DU34" s="594"/>
      <c r="DV34" s="595"/>
      <c r="DW34" s="598">
        <v>13.6</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290500</v>
      </c>
      <c r="S35" s="594"/>
      <c r="T35" s="594"/>
      <c r="U35" s="594"/>
      <c r="V35" s="594"/>
      <c r="W35" s="594"/>
      <c r="X35" s="594"/>
      <c r="Y35" s="595"/>
      <c r="Z35" s="596">
        <v>3.1</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1427300</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81670</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115765</v>
      </c>
      <c r="CS35" s="625"/>
      <c r="CT35" s="625"/>
      <c r="CU35" s="625"/>
      <c r="CV35" s="625"/>
      <c r="CW35" s="625"/>
      <c r="CX35" s="625"/>
      <c r="CY35" s="626"/>
      <c r="CZ35" s="627">
        <v>1.3</v>
      </c>
      <c r="DA35" s="628"/>
      <c r="DB35" s="628"/>
      <c r="DC35" s="629"/>
      <c r="DD35" s="602">
        <v>97373</v>
      </c>
      <c r="DE35" s="625"/>
      <c r="DF35" s="625"/>
      <c r="DG35" s="625"/>
      <c r="DH35" s="625"/>
      <c r="DI35" s="625"/>
      <c r="DJ35" s="625"/>
      <c r="DK35" s="626"/>
      <c r="DL35" s="602">
        <v>97373</v>
      </c>
      <c r="DM35" s="625"/>
      <c r="DN35" s="625"/>
      <c r="DO35" s="625"/>
      <c r="DP35" s="625"/>
      <c r="DQ35" s="625"/>
      <c r="DR35" s="625"/>
      <c r="DS35" s="625"/>
      <c r="DT35" s="625"/>
      <c r="DU35" s="625"/>
      <c r="DV35" s="626"/>
      <c r="DW35" s="598">
        <v>2.1</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9464829</v>
      </c>
      <c r="S36" s="666"/>
      <c r="T36" s="666"/>
      <c r="U36" s="666"/>
      <c r="V36" s="666"/>
      <c r="W36" s="666"/>
      <c r="X36" s="666"/>
      <c r="Y36" s="667"/>
      <c r="Z36" s="668">
        <v>100</v>
      </c>
      <c r="AA36" s="668"/>
      <c r="AB36" s="668"/>
      <c r="AC36" s="668"/>
      <c r="AD36" s="669">
        <v>4404643</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618881</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57939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1237715</v>
      </c>
      <c r="CS36" s="594"/>
      <c r="CT36" s="594"/>
      <c r="CU36" s="594"/>
      <c r="CV36" s="594"/>
      <c r="CW36" s="594"/>
      <c r="CX36" s="594"/>
      <c r="CY36" s="595"/>
      <c r="CZ36" s="627">
        <v>14.1</v>
      </c>
      <c r="DA36" s="628"/>
      <c r="DB36" s="628"/>
      <c r="DC36" s="629"/>
      <c r="DD36" s="602">
        <v>1016303</v>
      </c>
      <c r="DE36" s="594"/>
      <c r="DF36" s="594"/>
      <c r="DG36" s="594"/>
      <c r="DH36" s="594"/>
      <c r="DI36" s="594"/>
      <c r="DJ36" s="594"/>
      <c r="DK36" s="595"/>
      <c r="DL36" s="602">
        <v>573967</v>
      </c>
      <c r="DM36" s="594"/>
      <c r="DN36" s="594"/>
      <c r="DO36" s="594"/>
      <c r="DP36" s="594"/>
      <c r="DQ36" s="594"/>
      <c r="DR36" s="594"/>
      <c r="DS36" s="594"/>
      <c r="DT36" s="594"/>
      <c r="DU36" s="594"/>
      <c r="DV36" s="595"/>
      <c r="DW36" s="598">
        <v>12.2</v>
      </c>
      <c r="DX36" s="619"/>
      <c r="DY36" s="619"/>
      <c r="DZ36" s="619"/>
      <c r="EA36" s="619"/>
      <c r="EB36" s="619"/>
      <c r="EC36" s="620"/>
    </row>
    <row r="37" spans="2:133" ht="11.25" customHeight="1">
      <c r="AQ37" s="672" t="s">
        <v>313</v>
      </c>
      <c r="AR37" s="673"/>
      <c r="AS37" s="673"/>
      <c r="AT37" s="673"/>
      <c r="AU37" s="673"/>
      <c r="AV37" s="673"/>
      <c r="AW37" s="673"/>
      <c r="AX37" s="673"/>
      <c r="AY37" s="674"/>
      <c r="AZ37" s="593">
        <v>152842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1979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461215</v>
      </c>
      <c r="CS37" s="625"/>
      <c r="CT37" s="625"/>
      <c r="CU37" s="625"/>
      <c r="CV37" s="625"/>
      <c r="CW37" s="625"/>
      <c r="CX37" s="625"/>
      <c r="CY37" s="626"/>
      <c r="CZ37" s="627">
        <v>5.2</v>
      </c>
      <c r="DA37" s="628"/>
      <c r="DB37" s="628"/>
      <c r="DC37" s="629"/>
      <c r="DD37" s="602">
        <v>368260</v>
      </c>
      <c r="DE37" s="625"/>
      <c r="DF37" s="625"/>
      <c r="DG37" s="625"/>
      <c r="DH37" s="625"/>
      <c r="DI37" s="625"/>
      <c r="DJ37" s="625"/>
      <c r="DK37" s="626"/>
      <c r="DL37" s="602">
        <v>360028</v>
      </c>
      <c r="DM37" s="625"/>
      <c r="DN37" s="625"/>
      <c r="DO37" s="625"/>
      <c r="DP37" s="625"/>
      <c r="DQ37" s="625"/>
      <c r="DR37" s="625"/>
      <c r="DS37" s="625"/>
      <c r="DT37" s="625"/>
      <c r="DU37" s="625"/>
      <c r="DV37" s="626"/>
      <c r="DW37" s="598">
        <v>7.7</v>
      </c>
      <c r="DX37" s="619"/>
      <c r="DY37" s="619"/>
      <c r="DZ37" s="619"/>
      <c r="EA37" s="619"/>
      <c r="EB37" s="619"/>
      <c r="EC37" s="620"/>
    </row>
    <row r="38" spans="2:133" ht="11.25" customHeight="1">
      <c r="AQ38" s="672" t="s">
        <v>316</v>
      </c>
      <c r="AR38" s="673"/>
      <c r="AS38" s="673"/>
      <c r="AT38" s="673"/>
      <c r="AU38" s="673"/>
      <c r="AV38" s="673"/>
      <c r="AW38" s="673"/>
      <c r="AX38" s="673"/>
      <c r="AY38" s="674"/>
      <c r="AZ38" s="593">
        <v>20379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3097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808419</v>
      </c>
      <c r="CS38" s="594"/>
      <c r="CT38" s="594"/>
      <c r="CU38" s="594"/>
      <c r="CV38" s="594"/>
      <c r="CW38" s="594"/>
      <c r="CX38" s="594"/>
      <c r="CY38" s="595"/>
      <c r="CZ38" s="627">
        <v>9.1999999999999993</v>
      </c>
      <c r="DA38" s="628"/>
      <c r="DB38" s="628"/>
      <c r="DC38" s="629"/>
      <c r="DD38" s="602">
        <v>738228</v>
      </c>
      <c r="DE38" s="594"/>
      <c r="DF38" s="594"/>
      <c r="DG38" s="594"/>
      <c r="DH38" s="594"/>
      <c r="DI38" s="594"/>
      <c r="DJ38" s="594"/>
      <c r="DK38" s="595"/>
      <c r="DL38" s="602">
        <v>690043</v>
      </c>
      <c r="DM38" s="594"/>
      <c r="DN38" s="594"/>
      <c r="DO38" s="594"/>
      <c r="DP38" s="594"/>
      <c r="DQ38" s="594"/>
      <c r="DR38" s="594"/>
      <c r="DS38" s="594"/>
      <c r="DT38" s="594"/>
      <c r="DU38" s="594"/>
      <c r="DV38" s="595"/>
      <c r="DW38" s="598">
        <v>14.7</v>
      </c>
      <c r="DX38" s="619"/>
      <c r="DY38" s="619"/>
      <c r="DZ38" s="619"/>
      <c r="EA38" s="619"/>
      <c r="EB38" s="619"/>
      <c r="EC38" s="620"/>
    </row>
    <row r="39" spans="2:133" ht="11.25" customHeight="1">
      <c r="AQ39" s="672" t="s">
        <v>319</v>
      </c>
      <c r="AR39" s="673"/>
      <c r="AS39" s="673"/>
      <c r="AT39" s="673"/>
      <c r="AU39" s="673"/>
      <c r="AV39" s="673"/>
      <c r="AW39" s="673"/>
      <c r="AX39" s="673"/>
      <c r="AY39" s="674"/>
      <c r="AZ39" s="593">
        <v>588</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986173</v>
      </c>
      <c r="CS39" s="625"/>
      <c r="CT39" s="625"/>
      <c r="CU39" s="625"/>
      <c r="CV39" s="625"/>
      <c r="CW39" s="625"/>
      <c r="CX39" s="625"/>
      <c r="CY39" s="626"/>
      <c r="CZ39" s="627">
        <v>11.2</v>
      </c>
      <c r="DA39" s="628"/>
      <c r="DB39" s="628"/>
      <c r="DC39" s="629"/>
      <c r="DD39" s="602">
        <v>900520</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96464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351433</v>
      </c>
      <c r="CS40" s="594"/>
      <c r="CT40" s="594"/>
      <c r="CU40" s="594"/>
      <c r="CV40" s="594"/>
      <c r="CW40" s="594"/>
      <c r="CX40" s="594"/>
      <c r="CY40" s="595"/>
      <c r="CZ40" s="627">
        <v>4</v>
      </c>
      <c r="DA40" s="628"/>
      <c r="DB40" s="628"/>
      <c r="DC40" s="629"/>
      <c r="DD40" s="602">
        <v>247683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538146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1868766</v>
      </c>
      <c r="CS42" s="594"/>
      <c r="CT42" s="594"/>
      <c r="CU42" s="594"/>
      <c r="CV42" s="594"/>
      <c r="CW42" s="594"/>
      <c r="CX42" s="594"/>
      <c r="CY42" s="595"/>
      <c r="CZ42" s="627">
        <v>21.3</v>
      </c>
      <c r="DA42" s="676"/>
      <c r="DB42" s="676"/>
      <c r="DC42" s="677"/>
      <c r="DD42" s="602">
        <v>457737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26425</v>
      </c>
      <c r="CS43" s="625"/>
      <c r="CT43" s="625"/>
      <c r="CU43" s="625"/>
      <c r="CV43" s="625"/>
      <c r="CW43" s="625"/>
      <c r="CX43" s="625"/>
      <c r="CY43" s="626"/>
      <c r="CZ43" s="627">
        <v>0.3</v>
      </c>
      <c r="DA43" s="628"/>
      <c r="DB43" s="628"/>
      <c r="DC43" s="629"/>
      <c r="DD43" s="602">
        <v>26425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1851587</v>
      </c>
      <c r="CS44" s="594"/>
      <c r="CT44" s="594"/>
      <c r="CU44" s="594"/>
      <c r="CV44" s="594"/>
      <c r="CW44" s="594"/>
      <c r="CX44" s="594"/>
      <c r="CY44" s="595"/>
      <c r="CZ44" s="627">
        <v>21.1</v>
      </c>
      <c r="DA44" s="676"/>
      <c r="DB44" s="676"/>
      <c r="DC44" s="677"/>
      <c r="DD44" s="602">
        <v>455031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301463</v>
      </c>
      <c r="CS45" s="625"/>
      <c r="CT45" s="625"/>
      <c r="CU45" s="625"/>
      <c r="CV45" s="625"/>
      <c r="CW45" s="625"/>
      <c r="CX45" s="625"/>
      <c r="CY45" s="626"/>
      <c r="CZ45" s="627">
        <v>3.4</v>
      </c>
      <c r="DA45" s="628"/>
      <c r="DB45" s="628"/>
      <c r="DC45" s="629"/>
      <c r="DD45" s="602">
        <v>52998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1477344</v>
      </c>
      <c r="CS46" s="594"/>
      <c r="CT46" s="594"/>
      <c r="CU46" s="594"/>
      <c r="CV46" s="594"/>
      <c r="CW46" s="594"/>
      <c r="CX46" s="594"/>
      <c r="CY46" s="595"/>
      <c r="CZ46" s="627">
        <v>16.8</v>
      </c>
      <c r="DA46" s="676"/>
      <c r="DB46" s="676"/>
      <c r="DC46" s="677"/>
      <c r="DD46" s="602">
        <v>396503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17179</v>
      </c>
      <c r="CS47" s="625"/>
      <c r="CT47" s="625"/>
      <c r="CU47" s="625"/>
      <c r="CV47" s="625"/>
      <c r="CW47" s="625"/>
      <c r="CX47" s="625"/>
      <c r="CY47" s="626"/>
      <c r="CZ47" s="627">
        <v>0.2</v>
      </c>
      <c r="DA47" s="628"/>
      <c r="DB47" s="628"/>
      <c r="DC47" s="629"/>
      <c r="DD47" s="602">
        <v>2706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8792244</v>
      </c>
      <c r="CS49" s="661"/>
      <c r="CT49" s="661"/>
      <c r="CU49" s="661"/>
      <c r="CV49" s="661"/>
      <c r="CW49" s="661"/>
      <c r="CX49" s="661"/>
      <c r="CY49" s="688"/>
      <c r="CZ49" s="689">
        <v>100</v>
      </c>
      <c r="DA49" s="690"/>
      <c r="DB49" s="690"/>
      <c r="DC49" s="691"/>
      <c r="DD49" s="692">
        <v>6011115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9487</v>
      </c>
      <c r="R7" s="723"/>
      <c r="S7" s="723"/>
      <c r="T7" s="723"/>
      <c r="U7" s="723"/>
      <c r="V7" s="723">
        <v>8814</v>
      </c>
      <c r="W7" s="723"/>
      <c r="X7" s="723"/>
      <c r="Y7" s="723"/>
      <c r="Z7" s="723"/>
      <c r="AA7" s="723">
        <v>673</v>
      </c>
      <c r="AB7" s="723"/>
      <c r="AC7" s="723"/>
      <c r="AD7" s="723"/>
      <c r="AE7" s="724"/>
      <c r="AF7" s="725">
        <v>373</v>
      </c>
      <c r="AG7" s="726"/>
      <c r="AH7" s="726"/>
      <c r="AI7" s="726"/>
      <c r="AJ7" s="727"/>
      <c r="AK7" s="762">
        <v>738</v>
      </c>
      <c r="AL7" s="763"/>
      <c r="AM7" s="763"/>
      <c r="AN7" s="763"/>
      <c r="AO7" s="763"/>
      <c r="AP7" s="763">
        <v>8652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193</v>
      </c>
      <c r="CN7" s="760"/>
      <c r="CO7" s="760"/>
      <c r="CP7" s="760"/>
      <c r="CQ7" s="761"/>
      <c r="CR7" s="759">
        <v>60</v>
      </c>
      <c r="CS7" s="760"/>
      <c r="CT7" s="760"/>
      <c r="CU7" s="760"/>
      <c r="CV7" s="761"/>
      <c r="CW7" s="759">
        <v>38</v>
      </c>
      <c r="CX7" s="760"/>
      <c r="CY7" s="760"/>
      <c r="CZ7" s="760"/>
      <c r="DA7" s="761"/>
      <c r="DB7" s="759" t="s">
        <v>535</v>
      </c>
      <c r="DC7" s="760"/>
      <c r="DD7" s="760"/>
      <c r="DE7" s="760"/>
      <c r="DF7" s="761"/>
      <c r="DG7" s="759" t="s">
        <v>535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112</v>
      </c>
      <c r="AG8" s="750"/>
      <c r="AH8" s="750"/>
      <c r="AI8" s="750"/>
      <c r="AJ8" s="751"/>
      <c r="AK8" s="752" t="s">
        <v>534</v>
      </c>
      <c r="AL8" s="753"/>
      <c r="AM8" s="753"/>
      <c r="AN8" s="753"/>
      <c r="AO8" s="753"/>
      <c r="AP8" s="753" t="s">
        <v>534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0</v>
      </c>
      <c r="CI8" s="770"/>
      <c r="CJ8" s="770"/>
      <c r="CK8" s="770"/>
      <c r="CL8" s="771"/>
      <c r="CM8" s="769">
        <v>10</v>
      </c>
      <c r="CN8" s="770"/>
      <c r="CO8" s="770"/>
      <c r="CP8" s="770"/>
      <c r="CQ8" s="771"/>
      <c r="CR8" s="769">
        <v>6</v>
      </c>
      <c r="CS8" s="770"/>
      <c r="CT8" s="770"/>
      <c r="CU8" s="770"/>
      <c r="CV8" s="771"/>
      <c r="CW8" s="769">
        <v>0</v>
      </c>
      <c r="CX8" s="770"/>
      <c r="CY8" s="770"/>
      <c r="CZ8" s="770"/>
      <c r="DA8" s="771"/>
      <c r="DB8" s="769" t="s">
        <v>535</v>
      </c>
      <c r="DC8" s="770"/>
      <c r="DD8" s="770"/>
      <c r="DE8" s="770"/>
      <c r="DF8" s="771"/>
      <c r="DG8" s="769" t="s">
        <v>536</v>
      </c>
      <c r="DH8" s="770"/>
      <c r="DI8" s="770"/>
      <c r="DJ8" s="770"/>
      <c r="DK8" s="771"/>
      <c r="DL8" s="769" t="s">
        <v>536</v>
      </c>
      <c r="DM8" s="770"/>
      <c r="DN8" s="770"/>
      <c r="DO8" s="770"/>
      <c r="DP8" s="771"/>
      <c r="DQ8" s="769" t="s">
        <v>535</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3</v>
      </c>
      <c r="R9" s="747"/>
      <c r="S9" s="747"/>
      <c r="T9" s="747"/>
      <c r="U9" s="747"/>
      <c r="V9" s="747">
        <v>3</v>
      </c>
      <c r="W9" s="747"/>
      <c r="X9" s="747"/>
      <c r="Y9" s="747"/>
      <c r="Z9" s="747"/>
      <c r="AA9" s="747">
        <v>0</v>
      </c>
      <c r="AB9" s="747"/>
      <c r="AC9" s="747"/>
      <c r="AD9" s="747"/>
      <c r="AE9" s="748"/>
      <c r="AF9" s="749">
        <v>0</v>
      </c>
      <c r="AG9" s="750"/>
      <c r="AH9" s="750"/>
      <c r="AI9" s="750"/>
      <c r="AJ9" s="751"/>
      <c r="AK9" s="752">
        <v>2</v>
      </c>
      <c r="AL9" s="753"/>
      <c r="AM9" s="753"/>
      <c r="AN9" s="753"/>
      <c r="AO9" s="753"/>
      <c r="AP9" s="753" t="s">
        <v>534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-2</v>
      </c>
      <c r="CI9" s="770"/>
      <c r="CJ9" s="770"/>
      <c r="CK9" s="770"/>
      <c r="CL9" s="771"/>
      <c r="CM9" s="769">
        <v>-5</v>
      </c>
      <c r="CN9" s="770"/>
      <c r="CO9" s="770"/>
      <c r="CP9" s="770"/>
      <c r="CQ9" s="771"/>
      <c r="CR9" s="769">
        <v>3</v>
      </c>
      <c r="CS9" s="770"/>
      <c r="CT9" s="770"/>
      <c r="CU9" s="770"/>
      <c r="CV9" s="771"/>
      <c r="CW9" s="769">
        <v>0</v>
      </c>
      <c r="CX9" s="770"/>
      <c r="CY9" s="770"/>
      <c r="CZ9" s="770"/>
      <c r="DA9" s="771"/>
      <c r="DB9" s="769" t="s">
        <v>535</v>
      </c>
      <c r="DC9" s="770"/>
      <c r="DD9" s="770"/>
      <c r="DE9" s="770"/>
      <c r="DF9" s="771"/>
      <c r="DG9" s="769" t="s">
        <v>535</v>
      </c>
      <c r="DH9" s="770"/>
      <c r="DI9" s="770"/>
      <c r="DJ9" s="770"/>
      <c r="DK9" s="771"/>
      <c r="DL9" s="769" t="s">
        <v>535</v>
      </c>
      <c r="DM9" s="770"/>
      <c r="DN9" s="770"/>
      <c r="DO9" s="770"/>
      <c r="DP9" s="771"/>
      <c r="DQ9" s="769" t="s">
        <v>536</v>
      </c>
      <c r="DR9" s="770"/>
      <c r="DS9" s="770"/>
      <c r="DT9" s="770"/>
      <c r="DU9" s="771"/>
      <c r="DV9" s="772"/>
      <c r="DW9" s="773"/>
      <c r="DX9" s="773"/>
      <c r="DY9" s="773"/>
      <c r="DZ9" s="774"/>
      <c r="EA9" s="205"/>
    </row>
    <row r="10" spans="1:131" s="206" customFormat="1" ht="26.25" customHeight="1">
      <c r="A10" s="212">
        <v>4</v>
      </c>
      <c r="B10" s="743" t="s">
        <v>367</v>
      </c>
      <c r="C10" s="744"/>
      <c r="D10" s="744"/>
      <c r="E10" s="744"/>
      <c r="F10" s="744"/>
      <c r="G10" s="744"/>
      <c r="H10" s="744"/>
      <c r="I10" s="744"/>
      <c r="J10" s="744"/>
      <c r="K10" s="744"/>
      <c r="L10" s="744"/>
      <c r="M10" s="744"/>
      <c r="N10" s="744"/>
      <c r="O10" s="744"/>
      <c r="P10" s="745"/>
      <c r="Q10" s="746">
        <v>1</v>
      </c>
      <c r="R10" s="747"/>
      <c r="S10" s="747"/>
      <c r="T10" s="747"/>
      <c r="U10" s="747"/>
      <c r="V10" s="747">
        <v>1</v>
      </c>
      <c r="W10" s="747"/>
      <c r="X10" s="747"/>
      <c r="Y10" s="747"/>
      <c r="Z10" s="747"/>
      <c r="AA10" s="747">
        <v>0</v>
      </c>
      <c r="AB10" s="747"/>
      <c r="AC10" s="747"/>
      <c r="AD10" s="747"/>
      <c r="AE10" s="748"/>
      <c r="AF10" s="749" t="s">
        <v>112</v>
      </c>
      <c r="AG10" s="750"/>
      <c r="AH10" s="750"/>
      <c r="AI10" s="750"/>
      <c r="AJ10" s="751"/>
      <c r="AK10" s="752">
        <v>1</v>
      </c>
      <c r="AL10" s="753"/>
      <c r="AM10" s="753"/>
      <c r="AN10" s="753"/>
      <c r="AO10" s="753"/>
      <c r="AP10" s="753" t="s">
        <v>534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540</v>
      </c>
      <c r="BT10" s="757"/>
      <c r="BU10" s="757"/>
      <c r="BV10" s="757"/>
      <c r="BW10" s="757"/>
      <c r="BX10" s="757"/>
      <c r="BY10" s="757"/>
      <c r="BZ10" s="757"/>
      <c r="CA10" s="757"/>
      <c r="CB10" s="757"/>
      <c r="CC10" s="757"/>
      <c r="CD10" s="757"/>
      <c r="CE10" s="757"/>
      <c r="CF10" s="757"/>
      <c r="CG10" s="758"/>
      <c r="CH10" s="769">
        <v>49</v>
      </c>
      <c r="CI10" s="770"/>
      <c r="CJ10" s="770"/>
      <c r="CK10" s="770"/>
      <c r="CL10" s="771"/>
      <c r="CM10" s="769">
        <v>456</v>
      </c>
      <c r="CN10" s="770"/>
      <c r="CO10" s="770"/>
      <c r="CP10" s="770"/>
      <c r="CQ10" s="771"/>
      <c r="CR10" s="769">
        <v>250</v>
      </c>
      <c r="CS10" s="770"/>
      <c r="CT10" s="770"/>
      <c r="CU10" s="770"/>
      <c r="CV10" s="771"/>
      <c r="CW10" s="769">
        <v>1</v>
      </c>
      <c r="CX10" s="770"/>
      <c r="CY10" s="770"/>
      <c r="CZ10" s="770"/>
      <c r="DA10" s="771"/>
      <c r="DB10" s="769" t="s">
        <v>536</v>
      </c>
      <c r="DC10" s="770"/>
      <c r="DD10" s="770"/>
      <c r="DE10" s="770"/>
      <c r="DF10" s="771"/>
      <c r="DG10" s="769" t="s">
        <v>536</v>
      </c>
      <c r="DH10" s="770"/>
      <c r="DI10" s="770"/>
      <c r="DJ10" s="770"/>
      <c r="DK10" s="771"/>
      <c r="DL10" s="769" t="s">
        <v>536</v>
      </c>
      <c r="DM10" s="770"/>
      <c r="DN10" s="770"/>
      <c r="DO10" s="770"/>
      <c r="DP10" s="771"/>
      <c r="DQ10" s="769" t="s">
        <v>536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9491</v>
      </c>
      <c r="R23" s="782"/>
      <c r="S23" s="782"/>
      <c r="T23" s="782"/>
      <c r="U23" s="782"/>
      <c r="V23" s="782">
        <v>8818</v>
      </c>
      <c r="W23" s="782"/>
      <c r="X23" s="782"/>
      <c r="Y23" s="782"/>
      <c r="Z23" s="782"/>
      <c r="AA23" s="782">
        <v>673</v>
      </c>
      <c r="AB23" s="782"/>
      <c r="AC23" s="782"/>
      <c r="AD23" s="782"/>
      <c r="AE23" s="783"/>
      <c r="AF23" s="784">
        <v>373</v>
      </c>
      <c r="AG23" s="782"/>
      <c r="AH23" s="782"/>
      <c r="AI23" s="782"/>
      <c r="AJ23" s="785"/>
      <c r="AK23" s="786"/>
      <c r="AL23" s="787"/>
      <c r="AM23" s="787"/>
      <c r="AN23" s="787"/>
      <c r="AO23" s="787"/>
      <c r="AP23" s="782">
        <v>8652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1533</v>
      </c>
      <c r="R28" s="811"/>
      <c r="S28" s="811"/>
      <c r="T28" s="811"/>
      <c r="U28" s="811"/>
      <c r="V28" s="811">
        <v>1451</v>
      </c>
      <c r="W28" s="811"/>
      <c r="X28" s="811"/>
      <c r="Y28" s="811"/>
      <c r="Z28" s="811"/>
      <c r="AA28" s="811">
        <v>82</v>
      </c>
      <c r="AB28" s="811"/>
      <c r="AC28" s="811"/>
      <c r="AD28" s="811"/>
      <c r="AE28" s="812"/>
      <c r="AF28" s="813">
        <v>82</v>
      </c>
      <c r="AG28" s="811"/>
      <c r="AH28" s="811"/>
      <c r="AI28" s="811"/>
      <c r="AJ28" s="814"/>
      <c r="AK28" s="815">
        <v>96</v>
      </c>
      <c r="AL28" s="806"/>
      <c r="AM28" s="806"/>
      <c r="AN28" s="806"/>
      <c r="AO28" s="806"/>
      <c r="AP28" s="806" t="s">
        <v>534</v>
      </c>
      <c r="AQ28" s="806"/>
      <c r="AR28" s="806"/>
      <c r="AS28" s="806"/>
      <c r="AT28" s="806"/>
      <c r="AU28" s="806" t="s">
        <v>534</v>
      </c>
      <c r="AV28" s="806"/>
      <c r="AW28" s="806"/>
      <c r="AX28" s="806"/>
      <c r="AY28" s="806"/>
      <c r="AZ28" s="807" t="s">
        <v>535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427</v>
      </c>
      <c r="R29" s="747"/>
      <c r="S29" s="747"/>
      <c r="T29" s="747"/>
      <c r="U29" s="747"/>
      <c r="V29" s="747">
        <v>427</v>
      </c>
      <c r="W29" s="747"/>
      <c r="X29" s="747"/>
      <c r="Y29" s="747"/>
      <c r="Z29" s="747"/>
      <c r="AA29" s="747">
        <v>0</v>
      </c>
      <c r="AB29" s="747"/>
      <c r="AC29" s="747"/>
      <c r="AD29" s="747"/>
      <c r="AE29" s="748"/>
      <c r="AF29" s="749">
        <v>0</v>
      </c>
      <c r="AG29" s="750"/>
      <c r="AH29" s="750"/>
      <c r="AI29" s="750"/>
      <c r="AJ29" s="751"/>
      <c r="AK29" s="818">
        <v>278</v>
      </c>
      <c r="AL29" s="819"/>
      <c r="AM29" s="819"/>
      <c r="AN29" s="819"/>
      <c r="AO29" s="819"/>
      <c r="AP29" s="819" t="s">
        <v>534</v>
      </c>
      <c r="AQ29" s="819"/>
      <c r="AR29" s="819"/>
      <c r="AS29" s="819"/>
      <c r="AT29" s="819"/>
      <c r="AU29" s="819" t="s">
        <v>534</v>
      </c>
      <c r="AV29" s="819"/>
      <c r="AW29" s="819"/>
      <c r="AX29" s="819"/>
      <c r="AY29" s="819"/>
      <c r="AZ29" s="820" t="s">
        <v>535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3018</v>
      </c>
      <c r="R30" s="747"/>
      <c r="S30" s="747"/>
      <c r="T30" s="747"/>
      <c r="U30" s="747"/>
      <c r="V30" s="747">
        <v>3429</v>
      </c>
      <c r="W30" s="747"/>
      <c r="X30" s="747"/>
      <c r="Y30" s="747"/>
      <c r="Z30" s="747"/>
      <c r="AA30" s="747">
        <v>411</v>
      </c>
      <c r="AB30" s="747"/>
      <c r="AC30" s="747"/>
      <c r="AD30" s="747"/>
      <c r="AE30" s="748"/>
      <c r="AF30" s="749">
        <v>207</v>
      </c>
      <c r="AG30" s="750"/>
      <c r="AH30" s="750"/>
      <c r="AI30" s="750"/>
      <c r="AJ30" s="751"/>
      <c r="AK30" s="818">
        <v>619</v>
      </c>
      <c r="AL30" s="819"/>
      <c r="AM30" s="819"/>
      <c r="AN30" s="819"/>
      <c r="AO30" s="819"/>
      <c r="AP30" s="819">
        <v>5394</v>
      </c>
      <c r="AQ30" s="819"/>
      <c r="AR30" s="819"/>
      <c r="AS30" s="819"/>
      <c r="AT30" s="819"/>
      <c r="AU30" s="819">
        <v>3550</v>
      </c>
      <c r="AV30" s="819"/>
      <c r="AW30" s="819"/>
      <c r="AX30" s="819"/>
      <c r="AY30" s="819"/>
      <c r="AZ30" s="820" t="s">
        <v>535</v>
      </c>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67</v>
      </c>
      <c r="R31" s="747"/>
      <c r="S31" s="747"/>
      <c r="T31" s="747"/>
      <c r="U31" s="747"/>
      <c r="V31" s="747">
        <v>36</v>
      </c>
      <c r="W31" s="747"/>
      <c r="X31" s="747"/>
      <c r="Y31" s="747"/>
      <c r="Z31" s="747"/>
      <c r="AA31" s="747">
        <v>31</v>
      </c>
      <c r="AB31" s="747"/>
      <c r="AC31" s="747"/>
      <c r="AD31" s="747"/>
      <c r="AE31" s="748"/>
      <c r="AF31" s="749">
        <v>31</v>
      </c>
      <c r="AG31" s="750"/>
      <c r="AH31" s="750"/>
      <c r="AI31" s="750"/>
      <c r="AJ31" s="751"/>
      <c r="AK31" s="818">
        <v>20</v>
      </c>
      <c r="AL31" s="819"/>
      <c r="AM31" s="819"/>
      <c r="AN31" s="819"/>
      <c r="AO31" s="819"/>
      <c r="AP31" s="819">
        <v>51</v>
      </c>
      <c r="AQ31" s="819"/>
      <c r="AR31" s="819"/>
      <c r="AS31" s="819"/>
      <c r="AT31" s="819"/>
      <c r="AU31" s="819">
        <v>38</v>
      </c>
      <c r="AV31" s="819"/>
      <c r="AW31" s="819"/>
      <c r="AX31" s="819"/>
      <c r="AY31" s="819"/>
      <c r="AZ31" s="820" t="s">
        <v>535</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1113</v>
      </c>
      <c r="R32" s="747"/>
      <c r="S32" s="747"/>
      <c r="T32" s="747"/>
      <c r="U32" s="747"/>
      <c r="V32" s="747">
        <v>1108</v>
      </c>
      <c r="W32" s="747"/>
      <c r="X32" s="747"/>
      <c r="Y32" s="747"/>
      <c r="Z32" s="747"/>
      <c r="AA32" s="747">
        <v>5</v>
      </c>
      <c r="AB32" s="747"/>
      <c r="AC32" s="747"/>
      <c r="AD32" s="747"/>
      <c r="AE32" s="748"/>
      <c r="AF32" s="749">
        <v>5</v>
      </c>
      <c r="AG32" s="750"/>
      <c r="AH32" s="750"/>
      <c r="AI32" s="750"/>
      <c r="AJ32" s="751"/>
      <c r="AK32" s="818">
        <v>153</v>
      </c>
      <c r="AL32" s="819"/>
      <c r="AM32" s="819"/>
      <c r="AN32" s="819"/>
      <c r="AO32" s="819"/>
      <c r="AP32" s="819">
        <v>5585</v>
      </c>
      <c r="AQ32" s="819"/>
      <c r="AR32" s="819"/>
      <c r="AS32" s="819"/>
      <c r="AT32" s="819"/>
      <c r="AU32" s="819">
        <v>3451</v>
      </c>
      <c r="AV32" s="819"/>
      <c r="AW32" s="819"/>
      <c r="AX32" s="819"/>
      <c r="AY32" s="819"/>
      <c r="AZ32" s="820" t="s">
        <v>536</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325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v>7794</v>
      </c>
      <c r="R68" s="854"/>
      <c r="S68" s="854"/>
      <c r="T68" s="854"/>
      <c r="U68" s="854"/>
      <c r="V68" s="854">
        <v>7584</v>
      </c>
      <c r="W68" s="854"/>
      <c r="X68" s="854"/>
      <c r="Y68" s="854"/>
      <c r="Z68" s="854"/>
      <c r="AA68" s="854">
        <v>210</v>
      </c>
      <c r="AB68" s="854"/>
      <c r="AC68" s="854"/>
      <c r="AD68" s="854"/>
      <c r="AE68" s="854"/>
      <c r="AF68" s="854">
        <v>208</v>
      </c>
      <c r="AG68" s="854"/>
      <c r="AH68" s="854"/>
      <c r="AI68" s="854"/>
      <c r="AJ68" s="854"/>
      <c r="AK68" s="854" t="s">
        <v>535</v>
      </c>
      <c r="AL68" s="854"/>
      <c r="AM68" s="854"/>
      <c r="AN68" s="854"/>
      <c r="AO68" s="854"/>
      <c r="AP68" s="854" t="s">
        <v>535</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1807</v>
      </c>
      <c r="R69" s="819"/>
      <c r="S69" s="819"/>
      <c r="T69" s="819"/>
      <c r="U69" s="819"/>
      <c r="V69" s="819">
        <v>1769</v>
      </c>
      <c r="W69" s="819"/>
      <c r="X69" s="819"/>
      <c r="Y69" s="819"/>
      <c r="Z69" s="819"/>
      <c r="AA69" s="819">
        <v>38</v>
      </c>
      <c r="AB69" s="819"/>
      <c r="AC69" s="819"/>
      <c r="AD69" s="819"/>
      <c r="AE69" s="819"/>
      <c r="AF69" s="819">
        <v>35</v>
      </c>
      <c r="AG69" s="819"/>
      <c r="AH69" s="819"/>
      <c r="AI69" s="819"/>
      <c r="AJ69" s="819"/>
      <c r="AK69" s="819" t="s">
        <v>535</v>
      </c>
      <c r="AL69" s="819"/>
      <c r="AM69" s="819"/>
      <c r="AN69" s="819"/>
      <c r="AO69" s="819"/>
      <c r="AP69" s="819">
        <v>2377</v>
      </c>
      <c r="AQ69" s="819"/>
      <c r="AR69" s="819"/>
      <c r="AS69" s="819"/>
      <c r="AT69" s="819"/>
      <c r="AU69" s="819">
        <v>337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543</v>
      </c>
      <c r="C70" s="862"/>
      <c r="D70" s="862"/>
      <c r="E70" s="862"/>
      <c r="F70" s="862"/>
      <c r="G70" s="862"/>
      <c r="H70" s="862"/>
      <c r="I70" s="862"/>
      <c r="J70" s="862"/>
      <c r="K70" s="862"/>
      <c r="L70" s="862"/>
      <c r="M70" s="862"/>
      <c r="N70" s="862"/>
      <c r="O70" s="862"/>
      <c r="P70" s="863"/>
      <c r="Q70" s="864">
        <v>566</v>
      </c>
      <c r="R70" s="819"/>
      <c r="S70" s="819"/>
      <c r="T70" s="819"/>
      <c r="U70" s="819"/>
      <c r="V70" s="819">
        <v>522</v>
      </c>
      <c r="W70" s="819"/>
      <c r="X70" s="819"/>
      <c r="Y70" s="819"/>
      <c r="Z70" s="819"/>
      <c r="AA70" s="819">
        <v>44</v>
      </c>
      <c r="AB70" s="819"/>
      <c r="AC70" s="819"/>
      <c r="AD70" s="819"/>
      <c r="AE70" s="819"/>
      <c r="AF70" s="819">
        <v>44</v>
      </c>
      <c r="AG70" s="819"/>
      <c r="AH70" s="819"/>
      <c r="AI70" s="819"/>
      <c r="AJ70" s="819"/>
      <c r="AK70" s="819" t="s">
        <v>535</v>
      </c>
      <c r="AL70" s="819"/>
      <c r="AM70" s="819"/>
      <c r="AN70" s="819"/>
      <c r="AO70" s="819"/>
      <c r="AP70" s="819" t="s">
        <v>535</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544</v>
      </c>
      <c r="C71" s="862"/>
      <c r="D71" s="862"/>
      <c r="E71" s="862"/>
      <c r="F71" s="862"/>
      <c r="G71" s="862"/>
      <c r="H71" s="862"/>
      <c r="I71" s="862"/>
      <c r="J71" s="862"/>
      <c r="K71" s="862"/>
      <c r="L71" s="862"/>
      <c r="M71" s="862"/>
      <c r="N71" s="862"/>
      <c r="O71" s="862"/>
      <c r="P71" s="863"/>
      <c r="Q71" s="864">
        <v>9341</v>
      </c>
      <c r="R71" s="819"/>
      <c r="S71" s="819"/>
      <c r="T71" s="819"/>
      <c r="U71" s="819"/>
      <c r="V71" s="819">
        <v>9085</v>
      </c>
      <c r="W71" s="819"/>
      <c r="X71" s="819"/>
      <c r="Y71" s="819"/>
      <c r="Z71" s="819"/>
      <c r="AA71" s="819">
        <v>256</v>
      </c>
      <c r="AB71" s="819"/>
      <c r="AC71" s="819"/>
      <c r="AD71" s="819"/>
      <c r="AE71" s="819"/>
      <c r="AF71" s="819">
        <v>256</v>
      </c>
      <c r="AG71" s="819"/>
      <c r="AH71" s="819"/>
      <c r="AI71" s="819"/>
      <c r="AJ71" s="819"/>
      <c r="AK71" s="819">
        <v>25</v>
      </c>
      <c r="AL71" s="819"/>
      <c r="AM71" s="819"/>
      <c r="AN71" s="819"/>
      <c r="AO71" s="819"/>
      <c r="AP71" s="819" t="s">
        <v>535</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545</v>
      </c>
      <c r="C72" s="862"/>
      <c r="D72" s="862"/>
      <c r="E72" s="862"/>
      <c r="F72" s="862"/>
      <c r="G72" s="862"/>
      <c r="H72" s="862"/>
      <c r="I72" s="862"/>
      <c r="J72" s="862"/>
      <c r="K72" s="862"/>
      <c r="L72" s="862"/>
      <c r="M72" s="862"/>
      <c r="N72" s="862"/>
      <c r="O72" s="862"/>
      <c r="P72" s="863"/>
      <c r="Q72" s="864">
        <v>281</v>
      </c>
      <c r="R72" s="819"/>
      <c r="S72" s="819"/>
      <c r="T72" s="819"/>
      <c r="U72" s="819"/>
      <c r="V72" s="819">
        <v>247</v>
      </c>
      <c r="W72" s="819"/>
      <c r="X72" s="819"/>
      <c r="Y72" s="819"/>
      <c r="Z72" s="819"/>
      <c r="AA72" s="819">
        <v>34</v>
      </c>
      <c r="AB72" s="819"/>
      <c r="AC72" s="819"/>
      <c r="AD72" s="819"/>
      <c r="AE72" s="819"/>
      <c r="AF72" s="819">
        <v>34</v>
      </c>
      <c r="AG72" s="819"/>
      <c r="AH72" s="819"/>
      <c r="AI72" s="819"/>
      <c r="AJ72" s="819"/>
      <c r="AK72" s="819" t="s">
        <v>535</v>
      </c>
      <c r="AL72" s="819"/>
      <c r="AM72" s="819"/>
      <c r="AN72" s="819"/>
      <c r="AO72" s="819"/>
      <c r="AP72" s="819">
        <v>60</v>
      </c>
      <c r="AQ72" s="819"/>
      <c r="AR72" s="819"/>
      <c r="AS72" s="819"/>
      <c r="AT72" s="819"/>
      <c r="AU72" s="819" t="s">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546</v>
      </c>
      <c r="C73" s="862"/>
      <c r="D73" s="862"/>
      <c r="E73" s="862"/>
      <c r="F73" s="862"/>
      <c r="G73" s="862"/>
      <c r="H73" s="862"/>
      <c r="I73" s="862"/>
      <c r="J73" s="862"/>
      <c r="K73" s="862"/>
      <c r="L73" s="862"/>
      <c r="M73" s="862"/>
      <c r="N73" s="862"/>
      <c r="O73" s="862"/>
      <c r="P73" s="863"/>
      <c r="Q73" s="864">
        <v>141</v>
      </c>
      <c r="R73" s="819"/>
      <c r="S73" s="819"/>
      <c r="T73" s="819"/>
      <c r="U73" s="819"/>
      <c r="V73" s="819">
        <v>139</v>
      </c>
      <c r="W73" s="819"/>
      <c r="X73" s="819"/>
      <c r="Y73" s="819"/>
      <c r="Z73" s="819"/>
      <c r="AA73" s="819">
        <v>2</v>
      </c>
      <c r="AB73" s="819"/>
      <c r="AC73" s="819"/>
      <c r="AD73" s="819"/>
      <c r="AE73" s="819"/>
      <c r="AF73" s="819">
        <v>2</v>
      </c>
      <c r="AG73" s="819"/>
      <c r="AH73" s="819"/>
      <c r="AI73" s="819"/>
      <c r="AJ73" s="819"/>
      <c r="AK73" s="819" t="s">
        <v>535</v>
      </c>
      <c r="AL73" s="819"/>
      <c r="AM73" s="819"/>
      <c r="AN73" s="819"/>
      <c r="AO73" s="819"/>
      <c r="AP73" s="819" t="s">
        <v>535</v>
      </c>
      <c r="AQ73" s="819"/>
      <c r="AR73" s="819"/>
      <c r="AS73" s="819"/>
      <c r="AT73" s="819"/>
      <c r="AU73" s="819" t="s">
        <v>535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547</v>
      </c>
      <c r="C74" s="862"/>
      <c r="D74" s="862"/>
      <c r="E74" s="862"/>
      <c r="F74" s="862"/>
      <c r="G74" s="862"/>
      <c r="H74" s="862"/>
      <c r="I74" s="862"/>
      <c r="J74" s="862"/>
      <c r="K74" s="862"/>
      <c r="L74" s="862"/>
      <c r="M74" s="862"/>
      <c r="N74" s="862"/>
      <c r="O74" s="862"/>
      <c r="P74" s="863"/>
      <c r="Q74" s="864">
        <v>142702</v>
      </c>
      <c r="R74" s="819"/>
      <c r="S74" s="819"/>
      <c r="T74" s="819"/>
      <c r="U74" s="819"/>
      <c r="V74" s="819">
        <v>139202</v>
      </c>
      <c r="W74" s="819"/>
      <c r="X74" s="819"/>
      <c r="Y74" s="819"/>
      <c r="Z74" s="819"/>
      <c r="AA74" s="819">
        <v>3500</v>
      </c>
      <c r="AB74" s="819"/>
      <c r="AC74" s="819"/>
      <c r="AD74" s="819"/>
      <c r="AE74" s="819"/>
      <c r="AF74" s="819">
        <v>3500</v>
      </c>
      <c r="AG74" s="819"/>
      <c r="AH74" s="819"/>
      <c r="AI74" s="819"/>
      <c r="AJ74" s="819"/>
      <c r="AK74" s="819">
        <v>1041</v>
      </c>
      <c r="AL74" s="819"/>
      <c r="AM74" s="819"/>
      <c r="AN74" s="819"/>
      <c r="AO74" s="819"/>
      <c r="AP74" s="819" t="s">
        <v>535</v>
      </c>
      <c r="AQ74" s="819"/>
      <c r="AR74" s="819"/>
      <c r="AS74" s="819"/>
      <c r="AT74" s="819"/>
      <c r="AU74" s="819" t="s">
        <v>535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548</v>
      </c>
      <c r="C75" s="862"/>
      <c r="D75" s="862"/>
      <c r="E75" s="862"/>
      <c r="F75" s="862"/>
      <c r="G75" s="862"/>
      <c r="H75" s="862"/>
      <c r="I75" s="862"/>
      <c r="J75" s="862"/>
      <c r="K75" s="862"/>
      <c r="L75" s="862"/>
      <c r="M75" s="862"/>
      <c r="N75" s="862"/>
      <c r="O75" s="862"/>
      <c r="P75" s="863"/>
      <c r="Q75" s="867">
        <v>6</v>
      </c>
      <c r="R75" s="868"/>
      <c r="S75" s="868"/>
      <c r="T75" s="868"/>
      <c r="U75" s="818"/>
      <c r="V75" s="869">
        <v>4</v>
      </c>
      <c r="W75" s="868"/>
      <c r="X75" s="868"/>
      <c r="Y75" s="868"/>
      <c r="Z75" s="818"/>
      <c r="AA75" s="869">
        <v>2</v>
      </c>
      <c r="AB75" s="868"/>
      <c r="AC75" s="868"/>
      <c r="AD75" s="868"/>
      <c r="AE75" s="818"/>
      <c r="AF75" s="869">
        <v>2</v>
      </c>
      <c r="AG75" s="868"/>
      <c r="AH75" s="868"/>
      <c r="AI75" s="868"/>
      <c r="AJ75" s="818"/>
      <c r="AK75" s="869" t="s">
        <v>535</v>
      </c>
      <c r="AL75" s="868"/>
      <c r="AM75" s="868"/>
      <c r="AN75" s="868"/>
      <c r="AO75" s="818"/>
      <c r="AP75" s="869" t="s">
        <v>535</v>
      </c>
      <c r="AQ75" s="868"/>
      <c r="AR75" s="868"/>
      <c r="AS75" s="868"/>
      <c r="AT75" s="818"/>
      <c r="AU75" s="869" t="s">
        <v>535</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549</v>
      </c>
      <c r="C76" s="862"/>
      <c r="D76" s="862"/>
      <c r="E76" s="862"/>
      <c r="F76" s="862"/>
      <c r="G76" s="862"/>
      <c r="H76" s="862"/>
      <c r="I76" s="862"/>
      <c r="J76" s="862"/>
      <c r="K76" s="862"/>
      <c r="L76" s="862"/>
      <c r="M76" s="862"/>
      <c r="N76" s="862"/>
      <c r="O76" s="862"/>
      <c r="P76" s="863"/>
      <c r="Q76" s="867">
        <v>6</v>
      </c>
      <c r="R76" s="868"/>
      <c r="S76" s="868"/>
      <c r="T76" s="868"/>
      <c r="U76" s="818"/>
      <c r="V76" s="869">
        <v>5</v>
      </c>
      <c r="W76" s="868"/>
      <c r="X76" s="868"/>
      <c r="Y76" s="868"/>
      <c r="Z76" s="818"/>
      <c r="AA76" s="869">
        <v>1</v>
      </c>
      <c r="AB76" s="868"/>
      <c r="AC76" s="868"/>
      <c r="AD76" s="868"/>
      <c r="AE76" s="818"/>
      <c r="AF76" s="869">
        <v>1</v>
      </c>
      <c r="AG76" s="868"/>
      <c r="AH76" s="868"/>
      <c r="AI76" s="868"/>
      <c r="AJ76" s="818"/>
      <c r="AK76" s="869" t="s">
        <v>551</v>
      </c>
      <c r="AL76" s="868"/>
      <c r="AM76" s="868"/>
      <c r="AN76" s="868"/>
      <c r="AO76" s="818"/>
      <c r="AP76" s="869" t="s">
        <v>535</v>
      </c>
      <c r="AQ76" s="868"/>
      <c r="AR76" s="868"/>
      <c r="AS76" s="868"/>
      <c r="AT76" s="818"/>
      <c r="AU76" s="869" t="s">
        <v>535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550</v>
      </c>
      <c r="C77" s="862"/>
      <c r="D77" s="862"/>
      <c r="E77" s="862"/>
      <c r="F77" s="862"/>
      <c r="G77" s="862"/>
      <c r="H77" s="862"/>
      <c r="I77" s="862"/>
      <c r="J77" s="862"/>
      <c r="K77" s="862"/>
      <c r="L77" s="862"/>
      <c r="M77" s="862"/>
      <c r="N77" s="862"/>
      <c r="O77" s="862"/>
      <c r="P77" s="863"/>
      <c r="Q77" s="867">
        <v>1796</v>
      </c>
      <c r="R77" s="868"/>
      <c r="S77" s="868"/>
      <c r="T77" s="868"/>
      <c r="U77" s="818"/>
      <c r="V77" s="869">
        <v>1763</v>
      </c>
      <c r="W77" s="868"/>
      <c r="X77" s="868"/>
      <c r="Y77" s="868"/>
      <c r="Z77" s="818"/>
      <c r="AA77" s="869">
        <v>33</v>
      </c>
      <c r="AB77" s="868"/>
      <c r="AC77" s="868"/>
      <c r="AD77" s="868"/>
      <c r="AE77" s="818"/>
      <c r="AF77" s="869">
        <v>33</v>
      </c>
      <c r="AG77" s="868"/>
      <c r="AH77" s="868"/>
      <c r="AI77" s="868"/>
      <c r="AJ77" s="818"/>
      <c r="AK77" s="869" t="s">
        <v>535</v>
      </c>
      <c r="AL77" s="868"/>
      <c r="AM77" s="868"/>
      <c r="AN77" s="868"/>
      <c r="AO77" s="818"/>
      <c r="AP77" s="869" t="s">
        <v>535</v>
      </c>
      <c r="AQ77" s="868"/>
      <c r="AR77" s="868"/>
      <c r="AS77" s="868"/>
      <c r="AT77" s="818"/>
      <c r="AU77" s="869" t="s">
        <v>535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4115</v>
      </c>
      <c r="AG88" s="830"/>
      <c r="AH88" s="830"/>
      <c r="AI88" s="830"/>
      <c r="AJ88" s="830"/>
      <c r="AK88" s="827"/>
      <c r="AL88" s="827"/>
      <c r="AM88" s="827"/>
      <c r="AN88" s="827"/>
      <c r="AO88" s="827"/>
      <c r="AP88" s="830">
        <v>2437</v>
      </c>
      <c r="AQ88" s="830"/>
      <c r="AR88" s="830"/>
      <c r="AS88" s="830"/>
      <c r="AT88" s="830"/>
      <c r="AU88" s="830">
        <v>337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319</v>
      </c>
      <c r="CS102" s="838"/>
      <c r="CT102" s="838"/>
      <c r="CU102" s="838"/>
      <c r="CV102" s="881"/>
      <c r="CW102" s="880">
        <v>39</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621329</v>
      </c>
      <c r="AB110" s="890"/>
      <c r="AC110" s="890"/>
      <c r="AD110" s="890"/>
      <c r="AE110" s="891"/>
      <c r="AF110" s="892">
        <v>646556</v>
      </c>
      <c r="AG110" s="890"/>
      <c r="AH110" s="890"/>
      <c r="AI110" s="890"/>
      <c r="AJ110" s="891"/>
      <c r="AK110" s="892">
        <v>643016</v>
      </c>
      <c r="AL110" s="890"/>
      <c r="AM110" s="890"/>
      <c r="AN110" s="890"/>
      <c r="AO110" s="891"/>
      <c r="AP110" s="893">
        <v>17.5</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6874093</v>
      </c>
      <c r="BR110" s="927"/>
      <c r="BS110" s="927"/>
      <c r="BT110" s="927"/>
      <c r="BU110" s="927"/>
      <c r="BV110" s="927">
        <v>7630079</v>
      </c>
      <c r="BW110" s="927"/>
      <c r="BX110" s="927"/>
      <c r="BY110" s="927"/>
      <c r="BZ110" s="927"/>
      <c r="CA110" s="927">
        <v>8651568</v>
      </c>
      <c r="CB110" s="927"/>
      <c r="CC110" s="927"/>
      <c r="CD110" s="927"/>
      <c r="CE110" s="927"/>
      <c r="CF110" s="941">
        <v>235.3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546867</v>
      </c>
      <c r="BR111" s="920"/>
      <c r="BS111" s="920"/>
      <c r="BT111" s="920"/>
      <c r="BU111" s="920"/>
      <c r="BV111" s="920">
        <v>494706</v>
      </c>
      <c r="BW111" s="920"/>
      <c r="BX111" s="920"/>
      <c r="BY111" s="920"/>
      <c r="BZ111" s="920"/>
      <c r="CA111" s="920">
        <v>561185</v>
      </c>
      <c r="CB111" s="920"/>
      <c r="CC111" s="920"/>
      <c r="CD111" s="920"/>
      <c r="CE111" s="920"/>
      <c r="CF111" s="914">
        <v>15.3</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6034099</v>
      </c>
      <c r="BR112" s="920"/>
      <c r="BS112" s="920"/>
      <c r="BT112" s="920"/>
      <c r="BU112" s="920"/>
      <c r="BV112" s="920">
        <v>6765072</v>
      </c>
      <c r="BW112" s="920"/>
      <c r="BX112" s="920"/>
      <c r="BY112" s="920"/>
      <c r="BZ112" s="920"/>
      <c r="CA112" s="920">
        <v>7038837</v>
      </c>
      <c r="CB112" s="920"/>
      <c r="CC112" s="920"/>
      <c r="CD112" s="920"/>
      <c r="CE112" s="920"/>
      <c r="CF112" s="914">
        <v>191.4</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413040</v>
      </c>
      <c r="AB113" s="934"/>
      <c r="AC113" s="934"/>
      <c r="AD113" s="934"/>
      <c r="AE113" s="935"/>
      <c r="AF113" s="936">
        <v>448307</v>
      </c>
      <c r="AG113" s="934"/>
      <c r="AH113" s="934"/>
      <c r="AI113" s="934"/>
      <c r="AJ113" s="935"/>
      <c r="AK113" s="936">
        <v>468808</v>
      </c>
      <c r="AL113" s="934"/>
      <c r="AM113" s="934"/>
      <c r="AN113" s="934"/>
      <c r="AO113" s="935"/>
      <c r="AP113" s="937">
        <v>12.7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342305</v>
      </c>
      <c r="BR113" s="920"/>
      <c r="BS113" s="920"/>
      <c r="BT113" s="920"/>
      <c r="BU113" s="920"/>
      <c r="BV113" s="920">
        <v>296956</v>
      </c>
      <c r="BW113" s="920"/>
      <c r="BX113" s="920"/>
      <c r="BY113" s="920"/>
      <c r="BZ113" s="920"/>
      <c r="CA113" s="920">
        <v>337031</v>
      </c>
      <c r="CB113" s="920"/>
      <c r="CC113" s="920"/>
      <c r="CD113" s="920"/>
      <c r="CE113" s="920"/>
      <c r="CF113" s="914">
        <v>9.1999999999999993</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111640</v>
      </c>
      <c r="AB114" s="959"/>
      <c r="AC114" s="959"/>
      <c r="AD114" s="959"/>
      <c r="AE114" s="960"/>
      <c r="AF114" s="961">
        <v>44848</v>
      </c>
      <c r="AG114" s="959"/>
      <c r="AH114" s="959"/>
      <c r="AI114" s="959"/>
      <c r="AJ114" s="960"/>
      <c r="AK114" s="961">
        <v>29369</v>
      </c>
      <c r="AL114" s="959"/>
      <c r="AM114" s="959"/>
      <c r="AN114" s="959"/>
      <c r="AO114" s="960"/>
      <c r="AP114" s="962">
        <v>0.8</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1069133</v>
      </c>
      <c r="BR114" s="920"/>
      <c r="BS114" s="920"/>
      <c r="BT114" s="920"/>
      <c r="BU114" s="920"/>
      <c r="BV114" s="920">
        <v>1077907</v>
      </c>
      <c r="BW114" s="920"/>
      <c r="BX114" s="920"/>
      <c r="BY114" s="920"/>
      <c r="BZ114" s="920"/>
      <c r="CA114" s="920">
        <v>926885</v>
      </c>
      <c r="CB114" s="920"/>
      <c r="CC114" s="920"/>
      <c r="CD114" s="920"/>
      <c r="CE114" s="920"/>
      <c r="CF114" s="914">
        <v>25.2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102125</v>
      </c>
      <c r="AB115" s="934"/>
      <c r="AC115" s="934"/>
      <c r="AD115" s="934"/>
      <c r="AE115" s="935"/>
      <c r="AF115" s="936">
        <v>52160</v>
      </c>
      <c r="AG115" s="934"/>
      <c r="AH115" s="934"/>
      <c r="AI115" s="934"/>
      <c r="AJ115" s="935"/>
      <c r="AK115" s="936">
        <v>92053</v>
      </c>
      <c r="AL115" s="934"/>
      <c r="AM115" s="934"/>
      <c r="AN115" s="934"/>
      <c r="AO115" s="935"/>
      <c r="AP115" s="937">
        <v>2.5</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503961</v>
      </c>
      <c r="DH116" s="959"/>
      <c r="DI116" s="959"/>
      <c r="DJ116" s="959"/>
      <c r="DK116" s="960"/>
      <c r="DL116" s="961">
        <v>462606</v>
      </c>
      <c r="DM116" s="959"/>
      <c r="DN116" s="959"/>
      <c r="DO116" s="959"/>
      <c r="DP116" s="960"/>
      <c r="DQ116" s="961">
        <v>421252</v>
      </c>
      <c r="DR116" s="959"/>
      <c r="DS116" s="959"/>
      <c r="DT116" s="959"/>
      <c r="DU116" s="960"/>
      <c r="DV116" s="962">
        <v>11.5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1248134</v>
      </c>
      <c r="AB117" s="966"/>
      <c r="AC117" s="966"/>
      <c r="AD117" s="966"/>
      <c r="AE117" s="967"/>
      <c r="AF117" s="965">
        <v>1191871</v>
      </c>
      <c r="AG117" s="966"/>
      <c r="AH117" s="966"/>
      <c r="AI117" s="966"/>
      <c r="AJ117" s="967"/>
      <c r="AK117" s="965">
        <v>1233246</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14866497</v>
      </c>
      <c r="BR118" s="986"/>
      <c r="BS118" s="986"/>
      <c r="BT118" s="986"/>
      <c r="BU118" s="986"/>
      <c r="BV118" s="986">
        <v>16264720</v>
      </c>
      <c r="BW118" s="986"/>
      <c r="BX118" s="986"/>
      <c r="BY118" s="986"/>
      <c r="BZ118" s="986"/>
      <c r="CA118" s="986">
        <v>17515506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6741207</v>
      </c>
      <c r="BR119" s="927"/>
      <c r="BS119" s="927"/>
      <c r="BT119" s="927"/>
      <c r="BU119" s="927"/>
      <c r="BV119" s="927">
        <v>7173026</v>
      </c>
      <c r="BW119" s="927"/>
      <c r="BX119" s="927"/>
      <c r="BY119" s="927"/>
      <c r="BZ119" s="927"/>
      <c r="CA119" s="927">
        <v>7505384</v>
      </c>
      <c r="CB119" s="927"/>
      <c r="CC119" s="927"/>
      <c r="CD119" s="927"/>
      <c r="CE119" s="927"/>
      <c r="CF119" s="941">
        <v>204.1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42906</v>
      </c>
      <c r="DH119" s="998"/>
      <c r="DI119" s="998"/>
      <c r="DJ119" s="998"/>
      <c r="DK119" s="999"/>
      <c r="DL119" s="1000">
        <v>32100</v>
      </c>
      <c r="DM119" s="998"/>
      <c r="DN119" s="998"/>
      <c r="DO119" s="998"/>
      <c r="DP119" s="999"/>
      <c r="DQ119" s="1000">
        <v>139933</v>
      </c>
      <c r="DR119" s="998"/>
      <c r="DS119" s="998"/>
      <c r="DT119" s="998"/>
      <c r="DU119" s="999"/>
      <c r="DV119" s="1001">
        <v>3.8</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6341</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2733331</v>
      </c>
      <c r="DH120" s="927"/>
      <c r="DI120" s="927"/>
      <c r="DJ120" s="927"/>
      <c r="DK120" s="927"/>
      <c r="DL120" s="927">
        <v>3363685</v>
      </c>
      <c r="DM120" s="927"/>
      <c r="DN120" s="927"/>
      <c r="DO120" s="927"/>
      <c r="DP120" s="927"/>
      <c r="DQ120" s="927">
        <v>3549516</v>
      </c>
      <c r="DR120" s="927"/>
      <c r="DS120" s="927"/>
      <c r="DT120" s="927"/>
      <c r="DU120" s="927"/>
      <c r="DV120" s="928">
        <v>96.5</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10771</v>
      </c>
      <c r="AB121" s="959"/>
      <c r="AC121" s="959"/>
      <c r="AD121" s="959"/>
      <c r="AE121" s="960"/>
      <c r="AF121" s="961">
        <v>10806</v>
      </c>
      <c r="AG121" s="959"/>
      <c r="AH121" s="959"/>
      <c r="AI121" s="959"/>
      <c r="AJ121" s="960"/>
      <c r="AK121" s="961">
        <v>10753</v>
      </c>
      <c r="AL121" s="959"/>
      <c r="AM121" s="959"/>
      <c r="AN121" s="959"/>
      <c r="AO121" s="960"/>
      <c r="AP121" s="962">
        <v>0.3</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10635831</v>
      </c>
      <c r="BR121" s="986"/>
      <c r="BS121" s="986"/>
      <c r="BT121" s="986"/>
      <c r="BU121" s="986"/>
      <c r="BV121" s="986">
        <v>11256493</v>
      </c>
      <c r="BW121" s="986"/>
      <c r="BX121" s="986"/>
      <c r="BY121" s="986"/>
      <c r="BZ121" s="986"/>
      <c r="CA121" s="986">
        <v>11791542</v>
      </c>
      <c r="CB121" s="986"/>
      <c r="CC121" s="986"/>
      <c r="CD121" s="986"/>
      <c r="CE121" s="986"/>
      <c r="CF121" s="1024">
        <v>320.7</v>
      </c>
      <c r="CG121" s="1025"/>
      <c r="CH121" s="1025"/>
      <c r="CI121" s="1025"/>
      <c r="CJ121" s="1025"/>
      <c r="CK121" s="1016"/>
      <c r="CL121" s="1017"/>
      <c r="CM121" s="1017"/>
      <c r="CN121" s="1017"/>
      <c r="CO121" s="1018"/>
      <c r="CP121" s="1007" t="s">
        <v>441</v>
      </c>
      <c r="CQ121" s="1008"/>
      <c r="CR121" s="1008"/>
      <c r="CS121" s="1008"/>
      <c r="CT121" s="1008"/>
      <c r="CU121" s="1008"/>
      <c r="CV121" s="1008"/>
      <c r="CW121" s="1008"/>
      <c r="CX121" s="1008"/>
      <c r="CY121" s="1008"/>
      <c r="CZ121" s="1008"/>
      <c r="DA121" s="1008"/>
      <c r="DB121" s="1008"/>
      <c r="DC121" s="1008"/>
      <c r="DD121" s="1008"/>
      <c r="DE121" s="1008"/>
      <c r="DF121" s="1009"/>
      <c r="DG121" s="919">
        <v>3262370</v>
      </c>
      <c r="DH121" s="920"/>
      <c r="DI121" s="920"/>
      <c r="DJ121" s="920"/>
      <c r="DK121" s="920"/>
      <c r="DL121" s="920">
        <v>3361437</v>
      </c>
      <c r="DM121" s="920"/>
      <c r="DN121" s="920"/>
      <c r="DO121" s="920"/>
      <c r="DP121" s="920"/>
      <c r="DQ121" s="920">
        <v>3451432</v>
      </c>
      <c r="DR121" s="920"/>
      <c r="DS121" s="920"/>
      <c r="DT121" s="920"/>
      <c r="DU121" s="920"/>
      <c r="DV121" s="921">
        <v>93.9</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17383379</v>
      </c>
      <c r="BR122" s="1035"/>
      <c r="BS122" s="1035"/>
      <c r="BT122" s="1035"/>
      <c r="BU122" s="1035"/>
      <c r="BV122" s="1035">
        <v>18429519</v>
      </c>
      <c r="BW122" s="1035"/>
      <c r="BX122" s="1035"/>
      <c r="BY122" s="1035"/>
      <c r="BZ122" s="1035"/>
      <c r="CA122" s="1035">
        <v>19296926</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38398</v>
      </c>
      <c r="DH122" s="920"/>
      <c r="DI122" s="920"/>
      <c r="DJ122" s="920"/>
      <c r="DK122" s="920"/>
      <c r="DL122" s="920">
        <v>39950</v>
      </c>
      <c r="DM122" s="920"/>
      <c r="DN122" s="920"/>
      <c r="DO122" s="920"/>
      <c r="DP122" s="920"/>
      <c r="DQ122" s="920">
        <v>37889</v>
      </c>
      <c r="DR122" s="920"/>
      <c r="DS122" s="920"/>
      <c r="DT122" s="920"/>
      <c r="DU122" s="920"/>
      <c r="DV122" s="921">
        <v>1</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41354</v>
      </c>
      <c r="AB123" s="959"/>
      <c r="AC123" s="959"/>
      <c r="AD123" s="959"/>
      <c r="AE123" s="960"/>
      <c r="AF123" s="961">
        <v>41354</v>
      </c>
      <c r="AG123" s="959"/>
      <c r="AH123" s="959"/>
      <c r="AI123" s="959"/>
      <c r="AJ123" s="960"/>
      <c r="AK123" s="961">
        <v>41354</v>
      </c>
      <c r="AL123" s="959"/>
      <c r="AM123" s="959"/>
      <c r="AN123" s="959"/>
      <c r="AO123" s="960"/>
      <c r="AP123" s="962">
        <v>1.1000000000000001</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50000</v>
      </c>
      <c r="AB126" s="959"/>
      <c r="AC126" s="959"/>
      <c r="AD126" s="959"/>
      <c r="AE126" s="960"/>
      <c r="AF126" s="961" t="s">
        <v>112</v>
      </c>
      <c r="AG126" s="959"/>
      <c r="AH126" s="959"/>
      <c r="AI126" s="959"/>
      <c r="AJ126" s="960"/>
      <c r="AK126" s="961">
        <v>39946</v>
      </c>
      <c r="AL126" s="959"/>
      <c r="AM126" s="959"/>
      <c r="AN126" s="959"/>
      <c r="AO126" s="960"/>
      <c r="AP126" s="962">
        <v>1.1000000000000001</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454</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11367</v>
      </c>
      <c r="AB128" s="1090"/>
      <c r="AC128" s="1090"/>
      <c r="AD128" s="1090"/>
      <c r="AE128" s="1091"/>
      <c r="AF128" s="1092">
        <v>6573</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4606986</v>
      </c>
      <c r="AB129" s="959"/>
      <c r="AC129" s="959"/>
      <c r="AD129" s="959"/>
      <c r="AE129" s="960"/>
      <c r="AF129" s="961">
        <v>4662947</v>
      </c>
      <c r="AG129" s="959"/>
      <c r="AH129" s="959"/>
      <c r="AI129" s="959"/>
      <c r="AJ129" s="960"/>
      <c r="AK129" s="961">
        <v>4622331</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8.6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839716</v>
      </c>
      <c r="AB130" s="959"/>
      <c r="AC130" s="959"/>
      <c r="AD130" s="959"/>
      <c r="AE130" s="960"/>
      <c r="AF130" s="961">
        <v>904747</v>
      </c>
      <c r="AG130" s="959"/>
      <c r="AH130" s="959"/>
      <c r="AI130" s="959"/>
      <c r="AJ130" s="960"/>
      <c r="AK130" s="961">
        <v>944974</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t="s">
        <v>323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3767270</v>
      </c>
      <c r="AB131" s="998"/>
      <c r="AC131" s="998"/>
      <c r="AD131" s="998"/>
      <c r="AE131" s="999"/>
      <c r="AF131" s="1000">
        <v>3758200</v>
      </c>
      <c r="AG131" s="998"/>
      <c r="AH131" s="998"/>
      <c r="AI131" s="998"/>
      <c r="AJ131" s="999"/>
      <c r="AK131" s="1000">
        <v>3677357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10.53948881</v>
      </c>
      <c r="AB132" s="1104"/>
      <c r="AC132" s="1104"/>
      <c r="AD132" s="1104"/>
      <c r="AE132" s="1105"/>
      <c r="AF132" s="1106">
        <v>7.4650364539999998</v>
      </c>
      <c r="AG132" s="1104"/>
      <c r="AH132" s="1104"/>
      <c r="AI132" s="1104"/>
      <c r="AJ132" s="1105"/>
      <c r="AK132" s="1106">
        <v>7.83910836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9.1999999999999993</v>
      </c>
      <c r="AB133" s="1111"/>
      <c r="AC133" s="1111"/>
      <c r="AD133" s="1111"/>
      <c r="AE133" s="1112"/>
      <c r="AF133" s="1110">
        <v>9.1999999999999993</v>
      </c>
      <c r="AG133" s="1111"/>
      <c r="AH133" s="1111"/>
      <c r="AI133" s="1111"/>
      <c r="AJ133" s="1112"/>
      <c r="AK133" s="1110">
        <v>8.6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1242505</v>
      </c>
      <c r="L9" s="264">
        <v>94783</v>
      </c>
      <c r="M9" s="265">
        <v>89595</v>
      </c>
      <c r="N9" s="266">
        <v>5.8</v>
      </c>
    </row>
    <row r="10" spans="1:16">
      <c r="A10" s="248"/>
      <c r="B10" s="244"/>
      <c r="C10" s="244"/>
      <c r="D10" s="244"/>
      <c r="E10" s="244"/>
      <c r="F10" s="244"/>
      <c r="G10" s="1119" t="s">
        <v>476</v>
      </c>
      <c r="H10" s="1120"/>
      <c r="I10" s="1120"/>
      <c r="J10" s="1121"/>
      <c r="K10" s="267">
        <v>97857</v>
      </c>
      <c r="L10" s="268">
        <v>7465</v>
      </c>
      <c r="M10" s="269">
        <v>8996</v>
      </c>
      <c r="N10" s="270">
        <v>-17</v>
      </c>
    </row>
    <row r="11" spans="1:16" ht="13.5" customHeight="1">
      <c r="A11" s="248"/>
      <c r="B11" s="244"/>
      <c r="C11" s="244"/>
      <c r="D11" s="244"/>
      <c r="E11" s="244"/>
      <c r="F11" s="244"/>
      <c r="G11" s="1119" t="s">
        <v>477</v>
      </c>
      <c r="H11" s="1120"/>
      <c r="I11" s="1120"/>
      <c r="J11" s="1121"/>
      <c r="K11" s="267">
        <v>229307</v>
      </c>
      <c r="L11" s="268">
        <v>17492</v>
      </c>
      <c r="M11" s="269">
        <v>12730</v>
      </c>
      <c r="N11" s="270">
        <v>37.4</v>
      </c>
    </row>
    <row r="12" spans="1:16" ht="13.5" customHeight="1">
      <c r="A12" s="248"/>
      <c r="B12" s="244"/>
      <c r="C12" s="244"/>
      <c r="D12" s="244"/>
      <c r="E12" s="244"/>
      <c r="F12" s="244"/>
      <c r="G12" s="1119" t="s">
        <v>478</v>
      </c>
      <c r="H12" s="1120"/>
      <c r="I12" s="1120"/>
      <c r="J12" s="1121"/>
      <c r="K12" s="267">
        <v>37273</v>
      </c>
      <c r="L12" s="268">
        <v>2843</v>
      </c>
      <c r="M12" s="269">
        <v>1070</v>
      </c>
      <c r="N12" s="270">
        <v>165.7</v>
      </c>
    </row>
    <row r="13" spans="1:16" ht="13.5" customHeight="1">
      <c r="A13" s="248"/>
      <c r="B13" s="244"/>
      <c r="C13" s="244"/>
      <c r="D13" s="244"/>
      <c r="E13" s="244"/>
      <c r="F13" s="244"/>
      <c r="G13" s="1119" t="s">
        <v>479</v>
      </c>
      <c r="H13" s="1120"/>
      <c r="I13" s="1120"/>
      <c r="J13" s="1121"/>
      <c r="K13" s="267" t="s">
        <v>480</v>
      </c>
      <c r="L13" s="268" t="s">
        <v>480</v>
      </c>
      <c r="M13" s="269">
        <v>19</v>
      </c>
      <c r="N13" s="270" t="s">
        <v>480</v>
      </c>
    </row>
    <row r="14" spans="1:16" ht="13.5" customHeight="1">
      <c r="A14" s="248"/>
      <c r="B14" s="244"/>
      <c r="C14" s="244"/>
      <c r="D14" s="244"/>
      <c r="E14" s="244"/>
      <c r="F14" s="244"/>
      <c r="G14" s="1119" t="s">
        <v>481</v>
      </c>
      <c r="H14" s="1120"/>
      <c r="I14" s="1120"/>
      <c r="J14" s="1121"/>
      <c r="K14" s="267">
        <v>37147</v>
      </c>
      <c r="L14" s="268">
        <v>2834</v>
      </c>
      <c r="M14" s="269">
        <v>4490</v>
      </c>
      <c r="N14" s="270">
        <v>-36.9</v>
      </c>
    </row>
    <row r="15" spans="1:16" ht="13.5" customHeight="1">
      <c r="A15" s="248"/>
      <c r="B15" s="244"/>
      <c r="C15" s="244"/>
      <c r="D15" s="244"/>
      <c r="E15" s="244"/>
      <c r="F15" s="244"/>
      <c r="G15" s="1119" t="s">
        <v>482</v>
      </c>
      <c r="H15" s="1120"/>
      <c r="I15" s="1120"/>
      <c r="J15" s="1121"/>
      <c r="K15" s="267">
        <v>26425</v>
      </c>
      <c r="L15" s="268">
        <v>2016</v>
      </c>
      <c r="M15" s="269">
        <v>2030</v>
      </c>
      <c r="N15" s="270">
        <v>-0.7</v>
      </c>
    </row>
    <row r="16" spans="1:16">
      <c r="A16" s="248"/>
      <c r="B16" s="244"/>
      <c r="C16" s="244"/>
      <c r="D16" s="244"/>
      <c r="E16" s="244"/>
      <c r="F16" s="244"/>
      <c r="G16" s="1122" t="s">
        <v>483</v>
      </c>
      <c r="H16" s="1123"/>
      <c r="I16" s="1123"/>
      <c r="J16" s="1124"/>
      <c r="K16" s="268">
        <v>-150385</v>
      </c>
      <c r="L16" s="268">
        <v>-11472</v>
      </c>
      <c r="M16" s="269">
        <v>-9813</v>
      </c>
      <c r="N16" s="270">
        <v>16.899999999999999</v>
      </c>
    </row>
    <row r="17" spans="1:16">
      <c r="A17" s="248"/>
      <c r="B17" s="244"/>
      <c r="C17" s="244"/>
      <c r="D17" s="244"/>
      <c r="E17" s="244"/>
      <c r="F17" s="244"/>
      <c r="G17" s="1122" t="s">
        <v>170</v>
      </c>
      <c r="H17" s="1123"/>
      <c r="I17" s="1123"/>
      <c r="J17" s="1124"/>
      <c r="K17" s="268">
        <v>1520129</v>
      </c>
      <c r="L17" s="268">
        <v>115961</v>
      </c>
      <c r="M17" s="269">
        <v>109116</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12.13</v>
      </c>
      <c r="L21" s="281">
        <v>10.38</v>
      </c>
      <c r="M21" s="282">
        <v>1.75</v>
      </c>
      <c r="N21" s="249"/>
      <c r="O21" s="283"/>
      <c r="P21" s="279"/>
    </row>
    <row r="22" spans="1:16" s="284" customFormat="1">
      <c r="A22" s="279"/>
      <c r="B22" s="249"/>
      <c r="C22" s="249"/>
      <c r="D22" s="249"/>
      <c r="E22" s="249"/>
      <c r="F22" s="249"/>
      <c r="G22" s="1114" t="s">
        <v>489</v>
      </c>
      <c r="H22" s="1115"/>
      <c r="I22" s="1115"/>
      <c r="J22" s="1116"/>
      <c r="K22" s="285">
        <v>92.4</v>
      </c>
      <c r="L22" s="286">
        <v>95.1</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643016</v>
      </c>
      <c r="L32" s="294">
        <v>49051</v>
      </c>
      <c r="M32" s="295">
        <v>57190</v>
      </c>
      <c r="N32" s="296">
        <v>-14.2</v>
      </c>
    </row>
    <row r="33" spans="1:16" ht="13.5" customHeight="1">
      <c r="A33" s="248"/>
      <c r="B33" s="244"/>
      <c r="C33" s="244"/>
      <c r="D33" s="244"/>
      <c r="E33" s="244"/>
      <c r="F33" s="244"/>
      <c r="G33" s="1130" t="s">
        <v>493</v>
      </c>
      <c r="H33" s="1131"/>
      <c r="I33" s="1131"/>
      <c r="J33" s="1132"/>
      <c r="K33" s="294" t="s">
        <v>480</v>
      </c>
      <c r="L33" s="294" t="s">
        <v>480</v>
      </c>
      <c r="M33" s="295" t="s">
        <v>480</v>
      </c>
      <c r="N33" s="296" t="s">
        <v>480</v>
      </c>
    </row>
    <row r="34" spans="1:16" ht="27" customHeight="1">
      <c r="A34" s="248"/>
      <c r="B34" s="244"/>
      <c r="C34" s="244"/>
      <c r="D34" s="244"/>
      <c r="E34" s="244"/>
      <c r="F34" s="244"/>
      <c r="G34" s="1130" t="s">
        <v>494</v>
      </c>
      <c r="H34" s="1131"/>
      <c r="I34" s="1131"/>
      <c r="J34" s="1132"/>
      <c r="K34" s="294" t="s">
        <v>480</v>
      </c>
      <c r="L34" s="294" t="s">
        <v>480</v>
      </c>
      <c r="M34" s="295">
        <v>1</v>
      </c>
      <c r="N34" s="296" t="s">
        <v>480</v>
      </c>
    </row>
    <row r="35" spans="1:16" ht="27" customHeight="1">
      <c r="A35" s="248"/>
      <c r="B35" s="244"/>
      <c r="C35" s="244"/>
      <c r="D35" s="244"/>
      <c r="E35" s="244"/>
      <c r="F35" s="244"/>
      <c r="G35" s="1130" t="s">
        <v>495</v>
      </c>
      <c r="H35" s="1131"/>
      <c r="I35" s="1131"/>
      <c r="J35" s="1132"/>
      <c r="K35" s="294">
        <v>468808</v>
      </c>
      <c r="L35" s="294">
        <v>35762</v>
      </c>
      <c r="M35" s="295">
        <v>16809</v>
      </c>
      <c r="N35" s="296">
        <v>112.8</v>
      </c>
    </row>
    <row r="36" spans="1:16" ht="27" customHeight="1">
      <c r="A36" s="248"/>
      <c r="B36" s="244"/>
      <c r="C36" s="244"/>
      <c r="D36" s="244"/>
      <c r="E36" s="244"/>
      <c r="F36" s="244"/>
      <c r="G36" s="1130" t="s">
        <v>496</v>
      </c>
      <c r="H36" s="1131"/>
      <c r="I36" s="1131"/>
      <c r="J36" s="1132"/>
      <c r="K36" s="294">
        <v>29369</v>
      </c>
      <c r="L36" s="294">
        <v>2240</v>
      </c>
      <c r="M36" s="295">
        <v>4695</v>
      </c>
      <c r="N36" s="296">
        <v>-52.3</v>
      </c>
    </row>
    <row r="37" spans="1:16" ht="13.5" customHeight="1">
      <c r="A37" s="248"/>
      <c r="B37" s="244"/>
      <c r="C37" s="244"/>
      <c r="D37" s="244"/>
      <c r="E37" s="244"/>
      <c r="F37" s="244"/>
      <c r="G37" s="1130" t="s">
        <v>497</v>
      </c>
      <c r="H37" s="1131"/>
      <c r="I37" s="1131"/>
      <c r="J37" s="1132"/>
      <c r="K37" s="294">
        <v>92053</v>
      </c>
      <c r="L37" s="294">
        <v>7022</v>
      </c>
      <c r="M37" s="295">
        <v>1282</v>
      </c>
      <c r="N37" s="296">
        <v>447.7</v>
      </c>
    </row>
    <row r="38" spans="1:16" ht="27" customHeight="1">
      <c r="A38" s="248"/>
      <c r="B38" s="244"/>
      <c r="C38" s="244"/>
      <c r="D38" s="244"/>
      <c r="E38" s="244"/>
      <c r="F38" s="244"/>
      <c r="G38" s="1133" t="s">
        <v>498</v>
      </c>
      <c r="H38" s="1134"/>
      <c r="I38" s="1134"/>
      <c r="J38" s="1135"/>
      <c r="K38" s="297" t="s">
        <v>480</v>
      </c>
      <c r="L38" s="297" t="s">
        <v>480</v>
      </c>
      <c r="M38" s="298">
        <v>8</v>
      </c>
      <c r="N38" s="299" t="s">
        <v>480</v>
      </c>
      <c r="O38" s="293"/>
    </row>
    <row r="39" spans="1:16">
      <c r="A39" s="248"/>
      <c r="B39" s="244"/>
      <c r="C39" s="244"/>
      <c r="D39" s="244"/>
      <c r="E39" s="244"/>
      <c r="F39" s="244"/>
      <c r="G39" s="1133" t="s">
        <v>499</v>
      </c>
      <c r="H39" s="1134"/>
      <c r="I39" s="1134"/>
      <c r="J39" s="1135"/>
      <c r="K39" s="300" t="s">
        <v>480</v>
      </c>
      <c r="L39" s="300" t="s">
        <v>480</v>
      </c>
      <c r="M39" s="301">
        <v>-2615</v>
      </c>
      <c r="N39" s="302" t="s">
        <v>480</v>
      </c>
      <c r="O39" s="293"/>
    </row>
    <row r="40" spans="1:16" ht="27" customHeight="1">
      <c r="A40" s="248"/>
      <c r="B40" s="244"/>
      <c r="C40" s="244"/>
      <c r="D40" s="244"/>
      <c r="E40" s="244"/>
      <c r="F40" s="244"/>
      <c r="G40" s="1130" t="s">
        <v>500</v>
      </c>
      <c r="H40" s="1131"/>
      <c r="I40" s="1131"/>
      <c r="J40" s="1132"/>
      <c r="K40" s="300">
        <v>-944974</v>
      </c>
      <c r="L40" s="300">
        <v>-72086</v>
      </c>
      <c r="M40" s="301">
        <v>-54029</v>
      </c>
      <c r="N40" s="302">
        <v>33.4</v>
      </c>
      <c r="O40" s="293"/>
    </row>
    <row r="41" spans="1:16">
      <c r="A41" s="248"/>
      <c r="B41" s="244"/>
      <c r="C41" s="244"/>
      <c r="D41" s="244"/>
      <c r="E41" s="244"/>
      <c r="F41" s="244"/>
      <c r="G41" s="1136" t="s">
        <v>280</v>
      </c>
      <c r="H41" s="1137"/>
      <c r="I41" s="1137"/>
      <c r="J41" s="1138"/>
      <c r="K41" s="294">
        <v>288272</v>
      </c>
      <c r="L41" s="300">
        <v>21990</v>
      </c>
      <c r="M41" s="301">
        <v>23340</v>
      </c>
      <c r="N41" s="302">
        <v>-5.8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1053798</v>
      </c>
      <c r="J51" s="320">
        <v>75536</v>
      </c>
      <c r="K51" s="321">
        <v>-15.2</v>
      </c>
      <c r="L51" s="322">
        <v>89245</v>
      </c>
      <c r="M51" s="323">
        <v>27</v>
      </c>
      <c r="N51" s="324">
        <v>-42.2</v>
      </c>
    </row>
    <row r="52" spans="1:14">
      <c r="A52" s="248"/>
      <c r="B52" s="244"/>
      <c r="C52" s="244"/>
      <c r="D52" s="244"/>
      <c r="E52" s="244"/>
      <c r="F52" s="244"/>
      <c r="G52" s="325"/>
      <c r="H52" s="326" t="s">
        <v>511</v>
      </c>
      <c r="I52" s="327">
        <v>361050</v>
      </c>
      <c r="J52" s="328">
        <v>25880</v>
      </c>
      <c r="K52" s="329">
        <v>-52.9</v>
      </c>
      <c r="L52" s="330">
        <v>42966</v>
      </c>
      <c r="M52" s="331">
        <v>2.9</v>
      </c>
      <c r="N52" s="332">
        <v>-55.8</v>
      </c>
    </row>
    <row r="53" spans="1:14">
      <c r="A53" s="248"/>
      <c r="B53" s="244"/>
      <c r="C53" s="244"/>
      <c r="D53" s="244"/>
      <c r="E53" s="244"/>
      <c r="F53" s="244"/>
      <c r="G53" s="310" t="s">
        <v>512</v>
      </c>
      <c r="H53" s="311"/>
      <c r="I53" s="319">
        <v>1476393</v>
      </c>
      <c r="J53" s="320">
        <v>107782</v>
      </c>
      <c r="K53" s="321">
        <v>42.7</v>
      </c>
      <c r="L53" s="322">
        <v>70897</v>
      </c>
      <c r="M53" s="323">
        <v>-20.6</v>
      </c>
      <c r="N53" s="324">
        <v>63.3</v>
      </c>
    </row>
    <row r="54" spans="1:14">
      <c r="A54" s="248"/>
      <c r="B54" s="244"/>
      <c r="C54" s="244"/>
      <c r="D54" s="244"/>
      <c r="E54" s="244"/>
      <c r="F54" s="244"/>
      <c r="G54" s="325"/>
      <c r="H54" s="326" t="s">
        <v>511</v>
      </c>
      <c r="I54" s="327">
        <v>625685</v>
      </c>
      <c r="J54" s="328">
        <v>45677</v>
      </c>
      <c r="K54" s="329">
        <v>76.5</v>
      </c>
      <c r="L54" s="330">
        <v>39878</v>
      </c>
      <c r="M54" s="331">
        <v>-7.2</v>
      </c>
      <c r="N54" s="332">
        <v>83.7</v>
      </c>
    </row>
    <row r="55" spans="1:14">
      <c r="A55" s="248"/>
      <c r="B55" s="244"/>
      <c r="C55" s="244"/>
      <c r="D55" s="244"/>
      <c r="E55" s="244"/>
      <c r="F55" s="244"/>
      <c r="G55" s="310" t="s">
        <v>513</v>
      </c>
      <c r="H55" s="311"/>
      <c r="I55" s="319">
        <v>824481</v>
      </c>
      <c r="J55" s="320">
        <v>60789</v>
      </c>
      <c r="K55" s="321">
        <v>-43.6</v>
      </c>
      <c r="L55" s="322">
        <v>66496</v>
      </c>
      <c r="M55" s="323">
        <v>-6.2</v>
      </c>
      <c r="N55" s="324">
        <v>-37.4</v>
      </c>
    </row>
    <row r="56" spans="1:14">
      <c r="A56" s="248"/>
      <c r="B56" s="244"/>
      <c r="C56" s="244"/>
      <c r="D56" s="244"/>
      <c r="E56" s="244"/>
      <c r="F56" s="244"/>
      <c r="G56" s="325"/>
      <c r="H56" s="326" t="s">
        <v>511</v>
      </c>
      <c r="I56" s="327">
        <v>625391</v>
      </c>
      <c r="J56" s="328">
        <v>46110</v>
      </c>
      <c r="K56" s="329">
        <v>0.9</v>
      </c>
      <c r="L56" s="330">
        <v>36530</v>
      </c>
      <c r="M56" s="331">
        <v>-8.4</v>
      </c>
      <c r="N56" s="332">
        <v>9.3000000000000007</v>
      </c>
    </row>
    <row r="57" spans="1:14">
      <c r="A57" s="248"/>
      <c r="B57" s="244"/>
      <c r="C57" s="244"/>
      <c r="D57" s="244"/>
      <c r="E57" s="244"/>
      <c r="F57" s="244"/>
      <c r="G57" s="310" t="s">
        <v>514</v>
      </c>
      <c r="H57" s="311"/>
      <c r="I57" s="319">
        <v>1662987</v>
      </c>
      <c r="J57" s="320">
        <v>124522</v>
      </c>
      <c r="K57" s="321">
        <v>104.8</v>
      </c>
      <c r="L57" s="322">
        <v>82748</v>
      </c>
      <c r="M57" s="323">
        <v>24.4</v>
      </c>
      <c r="N57" s="324">
        <v>80.400000000000006</v>
      </c>
    </row>
    <row r="58" spans="1:14">
      <c r="A58" s="248"/>
      <c r="B58" s="244"/>
      <c r="C58" s="244"/>
      <c r="D58" s="244"/>
      <c r="E58" s="244"/>
      <c r="F58" s="244"/>
      <c r="G58" s="325"/>
      <c r="H58" s="326" t="s">
        <v>511</v>
      </c>
      <c r="I58" s="327">
        <v>1336257</v>
      </c>
      <c r="J58" s="328">
        <v>100057</v>
      </c>
      <c r="K58" s="329">
        <v>117</v>
      </c>
      <c r="L58" s="330">
        <v>44732</v>
      </c>
      <c r="M58" s="331">
        <v>22.5</v>
      </c>
      <c r="N58" s="332">
        <v>94.5</v>
      </c>
    </row>
    <row r="59" spans="1:14">
      <c r="A59" s="248"/>
      <c r="B59" s="244"/>
      <c r="C59" s="244"/>
      <c r="D59" s="244"/>
      <c r="E59" s="244"/>
      <c r="F59" s="244"/>
      <c r="G59" s="310" t="s">
        <v>515</v>
      </c>
      <c r="H59" s="311"/>
      <c r="I59" s="319">
        <v>1851587</v>
      </c>
      <c r="J59" s="320">
        <v>141245</v>
      </c>
      <c r="K59" s="321">
        <v>13.4</v>
      </c>
      <c r="L59" s="322">
        <v>91837</v>
      </c>
      <c r="M59" s="323">
        <v>11</v>
      </c>
      <c r="N59" s="324">
        <v>2.4</v>
      </c>
    </row>
    <row r="60" spans="1:14">
      <c r="A60" s="248"/>
      <c r="B60" s="244"/>
      <c r="C60" s="244"/>
      <c r="D60" s="244"/>
      <c r="E60" s="244"/>
      <c r="F60" s="244"/>
      <c r="G60" s="325"/>
      <c r="H60" s="326" t="s">
        <v>511</v>
      </c>
      <c r="I60" s="333">
        <v>1477344</v>
      </c>
      <c r="J60" s="328">
        <v>112697</v>
      </c>
      <c r="K60" s="329">
        <v>12.6</v>
      </c>
      <c r="L60" s="330">
        <v>54439</v>
      </c>
      <c r="M60" s="331">
        <v>21.7</v>
      </c>
      <c r="N60" s="332">
        <v>-9.1</v>
      </c>
    </row>
    <row r="61" spans="1:14">
      <c r="A61" s="248"/>
      <c r="B61" s="244"/>
      <c r="C61" s="244"/>
      <c r="D61" s="244"/>
      <c r="E61" s="244"/>
      <c r="F61" s="244"/>
      <c r="G61" s="310" t="s">
        <v>516</v>
      </c>
      <c r="H61" s="334"/>
      <c r="I61" s="335">
        <v>1373849</v>
      </c>
      <c r="J61" s="336">
        <v>101975</v>
      </c>
      <c r="K61" s="337">
        <v>20.399999999999999</v>
      </c>
      <c r="L61" s="338">
        <v>80245</v>
      </c>
      <c r="M61" s="339">
        <v>7.1</v>
      </c>
      <c r="N61" s="324">
        <v>13.3</v>
      </c>
    </row>
    <row r="62" spans="1:14">
      <c r="A62" s="248"/>
      <c r="B62" s="244"/>
      <c r="C62" s="244"/>
      <c r="D62" s="244"/>
      <c r="E62" s="244"/>
      <c r="F62" s="244"/>
      <c r="G62" s="325"/>
      <c r="H62" s="326" t="s">
        <v>511</v>
      </c>
      <c r="I62" s="327">
        <v>885145</v>
      </c>
      <c r="J62" s="328">
        <v>66084</v>
      </c>
      <c r="K62" s="329">
        <v>30.8</v>
      </c>
      <c r="L62" s="330">
        <v>43709</v>
      </c>
      <c r="M62" s="331">
        <v>6.3</v>
      </c>
      <c r="N62" s="332">
        <v>24.5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35.159999999999997</v>
      </c>
      <c r="G47" s="12">
        <v>47.04</v>
      </c>
      <c r="H47" s="12">
        <v>43.99</v>
      </c>
      <c r="I47" s="12">
        <v>48.08</v>
      </c>
      <c r="J47" s="13">
        <v>53</v>
      </c>
    </row>
    <row r="48" spans="2:10" ht="57.75" customHeight="1">
      <c r="B48" s="14"/>
      <c r="C48" s="1141" t="s">
        <v>4</v>
      </c>
      <c r="D48" s="1141"/>
      <c r="E48" s="1142"/>
      <c r="F48" s="15">
        <v>9.18</v>
      </c>
      <c r="G48" s="16">
        <v>8.3699999999999992</v>
      </c>
      <c r="H48" s="16">
        <v>9.9600000000000009</v>
      </c>
      <c r="I48" s="16">
        <v>10.93</v>
      </c>
      <c r="J48" s="17">
        <v>8.7799999999999994</v>
      </c>
    </row>
    <row r="49" spans="2:10" ht="57.75" customHeight="1" thickBot="1">
      <c r="B49" s="18"/>
      <c r="C49" s="1143" t="s">
        <v>5</v>
      </c>
      <c r="D49" s="1143"/>
      <c r="E49" s="1144"/>
      <c r="F49" s="19">
        <v>8.5299999999999994</v>
      </c>
      <c r="G49" s="20">
        <v>9.24</v>
      </c>
      <c r="H49" s="20" t="s">
        <v>523</v>
      </c>
      <c r="I49" s="20">
        <v>5.7</v>
      </c>
      <c r="J49" s="21">
        <v>2.25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9.17</v>
      </c>
      <c r="G34" s="33">
        <v>8.36</v>
      </c>
      <c r="H34" s="33">
        <v>9.9600000000000009</v>
      </c>
      <c r="I34" s="33">
        <v>10.8</v>
      </c>
      <c r="J34" s="34">
        <v>8.06</v>
      </c>
      <c r="K34" s="22"/>
      <c r="L34" s="22"/>
      <c r="M34" s="22"/>
      <c r="N34" s="22"/>
      <c r="O34" s="22"/>
      <c r="P34" s="22"/>
    </row>
    <row r="35" spans="1:16" ht="39" customHeight="1">
      <c r="A35" s="22"/>
      <c r="B35" s="35"/>
      <c r="C35" s="1145" t="s">
        <v>525</v>
      </c>
      <c r="D35" s="1146"/>
      <c r="E35" s="1147"/>
      <c r="F35" s="36">
        <v>10.08</v>
      </c>
      <c r="G35" s="37">
        <v>7.55</v>
      </c>
      <c r="H35" s="37">
        <v>11.74</v>
      </c>
      <c r="I35" s="37">
        <v>13.97</v>
      </c>
      <c r="J35" s="38">
        <v>4.46</v>
      </c>
      <c r="K35" s="22"/>
      <c r="L35" s="22"/>
      <c r="M35" s="22"/>
      <c r="N35" s="22"/>
      <c r="O35" s="22"/>
      <c r="P35" s="22"/>
    </row>
    <row r="36" spans="1:16" ht="39" customHeight="1">
      <c r="A36" s="22"/>
      <c r="B36" s="35"/>
      <c r="C36" s="1145" t="s">
        <v>526</v>
      </c>
      <c r="D36" s="1146"/>
      <c r="E36" s="1147"/>
      <c r="F36" s="36">
        <v>2.21</v>
      </c>
      <c r="G36" s="37">
        <v>0.56000000000000005</v>
      </c>
      <c r="H36" s="37">
        <v>0.81</v>
      </c>
      <c r="I36" s="37">
        <v>0.98</v>
      </c>
      <c r="J36" s="38">
        <v>1.76</v>
      </c>
      <c r="K36" s="22"/>
      <c r="L36" s="22"/>
      <c r="M36" s="22"/>
      <c r="N36" s="22"/>
      <c r="O36" s="22"/>
      <c r="P36" s="22"/>
    </row>
    <row r="37" spans="1:16" ht="39" customHeight="1">
      <c r="A37" s="22"/>
      <c r="B37" s="35"/>
      <c r="C37" s="1145" t="s">
        <v>527</v>
      </c>
      <c r="D37" s="1146"/>
      <c r="E37" s="1147"/>
      <c r="F37" s="36">
        <v>0.77</v>
      </c>
      <c r="G37" s="37">
        <v>0.78</v>
      </c>
      <c r="H37" s="37">
        <v>0.79</v>
      </c>
      <c r="I37" s="37">
        <v>0.66</v>
      </c>
      <c r="J37" s="38">
        <v>0.67</v>
      </c>
      <c r="K37" s="22"/>
      <c r="L37" s="22"/>
      <c r="M37" s="22"/>
      <c r="N37" s="22"/>
      <c r="O37" s="22"/>
      <c r="P37" s="22"/>
    </row>
    <row r="38" spans="1:16" ht="39" customHeight="1">
      <c r="A38" s="22"/>
      <c r="B38" s="35"/>
      <c r="C38" s="1145" t="s">
        <v>528</v>
      </c>
      <c r="D38" s="1146"/>
      <c r="E38" s="1147"/>
      <c r="F38" s="36">
        <v>7.0000000000000007E-2</v>
      </c>
      <c r="G38" s="37">
        <v>0.06</v>
      </c>
      <c r="H38" s="37">
        <v>0.09</v>
      </c>
      <c r="I38" s="37">
        <v>0.17</v>
      </c>
      <c r="J38" s="38">
        <v>0.1</v>
      </c>
      <c r="K38" s="22"/>
      <c r="L38" s="22"/>
      <c r="M38" s="22"/>
      <c r="N38" s="22"/>
      <c r="O38" s="22"/>
      <c r="P38" s="22"/>
    </row>
    <row r="39" spans="1:16" ht="39" customHeight="1">
      <c r="A39" s="22"/>
      <c r="B39" s="35"/>
      <c r="C39" s="1145" t="s">
        <v>529</v>
      </c>
      <c r="D39" s="1146"/>
      <c r="E39" s="1147"/>
      <c r="F39" s="36">
        <v>0.02</v>
      </c>
      <c r="G39" s="37">
        <v>0.01</v>
      </c>
      <c r="H39" s="37">
        <v>0.08</v>
      </c>
      <c r="I39" s="37">
        <v>0</v>
      </c>
      <c r="J39" s="38">
        <v>0</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649</v>
      </c>
      <c r="L45" s="60">
        <v>654</v>
      </c>
      <c r="M45" s="60">
        <v>621</v>
      </c>
      <c r="N45" s="60">
        <v>647</v>
      </c>
      <c r="O45" s="61">
        <v>643</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309</v>
      </c>
      <c r="L48" s="64">
        <v>307</v>
      </c>
      <c r="M48" s="64">
        <v>413</v>
      </c>
      <c r="N48" s="64">
        <v>448</v>
      </c>
      <c r="O48" s="65">
        <v>469</v>
      </c>
      <c r="P48" s="48"/>
      <c r="Q48" s="48"/>
      <c r="R48" s="48"/>
      <c r="S48" s="48"/>
      <c r="T48" s="48"/>
      <c r="U48" s="48"/>
    </row>
    <row r="49" spans="1:21" ht="30.75" customHeight="1">
      <c r="A49" s="48"/>
      <c r="B49" s="1163"/>
      <c r="C49" s="1164"/>
      <c r="D49" s="62"/>
      <c r="E49" s="1155" t="s">
        <v>16</v>
      </c>
      <c r="F49" s="1155"/>
      <c r="G49" s="1155"/>
      <c r="H49" s="1155"/>
      <c r="I49" s="1155"/>
      <c r="J49" s="1156"/>
      <c r="K49" s="63">
        <v>143</v>
      </c>
      <c r="L49" s="64">
        <v>144</v>
      </c>
      <c r="M49" s="64">
        <v>112</v>
      </c>
      <c r="N49" s="64">
        <v>45</v>
      </c>
      <c r="O49" s="65">
        <v>29</v>
      </c>
      <c r="P49" s="48"/>
      <c r="Q49" s="48"/>
      <c r="R49" s="48"/>
      <c r="S49" s="48"/>
      <c r="T49" s="48"/>
      <c r="U49" s="48"/>
    </row>
    <row r="50" spans="1:21" ht="30.75" customHeight="1">
      <c r="A50" s="48"/>
      <c r="B50" s="1163"/>
      <c r="C50" s="1164"/>
      <c r="D50" s="62"/>
      <c r="E50" s="1155" t="s">
        <v>17</v>
      </c>
      <c r="F50" s="1155"/>
      <c r="G50" s="1155"/>
      <c r="H50" s="1155"/>
      <c r="I50" s="1155"/>
      <c r="J50" s="1156"/>
      <c r="K50" s="63">
        <v>110</v>
      </c>
      <c r="L50" s="64">
        <v>98</v>
      </c>
      <c r="M50" s="64">
        <v>102</v>
      </c>
      <c r="N50" s="64">
        <v>52</v>
      </c>
      <c r="O50" s="65">
        <v>92</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923</v>
      </c>
      <c r="L52" s="64">
        <v>834</v>
      </c>
      <c r="M52" s="64">
        <v>850</v>
      </c>
      <c r="N52" s="64">
        <v>912</v>
      </c>
      <c r="O52" s="65">
        <v>945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288</v>
      </c>
      <c r="L53" s="69">
        <v>369</v>
      </c>
      <c r="M53" s="69">
        <v>398</v>
      </c>
      <c r="N53" s="69">
        <v>280</v>
      </c>
      <c r="O53" s="70">
        <v>288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2016-04-06T08:40:47Z</cp:lastPrinted>
  <dcterms:created xsi:type="dcterms:W3CDTF">2016-02-15T01:16:36Z</dcterms:created>
  <dcterms:modified xsi:type="dcterms:W3CDTF">2016-04-06T08:41:11Z</dcterms:modified>
</cp:coreProperties>
</file>