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CR102" i="11"/>
  <c r="AU88" i="11"/>
  <c r="AP88" i="11"/>
  <c r="AF88" i="11"/>
  <c r="AU63" i="11"/>
  <c r="AP6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AM36" i="9"/>
  <c r="C36" i="9"/>
  <c r="AM35" i="9"/>
  <c r="C35" i="9"/>
  <c r="BW34" i="9"/>
  <c r="BW35" i="9" s="1"/>
  <c r="BW36" i="9" s="1"/>
  <c r="BW37" i="9" s="1"/>
  <c r="BW38" i="9" s="1"/>
  <c r="BW39" i="9" s="1"/>
  <c r="C34" i="9"/>
  <c r="CO34" i="9" l="1"/>
  <c r="CO35" i="9" s="1"/>
  <c r="CO36" i="9" s="1"/>
  <c r="CO37"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l="1"/>
  <c r="BE34" i="9" s="1"/>
  <c r="BE35" i="9" s="1"/>
  <c r="BE36" i="9" s="1"/>
  <c r="U36" i="9"/>
</calcChain>
</file>

<file path=xl/sharedStrings.xml><?xml version="1.0" encoding="utf-8"?>
<sst xmlns="http://schemas.openxmlformats.org/spreadsheetml/2006/main" count="1035" uniqueCount="562">
  <si>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</si>
  <si>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</si>
  <si>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</si>
  <si>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</si>
  <si>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</si>
  <si>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</si>
  <si>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</si>
  <si>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</si>
  <si>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</si>
  <si>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</si>
  <si>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</si>
  <si>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</si>
  <si>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</si>
  <si>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</si>
  <si>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</si>
  <si>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</si>
  <si>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</si>
  <si>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</si>
  <si>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</si>
  <si>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</si>
  <si>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</si>
  <si>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</si>
  <si>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</si>
  <si>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</si>
  <si>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</si>
  <si>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</si>
  <si>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</si>
  <si>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</si>
  <si>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</si>
  <si>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</si>
  <si>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</si>
  <si>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</si>
  <si>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</si>
  <si>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</si>
  <si>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</si>
  <si>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</si>
  <si>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</si>
  <si>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</si>
  <si>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</si>
  <si>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</si>
  <si>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</si>
  <si>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</si>
  <si>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</si>
  <si>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</si>
  <si>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</si>
  <si>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</si>
  <si>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</si>
  <si>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</si>
  <si>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</si>
  <si>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</si>
  <si>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</si>
  <si>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</si>
  <si>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</si>
  <si>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</si>
  <si>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</si>
  <si>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</si>
  <si>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</si>
  <si>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</si>
  <si>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</si>
  <si>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</si>
  <si>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</si>
  <si>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</si>
  <si>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</si>
  <si>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</si>
  <si>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</si>
  <si>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</si>
  <si>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</si>
  <si>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</si>
  <si>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</si>
  <si>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</si>
  <si>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</si>
  <si>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</si>
  <si>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</si>
  <si>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</si>
  <si>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</si>
  <si>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</si>
  <si>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</si>
  <si>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</si>
  <si>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</si>
  <si>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</si>
  <si>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</si>
  <si>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</si>
  <si>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滑川市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</si>
  <si>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</si>
  <si>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</si>
  <si>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</si>
  <si>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</si>
  <si>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</si>
  <si>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</si>
  <si>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</si>
  <si>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</si>
  <si>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</si>
  <si>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</si>
  <si>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</si>
  <si>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</si>
  <si>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</si>
  <si>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</si>
  <si>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</si>
  <si>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</si>
  <si>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</si>
  <si>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</si>
  <si>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</si>
  <si>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</si>
  <si>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</si>
  <si>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</si>
  <si>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</si>
  <si>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</si>
  <si>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</si>
  <si>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</si>
  <si>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</si>
  <si>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</si>
  <si>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</si>
  <si>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</si>
  <si>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</si>
  <si>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</si>
  <si>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</si>
  <si>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</si>
  <si>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</si>
  <si>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</si>
  <si>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</si>
  <si>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</si>
  <si>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</si>
  <si>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</si>
  <si>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</si>
  <si>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</si>
  <si>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</si>
  <si>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</si>
  <si>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</si>
  <si>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</si>
  <si>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</si>
  <si>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</si>
  <si>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</si>
  <si>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</si>
  <si>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</si>
  <si>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</si>
  <si>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</si>
  <si>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</si>
  <si>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</si>
  <si>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</si>
  <si>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</si>
  <si>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</si>
  <si>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</si>
  <si>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</si>
  <si>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</si>
  <si>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</si>
  <si>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</si>
  <si>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</si>
  <si>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</si>
  <si>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</si>
  <si>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</si>
  <si>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</si>
  <si>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</si>
  <si>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</si>
  <si>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</si>
  <si>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</si>
  <si>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</si>
  <si>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</si>
  <si>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</si>
  <si>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</si>
  <si>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</si>
  <si>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</si>
  <si>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</si>
  <si>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</si>
  <si>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</si>
  <si>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</si>
  <si>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</si>
  <si>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</si>
  <si>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</si>
  <si>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</si>
  <si>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</si>
  <si>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</si>
  <si>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</si>
  <si>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</si>
  <si>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</si>
  <si>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</si>
  <si>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</si>
  <si>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</si>
  <si>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</si>
  <si>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</si>
  <si>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</si>
  <si>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</si>
  <si>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</si>
  <si>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</si>
  <si>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</si>
  <si>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</si>
  <si>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</si>
  <si>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</si>
  <si>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</si>
  <si>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</si>
  <si>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</si>
  <si>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</si>
  <si>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</si>
  <si>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</si>
  <si>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</si>
  <si>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</si>
  <si>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富山県滑川市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</si>
  <si>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</si>
  <si>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</si>
  <si>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</si>
  <si>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</si>
  <si>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</si>
  <si>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</si>
  <si>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</si>
  <si>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</si>
  <si>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</si>
  <si>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</si>
  <si>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</si>
  <si>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</si>
  <si>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</si>
  <si>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</si>
  <si>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</si>
  <si>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</si>
  <si>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</si>
  <si>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</si>
  <si>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</si>
  <si>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</si>
  <si>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</si>
  <si>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</si>
  <si>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</si>
  <si>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</si>
  <si>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</si>
  <si>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</si>
  <si>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</si>
  <si>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</si>
  <si>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</si>
  <si>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</si>
  <si>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</si>
  <si>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</si>
  <si>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</si>
  <si>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</si>
  <si>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</si>
  <si>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</si>
  <si>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</si>
  <si>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</si>
  <si>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</si>
  <si>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</si>
  <si>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</si>
  <si>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</si>
  <si>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</si>
  <si>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</si>
  <si>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</si>
  <si>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</si>
  <si>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</si>
  <si>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</si>
  <si>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</si>
  <si>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</si>
  <si>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</si>
  <si>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</si>
  <si>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</si>
  <si>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</si>
  <si>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</si>
  <si>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</si>
  <si>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</si>
  <si>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</si>
  <si>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</si>
  <si>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</si>
  <si>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</si>
  <si>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</si>
  <si>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</si>
  <si>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</si>
  <si>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</si>
  <si>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</si>
  <si>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</si>
  <si>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</si>
  <si>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</si>
  <si>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</si>
  <si>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</si>
  <si>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</si>
  <si>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</si>
  <si>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</si>
  <si>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</si>
  <si>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</si>
  <si>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</si>
  <si>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</si>
  <si>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</si>
  <si>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</si>
  <si>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</si>
  <si>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</si>
  <si>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</si>
  <si>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</si>
  <si>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</si>
  <si>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</si>
  <si>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</si>
  <si>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</si>
  <si>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</si>
  <si>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</si>
  <si>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</si>
  <si>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</si>
  <si>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</si>
  <si>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</si>
  <si>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</si>
  <si>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</si>
  <si>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</si>
  <si>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</si>
  <si>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</si>
  <si>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</si>
  <si>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</si>
  <si>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</si>
  <si>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</si>
  <si>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</si>
  <si>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</si>
  <si>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</si>
  <si>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</si>
  <si>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</si>
  <si>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</si>
  <si>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</si>
  <si>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</si>
  <si>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</si>
  <si>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</si>
  <si>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</si>
  <si>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</si>
  <si>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</si>
  <si>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</si>
  <si>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</si>
  <si>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</si>
  <si>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</si>
  <si>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</si>
  <si>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</si>
  <si>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</si>
  <si>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</si>
  <si>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</si>
  <si>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</si>
  <si>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</si>
  <si>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</si>
  <si>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</si>
  <si>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</si>
  <si>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</si>
  <si>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</si>
  <si>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</si>
  <si>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</si>
  <si>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</si>
  <si>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</si>
  <si>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</si>
  <si>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</si>
  <si>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</si>
  <si>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</si>
  <si>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</si>
  <si>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</si>
  <si>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</si>
  <si>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</si>
  <si>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</si>
  <si>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</si>
  <si>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</si>
  <si>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</si>
  <si>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</si>
  <si>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富山県滑川市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</si>
  <si>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</si>
  <si>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</si>
  <si>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</si>
  <si>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</si>
  <si>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</si>
  <si>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</si>
  <si>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</si>
  <si>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</si>
  <si>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</si>
  <si>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</si>
  <si>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</si>
  <si>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</si>
  <si>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</si>
  <si>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</si>
  <si>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</si>
  <si>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</si>
  <si>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</si>
  <si>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</si>
  <si>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</si>
  <si>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</si>
  <si>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</si>
  <si>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</si>
  <si>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</si>
  <si>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</si>
  <si>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</si>
  <si>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</si>
  <si>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</si>
  <si>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</si>
  <si>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</si>
  <si>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</si>
  <si>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</si>
  <si>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</si>
  <si>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</si>
  <si>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</si>
  <si>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</si>
  <si>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</si>
  <si>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</si>
  <si>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</si>
  <si>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</si>
  <si>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</si>
  <si>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</si>
  <si>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</si>
  <si>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</si>
  <si>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</si>
  <si>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</si>
  <si>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</si>
  <si>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</si>
  <si>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</si>
  <si>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</si>
  <si>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</si>
  <si>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</si>
  <si>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</si>
  <si>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</si>
  <si>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</si>
  <si>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</si>
  <si>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</si>
  <si>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</si>
  <si>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</si>
  <si>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</si>
  <si>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</si>
  <si>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</si>
  <si>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</si>
  <si>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</si>
  <si>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</si>
  <si>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</si>
  <si>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</si>
  <si>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</si>
  <si>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</si>
  <si>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</si>
  <si>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</si>
  <si>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</si>
  <si>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</si>
  <si>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</si>
  <si>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</si>
  <si>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</si>
  <si>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</si>
  <si>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</si>
  <si>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</si>
  <si>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</si>
  <si>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</si>
  <si>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</si>
  <si>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</si>
  <si>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</si>
  <si>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</si>
  <si>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</si>
  <si>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</si>
  <si>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</si>
  <si>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</si>
  <si>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</si>
  <si>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</si>
  <si>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</si>
  <si>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</si>
  <si>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</si>
  <si>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</si>
  <si>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</si>
  <si>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</si>
  <si>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</si>
  <si>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</si>
  <si>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</si>
  <si>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</si>
  <si>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</si>
  <si>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</si>
  <si>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</si>
  <si>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</si>
  <si>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</si>
  <si>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</si>
  <si>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</si>
  <si>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</si>
  <si>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</si>
  <si>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</si>
  <si>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</si>
  <si>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</si>
  <si>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</si>
  <si>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</si>
  <si>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</si>
  <si>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</si>
  <si>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</si>
  <si>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</si>
  <si>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</si>
  <si>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</si>
  <si>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</si>
  <si>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</si>
  <si>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</si>
  <si>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</si>
  <si>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</si>
  <si>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</si>
  <si>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</si>
  <si>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</si>
  <si>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</si>
  <si>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</si>
  <si>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</si>
  <si>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</si>
  <si>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</si>
  <si>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</si>
  <si>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</si>
  <si>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</si>
  <si>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</si>
  <si>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</si>
  <si>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</si>
  <si>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</si>
  <si>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</si>
  <si>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</si>
  <si>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</si>
  <si>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</si>
  <si>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</si>
  <si>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</si>
  <si>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</si>
  <si>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</si>
  <si>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</si>
  <si>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</si>
  <si>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</si>
  <si>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</si>
  <si>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</si>
  <si>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</si>
  <si>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</si>
  <si>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</si>
  <si>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</si>
  <si>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</si>
  <si>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</si>
  <si>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</si>
  <si>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</si>
  <si>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</si>
  <si>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</si>
  <si>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</si>
  <si>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</si>
  <si>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</si>
  <si>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</si>
  <si>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</si>
  <si>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</si>
  <si>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</si>
  <si>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</si>
  <si>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</si>
  <si>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</si>
  <si>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</si>
  <si>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</si>
  <si>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</si>
  <si>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</si>
  <si>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</si>
  <si>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</si>
  <si>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</si>
  <si>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</si>
  <si>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</si>
  <si>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</si>
  <si>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</si>
  <si>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国民健康保険事業特別会計</t>
  </si>
  <si>
    <t>介護保険事業特別会計</t>
  </si>
  <si>
    <t>工業団地造成事業特別会計</t>
  </si>
  <si>
    <t>後期高齢者医療事業特別会計</t>
  </si>
  <si>
    <t>下水道事業特別会計</t>
  </si>
  <si>
    <t>農業集落排水事業特別会計</t>
  </si>
  <si>
    <t>その他会計（赤字）</t>
  </si>
  <si>
    <t>その他会計（黒字）</t>
  </si>
  <si>
    <t>-</t>
    <phoneticPr fontId="2"/>
  </si>
  <si>
    <t>-</t>
    <phoneticPr fontId="2"/>
  </si>
  <si>
    <t>-</t>
    <phoneticPr fontId="2"/>
  </si>
  <si>
    <t>(一財)滑川市文化・スポーツ振興財団</t>
    <rPh sb="1" eb="2">
      <t>イチ</t>
    </rPh>
    <rPh sb="2" eb="3">
      <t>ザイ</t>
    </rPh>
    <rPh sb="4" eb="7">
      <t>ナメリカワシ</t>
    </rPh>
    <rPh sb="7" eb="9">
      <t>ブンカ</t>
    </rPh>
    <rPh sb="14" eb="16">
      <t>シンコウ</t>
    </rPh>
    <rPh sb="16" eb="18">
      <t>ザイダン</t>
    </rPh>
    <phoneticPr fontId="2"/>
  </si>
  <si>
    <t>(公財)滑川市体育協会</t>
    <rPh sb="1" eb="2">
      <t>コウ</t>
    </rPh>
    <rPh sb="2" eb="3">
      <t>ザイ</t>
    </rPh>
    <rPh sb="4" eb="7">
      <t>ナメリカワシ</t>
    </rPh>
    <rPh sb="7" eb="9">
      <t>タイイク</t>
    </rPh>
    <rPh sb="9" eb="11">
      <t>キョウカイ</t>
    </rPh>
    <phoneticPr fontId="2"/>
  </si>
  <si>
    <t>(公財)滑川市農業公社</t>
    <rPh sb="1" eb="2">
      <t>コウ</t>
    </rPh>
    <rPh sb="2" eb="3">
      <t>ザイ</t>
    </rPh>
    <rPh sb="4" eb="7">
      <t>ナメリカワシ</t>
    </rPh>
    <rPh sb="7" eb="9">
      <t>ノウギョウ</t>
    </rPh>
    <rPh sb="9" eb="11">
      <t>コウシャ</t>
    </rPh>
    <phoneticPr fontId="2"/>
  </si>
  <si>
    <t>-</t>
    <phoneticPr fontId="2"/>
  </si>
  <si>
    <t>-</t>
    <phoneticPr fontId="2"/>
  </si>
  <si>
    <t>-</t>
    <phoneticPr fontId="2"/>
  </si>
  <si>
    <t>富山地区広域圏事務組合（一般会計）</t>
    <rPh sb="0" eb="2">
      <t>トヤマ</t>
    </rPh>
    <rPh sb="2" eb="4">
      <t>チク</t>
    </rPh>
    <rPh sb="4" eb="6">
      <t>コウイキ</t>
    </rPh>
    <rPh sb="6" eb="7">
      <t>ケン</t>
    </rPh>
    <rPh sb="7" eb="9">
      <t>ジム</t>
    </rPh>
    <rPh sb="9" eb="11">
      <t>クミアイ</t>
    </rPh>
    <rPh sb="12" eb="14">
      <t>イッパン</t>
    </rPh>
    <rPh sb="14" eb="16">
      <t>カイケイ</t>
    </rPh>
    <phoneticPr fontId="2"/>
  </si>
  <si>
    <t>富山県市町村会館管理組合（一般会計）</t>
    <rPh sb="0" eb="3">
      <t>トヤマケン</t>
    </rPh>
    <rPh sb="3" eb="6">
      <t>シチョウソン</t>
    </rPh>
    <rPh sb="6" eb="8">
      <t>カイカン</t>
    </rPh>
    <rPh sb="8" eb="10">
      <t>カンリ</t>
    </rPh>
    <rPh sb="10" eb="12">
      <t>クミアイ</t>
    </rPh>
    <rPh sb="13" eb="15">
      <t>イッパン</t>
    </rPh>
    <rPh sb="15" eb="17">
      <t>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</si>
  <si>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</si>
  <si>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富山県東部消防組合（一般会計）</t>
    <rPh sb="0" eb="3">
      <t>トヤマケン</t>
    </rPh>
    <rPh sb="3" eb="5">
      <t>トウブ</t>
    </rPh>
    <rPh sb="5" eb="7">
      <t>ショウボウ</t>
    </rPh>
    <rPh sb="7" eb="9">
      <t>クミアイ</t>
    </rPh>
    <rPh sb="10" eb="12">
      <t>イッパン</t>
    </rPh>
    <rPh sb="12" eb="14">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</si>
  <si>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</si>
  <si>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富山地区広域圏事務組合（旧富山地域衛生組合分）（一般会計）</t>
    <rPh sb="0" eb="2">
      <t>トヤマ</t>
    </rPh>
    <rPh sb="2" eb="4">
      <t>チク</t>
    </rPh>
    <rPh sb="4" eb="6">
      <t>コウイキ</t>
    </rPh>
    <rPh sb="6" eb="7">
      <t>ケン</t>
    </rPh>
    <rPh sb="7" eb="9">
      <t>ジム</t>
    </rPh>
    <rPh sb="9" eb="11">
      <t>クミアイ</t>
    </rPh>
    <rPh sb="12" eb="13">
      <t>キュウ</t>
    </rPh>
    <rPh sb="13" eb="15">
      <t>トヤマ</t>
    </rPh>
    <rPh sb="15" eb="17">
      <t>チイキ</t>
    </rPh>
    <rPh sb="17" eb="19">
      <t>エイセイ</t>
    </rPh>
    <rPh sb="19" eb="21">
      <t>クミアイ</t>
    </rPh>
    <rPh sb="21" eb="22">
      <t>ブン</t>
    </rPh>
    <rPh sb="24" eb="26">
      <t>イッパン</t>
    </rPh>
    <rPh sb="26" eb="28">
      <t>カイケイ</t>
    </rPh>
    <phoneticPr fontId="2"/>
  </si>
  <si>
    <t>滑川中新川地区情報事務組合（一般会計）</t>
    <rPh sb="0" eb="2">
      <t>ナメリカワ</t>
    </rPh>
    <rPh sb="2" eb="5">
      <t>ナカニイカワ</t>
    </rPh>
    <rPh sb="5" eb="7">
      <t>チク</t>
    </rPh>
    <rPh sb="7" eb="9">
      <t>ジョウホウ</t>
    </rPh>
    <rPh sb="9" eb="11">
      <t>ジム</t>
    </rPh>
    <rPh sb="11" eb="13">
      <t>クミアイ</t>
    </rPh>
    <rPh sb="14" eb="16">
      <t>イッパン</t>
    </rPh>
    <rPh sb="16" eb="18">
      <t>カイケイ</t>
    </rPh>
    <phoneticPr fontId="2"/>
  </si>
  <si>
    <t>-</t>
    <phoneticPr fontId="2"/>
  </si>
  <si>
    <t>-</t>
    <phoneticPr fontId="2"/>
  </si>
  <si>
    <t>-</t>
    <phoneticPr fontId="2"/>
  </si>
  <si>
    <t>-</t>
    <phoneticPr fontId="2"/>
  </si>
  <si>
    <t>(株)ウェーブ滑川</t>
    <rPh sb="1" eb="2">
      <t>カブ</t>
    </rPh>
    <rPh sb="7" eb="9">
      <t>ナメリカワ</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</si>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</sst>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49094</c:v>
                </c:pt>
                <c:pt idx="3">
                  <c:v>60245</c:v>
                </c:pt>
                <c:pt idx="4">
                  <c:v>68386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34839</c:v>
                </c:pt>
                <c:pt idx="1">
                  <c:v>46792</c:v>
                </c:pt>
                <c:pt idx="2">
                  <c:v>39753</c:v>
                </c:pt>
                <c:pt idx="3">
                  <c:v>71416</c:v>
                </c:pt>
                <c:pt idx="4">
                  <c:v>80721</c:v>
                </c:pt>
              </c:numCache>
            </c:numRef>
          </c:val>
          <c:smooth val="0"/>
        </c:ser>
        <c:dLbls>
          <c:showLegendKey val="0"/>
          <c:showVal val="0"/>
          <c:showCatName val="0"/>
          <c:showSerName val="0"/>
          <c:showPercent val="0"/>
          <c:showBubbleSize val="0"/>
        </c:dLbls>
        <c:marker val="1"/>
        <c:smooth val="0"/>
        <c:axId val="149404672"/>
        <c:axId val="149406848"/>
      </c:lineChart>
      <c:catAx>
        <c:axId val="149404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406848"/>
        <c:crosses val="autoZero"/>
        <c:auto val="1"/>
        <c:lblAlgn val="ctr"/>
        <c:lblOffset val="100"/>
        <c:tickLblSkip val="1"/>
        <c:tickMarkSkip val="1"/>
        <c:noMultiLvlLbl val="0"/>
      </c:catAx>
      <c:valAx>
        <c:axId val="1494068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40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9.7799999999999994</c:v>
                </c:pt>
                <c:pt idx="1">
                  <c:v>10.26</c:v>
                </c:pt>
                <c:pt idx="2">
                  <c:v>9.1199999999999992</c:v>
                </c:pt>
                <c:pt idx="3">
                  <c:v>8.49</c:v>
                </c:pt>
                <c:pt idx="4">
                  <c:v>10.15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13.56</c:v>
                </c:pt>
                <c:pt idx="1">
                  <c:v>19.579999999999998</c:v>
                </c:pt>
                <c:pt idx="2">
                  <c:v>22.08</c:v>
                </c:pt>
                <c:pt idx="3">
                  <c:v>25.06</c:v>
                </c:pt>
                <c:pt idx="4">
                  <c:v>27.84</c:v>
                </c:pt>
              </c:numCache>
            </c:numRef>
          </c:val>
        </c:ser>
        <c:dLbls>
          <c:showLegendKey val="0"/>
          <c:showVal val="0"/>
          <c:showCatName val="0"/>
          <c:showSerName val="0"/>
          <c:showPercent val="0"/>
          <c:showBubbleSize val="0"/>
        </c:dLbls>
        <c:gapWidth val="250"/>
        <c:overlap val="100"/>
        <c:axId val="150634880"/>
        <c:axId val="15063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7.51</c:v>
                </c:pt>
                <c:pt idx="1">
                  <c:v>7.09</c:v>
                </c:pt>
                <c:pt idx="2">
                  <c:v>1.1499999999999999</c:v>
                </c:pt>
                <c:pt idx="3">
                  <c:v>2.6</c:v>
                </c:pt>
                <c:pt idx="4">
                  <c:v>4.8</c:v>
                </c:pt>
              </c:numCache>
            </c:numRef>
          </c:val>
          <c:smooth val="0"/>
        </c:ser>
        <c:dLbls>
          <c:showLegendKey val="0"/>
          <c:showVal val="0"/>
          <c:showCatName val="0"/>
          <c:showSerName val="0"/>
          <c:showPercent val="0"/>
          <c:showBubbleSize val="0"/>
        </c:dLbls>
        <c:marker val="1"/>
        <c:smooth val="0"/>
        <c:axId val="150634880"/>
        <c:axId val="150636800"/>
      </c:lineChart>
      <c:catAx>
        <c:axId val="15063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636800"/>
        <c:crosses val="autoZero"/>
        <c:auto val="1"/>
        <c:lblAlgn val="ctr"/>
        <c:lblOffset val="100"/>
        <c:tickLblSkip val="1"/>
        <c:tickMarkSkip val="1"/>
        <c:noMultiLvlLbl val="0"/>
      </c:catAx>
      <c:valAx>
        <c:axId val="15063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3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工業団地造成事業特別会計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0.21</c:v>
                </c:pt>
                <c:pt idx="2">
                  <c:v>#N/A</c:v>
                </c:pt>
                <c:pt idx="3">
                  <c:v>0.08</c:v>
                </c:pt>
                <c:pt idx="4">
                  <c:v>#N/A</c:v>
                </c:pt>
                <c:pt idx="5">
                  <c:v>0.1</c:v>
                </c:pt>
                <c:pt idx="6">
                  <c:v>#N/A</c:v>
                </c:pt>
                <c:pt idx="7">
                  <c:v>0.45</c:v>
                </c:pt>
                <c:pt idx="8">
                  <c:v>#N/A</c:v>
                </c:pt>
                <c:pt idx="9">
                  <c:v>0.25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1.35</c:v>
                </c:pt>
                <c:pt idx="2">
                  <c:v>#N/A</c:v>
                </c:pt>
                <c:pt idx="3">
                  <c:v>0.77</c:v>
                </c:pt>
                <c:pt idx="4">
                  <c:v>#N/A</c:v>
                </c:pt>
                <c:pt idx="5">
                  <c:v>1.81</c:v>
                </c:pt>
                <c:pt idx="6">
                  <c:v>#N/A</c:v>
                </c:pt>
                <c:pt idx="7">
                  <c:v>3.21</c:v>
                </c:pt>
                <c:pt idx="8">
                  <c:v>#N/A</c:v>
                </c:pt>
                <c:pt idx="9">
                  <c:v>4.29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c:v>
                </c:pt>
                <c:pt idx="2">
                  <c:v>#N/A</c:v>
                </c:pt>
                <c:pt idx="3">
                  <c:v>4.87</c:v>
                </c:pt>
                <c:pt idx="4">
                  <c:v>#N/A</c:v>
                </c:pt>
                <c:pt idx="5">
                  <c:v>5.39</c:v>
                </c:pt>
                <c:pt idx="6">
                  <c:v>#N/A</c:v>
                </c:pt>
                <c:pt idx="7">
                  <c:v>5.93</c:v>
                </c:pt>
                <c:pt idx="8">
                  <c:v>#N/A</c:v>
                </c:pt>
                <c:pt idx="9">
                  <c:v>6.77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9.7799999999999994</c:v>
                </c:pt>
                <c:pt idx="2">
                  <c:v>#N/A</c:v>
                </c:pt>
                <c:pt idx="3">
                  <c:v>10.26</c:v>
                </c:pt>
                <c:pt idx="4">
                  <c:v>#N/A</c:v>
                </c:pt>
                <c:pt idx="5">
                  <c:v>9.1199999999999992</c:v>
                </c:pt>
                <c:pt idx="6">
                  <c:v>#N/A</c:v>
                </c:pt>
                <c:pt idx="7">
                  <c:v>8.49</c:v>
                </c:pt>
                <c:pt idx="8">
                  <c:v>#N/A</c:v>
                </c:pt>
                <c:pt idx="9">
                  <c:v>10.15</c:v>
                </c:pt>
              </c:numCache>
            </c:numRef>
          </c:val>
        </c:ser>
        <c:dLbls>
          <c:showLegendKey val="0"/>
          <c:showVal val="0"/>
          <c:showCatName val="0"/>
          <c:showSerName val="0"/>
          <c:showPercent val="0"/>
          <c:showBubbleSize val="0"/>
        </c:dLbls>
        <c:gapWidth val="150"/>
        <c:overlap val="100"/>
        <c:axId val="150825216"/>
        <c:axId val="150835200"/>
      </c:barChart>
      <c:catAx>
        <c:axId val="1508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835200"/>
        <c:crosses val="autoZero"/>
        <c:auto val="1"/>
        <c:lblAlgn val="ctr"/>
        <c:lblOffset val="100"/>
        <c:tickLblSkip val="1"/>
        <c:tickMarkSkip val="1"/>
        <c:noMultiLvlLbl val="0"/>
      </c:catAx>
      <c:valAx>
        <c:axId val="15083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25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1188</c:v>
                </c:pt>
                <c:pt idx="5">
                  <c:v>1167</c:v>
                </c:pt>
                <c:pt idx="8">
                  <c:v>1171</c:v>
                </c:pt>
                <c:pt idx="11">
                  <c:v>1178</c:v>
                </c:pt>
                <c:pt idx="14">
                  <c:v>1212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67</c:v>
                </c:pt>
                <c:pt idx="3">
                  <c:v>64</c:v>
                </c:pt>
                <c:pt idx="6">
                  <c:v>63</c:v>
                </c:pt>
                <c:pt idx="9">
                  <c:v>51</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313</c:v>
                </c:pt>
                <c:pt idx="3">
                  <c:v>309</c:v>
                </c:pt>
                <c:pt idx="6">
                  <c:v>308</c:v>
                </c:pt>
                <c:pt idx="9">
                  <c:v>306</c:v>
                </c:pt>
                <c:pt idx="12">
                  <c:v>299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469</c:v>
                </c:pt>
                <c:pt idx="3">
                  <c:v>530</c:v>
                </c:pt>
                <c:pt idx="6">
                  <c:v>503</c:v>
                </c:pt>
                <c:pt idx="9">
                  <c:v>528</c:v>
                </c:pt>
                <c:pt idx="12">
                  <c:v>571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1317</c:v>
                </c:pt>
                <c:pt idx="3">
                  <c:v>1251</c:v>
                </c:pt>
                <c:pt idx="6">
                  <c:v>1172</c:v>
                </c:pt>
                <c:pt idx="9">
                  <c:v>1104</c:v>
                </c:pt>
                <c:pt idx="12">
                  <c:v>1049</c:v>
                </c:pt>
              </c:numCache>
            </c:numRef>
          </c:val>
        </c:ser>
        <c:dLbls>
          <c:showLegendKey val="0"/>
          <c:showVal val="0"/>
          <c:showCatName val="0"/>
          <c:showSerName val="0"/>
          <c:showPercent val="0"/>
          <c:showBubbleSize val="0"/>
        </c:dLbls>
        <c:gapWidth val="100"/>
        <c:overlap val="100"/>
        <c:axId val="151144704"/>
        <c:axId val="151146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978</c:v>
                </c:pt>
                <c:pt idx="2">
                  <c:v>#N/A</c:v>
                </c:pt>
                <c:pt idx="3">
                  <c:v>#N/A</c:v>
                </c:pt>
                <c:pt idx="4">
                  <c:v>987</c:v>
                </c:pt>
                <c:pt idx="5">
                  <c:v>#N/A</c:v>
                </c:pt>
                <c:pt idx="6">
                  <c:v>#N/A</c:v>
                </c:pt>
                <c:pt idx="7">
                  <c:v>875</c:v>
                </c:pt>
                <c:pt idx="8">
                  <c:v>#N/A</c:v>
                </c:pt>
                <c:pt idx="9">
                  <c:v>#N/A</c:v>
                </c:pt>
                <c:pt idx="10">
                  <c:v>811</c:v>
                </c:pt>
                <c:pt idx="11">
                  <c:v>#N/A</c:v>
                </c:pt>
                <c:pt idx="12">
                  <c:v>#N/A</c:v>
                </c:pt>
                <c:pt idx="13">
                  <c:v>751</c:v>
                </c:pt>
                <c:pt idx="14">
                  <c:v>#N/A</c:v>
                </c:pt>
              </c:numCache>
            </c:numRef>
          </c:val>
          <c:smooth val="0"/>
        </c:ser>
        <c:dLbls>
          <c:showLegendKey val="0"/>
          <c:showVal val="0"/>
          <c:showCatName val="0"/>
          <c:showSerName val="0"/>
          <c:showPercent val="0"/>
          <c:showBubbleSize val="0"/>
        </c:dLbls>
        <c:marker val="1"/>
        <c:smooth val="0"/>
        <c:axId val="151144704"/>
        <c:axId val="151146880"/>
      </c:lineChart>
      <c:catAx>
        <c:axId val="15114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146880"/>
        <c:crosses val="autoZero"/>
        <c:auto val="1"/>
        <c:lblAlgn val="ctr"/>
        <c:lblOffset val="100"/>
        <c:tickLblSkip val="1"/>
        <c:tickMarkSkip val="1"/>
        <c:noMultiLvlLbl val="0"/>
      </c:catAx>
      <c:valAx>
        <c:axId val="15114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14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14598</c:v>
                </c:pt>
                <c:pt idx="5">
                  <c:v>14800</c:v>
                </c:pt>
                <c:pt idx="8">
                  <c:v>14777</c:v>
                </c:pt>
                <c:pt idx="11">
                  <c:v>15734</c:v>
                </c:pt>
                <c:pt idx="14">
                  <c:v>16208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493</c:v>
                </c:pt>
                <c:pt idx="5">
                  <c:v>441</c:v>
                </c:pt>
                <c:pt idx="8">
                  <c:v>355</c:v>
                </c:pt>
                <c:pt idx="11">
                  <c:v>318</c:v>
                </c:pt>
                <c:pt idx="14">
                  <c:v>291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2197</c:v>
                </c:pt>
                <c:pt idx="5">
                  <c:v>3052</c:v>
                </c:pt>
                <c:pt idx="8">
                  <c:v>3590</c:v>
                </c:pt>
                <c:pt idx="11">
                  <c:v>3940</c:v>
                </c:pt>
                <c:pt idx="14">
                  <c:v>4586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2024</c:v>
                </c:pt>
                <c:pt idx="3">
                  <c:v>1968</c:v>
                </c:pt>
                <c:pt idx="6">
                  <c:v>1900</c:v>
                </c:pt>
                <c:pt idx="9">
                  <c:v>1828</c:v>
                </c:pt>
                <c:pt idx="12">
                  <c:v>1788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2088</c:v>
                </c:pt>
                <c:pt idx="3">
                  <c:v>1827</c:v>
                </c:pt>
                <c:pt idx="6">
                  <c:v>1555</c:v>
                </c:pt>
                <c:pt idx="9">
                  <c:v>1361</c:v>
                </c:pt>
                <c:pt idx="12">
                  <c:v>1358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8772</c:v>
                </c:pt>
                <c:pt idx="3">
                  <c:v>9527</c:v>
                </c:pt>
                <c:pt idx="6">
                  <c:v>9428</c:v>
                </c:pt>
                <c:pt idx="9">
                  <c:v>9576</c:v>
                </c:pt>
                <c:pt idx="12">
                  <c:v>9553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342</c:v>
                </c:pt>
                <c:pt idx="3">
                  <c:v>281</c:v>
                </c:pt>
                <c:pt idx="6">
                  <c:v>220</c:v>
                </c:pt>
                <c:pt idx="9">
                  <c:v>171</c:v>
                </c:pt>
                <c:pt idx="12">
                  <c:v>265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10495</c:v>
                </c:pt>
                <c:pt idx="3">
                  <c:v>10408</c:v>
                </c:pt>
                <c:pt idx="6">
                  <c:v>10169</c:v>
                </c:pt>
                <c:pt idx="9">
                  <c:v>10322</c:v>
                </c:pt>
                <c:pt idx="12">
                  <c:v>11082</c:v>
                </c:pt>
              </c:numCache>
            </c:numRef>
          </c:val>
        </c:ser>
        <c:dLbls>
          <c:showLegendKey val="0"/>
          <c:showVal val="0"/>
          <c:showCatName val="0"/>
          <c:showSerName val="0"/>
          <c:showPercent val="0"/>
          <c:showBubbleSize val="0"/>
        </c:dLbls>
        <c:gapWidth val="100"/>
        <c:overlap val="100"/>
        <c:axId val="153026944"/>
        <c:axId val="153028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6434</c:v>
                </c:pt>
                <c:pt idx="2">
                  <c:v>#N/A</c:v>
                </c:pt>
                <c:pt idx="3">
                  <c:v>#N/A</c:v>
                </c:pt>
                <c:pt idx="4">
                  <c:v>5718</c:v>
                </c:pt>
                <c:pt idx="5">
                  <c:v>#N/A</c:v>
                </c:pt>
                <c:pt idx="6">
                  <c:v>#N/A</c:v>
                </c:pt>
                <c:pt idx="7">
                  <c:v>4552</c:v>
                </c:pt>
                <c:pt idx="8">
                  <c:v>#N/A</c:v>
                </c:pt>
                <c:pt idx="9">
                  <c:v>#N/A</c:v>
                </c:pt>
                <c:pt idx="10">
                  <c:v>3265</c:v>
                </c:pt>
                <c:pt idx="11">
                  <c:v>#N/A</c:v>
                </c:pt>
                <c:pt idx="12">
                  <c:v>#N/A</c:v>
                </c:pt>
                <c:pt idx="13">
                  <c:v>2961</c:v>
                </c:pt>
                <c:pt idx="14">
                  <c:v>#N/A</c:v>
                </c:pt>
              </c:numCache>
            </c:numRef>
          </c:val>
          <c:smooth val="0"/>
        </c:ser>
        <c:dLbls>
          <c:showLegendKey val="0"/>
          <c:showVal val="0"/>
          <c:showCatName val="0"/>
          <c:showSerName val="0"/>
          <c:showPercent val="0"/>
          <c:showBubbleSize val="0"/>
        </c:dLbls>
        <c:marker val="1"/>
        <c:smooth val="0"/>
        <c:axId val="153026944"/>
        <c:axId val="153028864"/>
      </c:lineChart>
      <c:catAx>
        <c:axId val="15302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028864"/>
        <c:crosses val="autoZero"/>
        <c:auto val="1"/>
        <c:lblAlgn val="ctr"/>
        <c:lblOffset val="100"/>
        <c:tickLblSkip val="1"/>
        <c:tickMarkSkip val="1"/>
        <c:noMultiLvlLbl val="0"/>
      </c:catAx>
      <c:valAx>
        <c:axId val="15302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02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富山県滑川市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33,733
33,510
54.61
14,694,356
13,779,356
781,658
7,703,063
11,081,829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45.3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個人市民税及び法人市民税の増加等で、財政力指数は概ね前年度と同水準の</a:t>
          </a:r>
          <a:r>
            <a:rPr kumimoji="1" lang="en-US" altLang="ja-JP" sz="1300">
              <a:latin typeface="ＭＳ Ｐゴシック"/>
            </a:rPr>
            <a:t>0.66</a:t>
          </a:r>
          <a:r>
            <a:rPr kumimoji="1" lang="ja-JP" altLang="en-US" sz="1300">
              <a:latin typeface="ＭＳ Ｐゴシック"/>
            </a:rPr>
            <a:t>を維持した。</a:t>
          </a:r>
          <a:endParaRPr kumimoji="1" lang="en-US" altLang="ja-JP" sz="1300">
            <a:latin typeface="ＭＳ Ｐゴシック"/>
          </a:endParaRPr>
        </a:p>
        <a:p>
          <a:r>
            <a:rPr kumimoji="1" lang="ja-JP" altLang="en-US" sz="1300">
              <a:latin typeface="ＭＳ Ｐゴシック"/>
            </a:rPr>
            <a:t>　近年の主要民間企業の収益増加等により、税収増（法人市民税が前年度より</a:t>
          </a:r>
          <a:r>
            <a:rPr kumimoji="1" lang="en-US" altLang="ja-JP" sz="1300">
              <a:latin typeface="ＭＳ Ｐゴシック"/>
            </a:rPr>
            <a:t>12.6</a:t>
          </a:r>
          <a:r>
            <a:rPr kumimoji="1" lang="ja-JP" altLang="en-US" sz="1300">
              <a:latin typeface="ＭＳ Ｐゴシック"/>
            </a:rPr>
            <a:t>％の増）となっているが、財源確保が経年困難になっていることや社会保障費の増加など依然厳しい状況にあるため、引き続き市税等の徴収強化に努め、堅固な財政基盤を構築していく。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46</xdr:row>
      <xdr:rowOff>3175</xdr:rowOff>
    </xdr:from>
    <xdr:to>
      <xdr:col>8</xdr:col>
      <xdr:colOff>355600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44450</xdr:rowOff>
    </xdr:to>
    <xdr:cxnSp macro="">
      <xdr:nvCxnSpPr>
        <xdr:cNvPr id="67" name="直線コネクタ 66"/>
        <xdr:cNvCxnSpPr/>
      </xdr:nvCxnSpPr>
      <xdr:spPr>
        <a:xfrm flipV="1">
          <a:off x="4953000" y="6230938"/>
          <a:ext cx="0" cy="1357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8"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9" name="直線コネクタ 68"/>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106363</xdr:rowOff>
    </xdr:to>
    <xdr:cxnSp macro="">
      <xdr:nvCxnSpPr>
        <xdr:cNvPr id="72" name="直線コネクタ 71"/>
        <xdr:cNvCxnSpPr/>
      </xdr:nvCxnSpPr>
      <xdr:spPr>
        <a:xfrm flipV="1">
          <a:off x="4114800" y="71056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27640</xdr:rowOff>
    </xdr:from>
    <xdr:ext cx="762000" cy="259045"/>
    <xdr:sp macro="" textlink="">
      <xdr:nvSpPr>
        <xdr:cNvPr id="73" name="財政力平均値テキスト"/>
        <xdr:cNvSpPr txBox="1"/>
      </xdr:nvSpPr>
      <xdr:spPr>
        <a:xfrm>
          <a:off x="5041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55563</xdr:rowOff>
    </xdr:from>
    <xdr:to>
      <xdr:col>7</xdr:col>
      <xdr:colOff>203200</xdr:colOff>
      <xdr:row>41</xdr:row>
      <xdr:rowOff>157163</xdr:rowOff>
    </xdr:to>
    <xdr:sp macro="" textlink="">
      <xdr:nvSpPr>
        <xdr:cNvPr id="74" name="フローチャート : 判断 73"/>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46038</xdr:rowOff>
    </xdr:from>
    <xdr:to>
      <xdr:col>6</xdr:col>
      <xdr:colOff>0</xdr:colOff>
      <xdr:row>41</xdr:row>
      <xdr:rowOff>106363</xdr:rowOff>
    </xdr:to>
    <xdr:cxnSp macro="">
      <xdr:nvCxnSpPr>
        <xdr:cNvPr id="75" name="直線コネクタ 74"/>
        <xdr:cNvCxnSpPr/>
      </xdr:nvCxnSpPr>
      <xdr:spPr>
        <a:xfrm>
          <a:off x="3225800" y="707548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6" name="フローチャート : 判断 75"/>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7" name="テキスト ボックス 76"/>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157163</xdr:rowOff>
    </xdr:from>
    <xdr:to>
      <xdr:col>4</xdr:col>
      <xdr:colOff>482600</xdr:colOff>
      <xdr:row>41</xdr:row>
      <xdr:rowOff>46038</xdr:rowOff>
    </xdr:to>
    <xdr:cxnSp macro="">
      <xdr:nvCxnSpPr>
        <xdr:cNvPr id="78" name="直線コネクタ 77"/>
        <xdr:cNvCxnSpPr/>
      </xdr:nvCxnSpPr>
      <xdr:spPr>
        <a:xfrm>
          <a:off x="2336800" y="701516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106363</xdr:rowOff>
    </xdr:from>
    <xdr:to>
      <xdr:col>4</xdr:col>
      <xdr:colOff>533400</xdr:colOff>
      <xdr:row>41</xdr:row>
      <xdr:rowOff>36513</xdr:rowOff>
    </xdr:to>
    <xdr:sp macro="" textlink="">
      <xdr:nvSpPr>
        <xdr:cNvPr id="79" name="フローチャート : 判断 78"/>
        <xdr:cNvSpPr/>
      </xdr:nvSpPr>
      <xdr:spPr>
        <a:xfrm>
          <a:off x="3175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46690</xdr:rowOff>
    </xdr:from>
    <xdr:ext cx="762000" cy="259045"/>
    <xdr:sp macro="" textlink="">
      <xdr:nvSpPr>
        <xdr:cNvPr id="80" name="テキスト ボックス 79"/>
        <xdr:cNvSpPr txBox="1"/>
      </xdr:nvSpPr>
      <xdr:spPr>
        <a:xfrm>
          <a:off x="2844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96838</xdr:rowOff>
    </xdr:from>
    <xdr:to>
      <xdr:col>3</xdr:col>
      <xdr:colOff>279400</xdr:colOff>
      <xdr:row>40</xdr:row>
      <xdr:rowOff>157163</xdr:rowOff>
    </xdr:to>
    <xdr:cxnSp macro="">
      <xdr:nvCxnSpPr>
        <xdr:cNvPr id="81" name="直線コネクタ 80"/>
        <xdr:cNvCxnSpPr/>
      </xdr:nvCxnSpPr>
      <xdr:spPr>
        <a:xfrm>
          <a:off x="1447800" y="69548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144463</xdr:rowOff>
    </xdr:from>
    <xdr:to>
      <xdr:col>3</xdr:col>
      <xdr:colOff>330200</xdr:colOff>
      <xdr:row>45</xdr:row>
      <xdr:rowOff>74613</xdr:rowOff>
    </xdr:to>
    <xdr:sp macro="" textlink="">
      <xdr:nvSpPr>
        <xdr:cNvPr id="82" name="フローチャート : 判断 81"/>
        <xdr:cNvSpPr/>
      </xdr:nvSpPr>
      <xdr:spPr>
        <a:xfrm>
          <a:off x="2286000" y="768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59390</xdr:rowOff>
    </xdr:from>
    <xdr:ext cx="762000" cy="259045"/>
    <xdr:sp macro="" textlink="">
      <xdr:nvSpPr>
        <xdr:cNvPr id="83" name="テキスト ボックス 82"/>
        <xdr:cNvSpPr txBox="1"/>
      </xdr:nvSpPr>
      <xdr:spPr>
        <a:xfrm>
          <a:off x="1955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84" name="フローチャート : 判断 83"/>
        <xdr:cNvSpPr/>
      </xdr:nvSpPr>
      <xdr:spPr>
        <a:xfrm>
          <a:off x="1397000" y="759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85" name="テキスト ボックス 84"/>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91" name="円/楕円 90"/>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92"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55563</xdr:rowOff>
    </xdr:from>
    <xdr:to>
      <xdr:col>6</xdr:col>
      <xdr:colOff>50800</xdr:colOff>
      <xdr:row>41</xdr:row>
      <xdr:rowOff>157163</xdr:rowOff>
    </xdr:to>
    <xdr:sp macro="" textlink="">
      <xdr:nvSpPr>
        <xdr:cNvPr id="93" name="円/楕円 92"/>
        <xdr:cNvSpPr/>
      </xdr:nvSpPr>
      <xdr:spPr>
        <a:xfrm>
          <a:off x="4064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141940</xdr:rowOff>
    </xdr:from>
    <xdr:ext cx="736600" cy="259045"/>
    <xdr:sp macro="" textlink="">
      <xdr:nvSpPr>
        <xdr:cNvPr id="94" name="テキスト ボックス 93"/>
        <xdr:cNvSpPr txBox="1"/>
      </xdr:nvSpPr>
      <xdr:spPr>
        <a:xfrm>
          <a:off x="3733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166688</xdr:rowOff>
    </xdr:from>
    <xdr:to>
      <xdr:col>4</xdr:col>
      <xdr:colOff>533400</xdr:colOff>
      <xdr:row>41</xdr:row>
      <xdr:rowOff>96838</xdr:rowOff>
    </xdr:to>
    <xdr:sp macro="" textlink="">
      <xdr:nvSpPr>
        <xdr:cNvPr id="95" name="円/楕円 94"/>
        <xdr:cNvSpPr/>
      </xdr:nvSpPr>
      <xdr:spPr>
        <a:xfrm>
          <a:off x="3175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81615</xdr:rowOff>
    </xdr:from>
    <xdr:ext cx="762000" cy="259045"/>
    <xdr:sp macro="" textlink="">
      <xdr:nvSpPr>
        <xdr:cNvPr id="96" name="テキスト ボックス 95"/>
        <xdr:cNvSpPr txBox="1"/>
      </xdr:nvSpPr>
      <xdr:spPr>
        <a:xfrm>
          <a:off x="2844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106363</xdr:rowOff>
    </xdr:from>
    <xdr:to>
      <xdr:col>3</xdr:col>
      <xdr:colOff>330200</xdr:colOff>
      <xdr:row>41</xdr:row>
      <xdr:rowOff>36513</xdr:rowOff>
    </xdr:to>
    <xdr:sp macro="" textlink="">
      <xdr:nvSpPr>
        <xdr:cNvPr id="97" name="円/楕円 96"/>
        <xdr:cNvSpPr/>
      </xdr:nvSpPr>
      <xdr:spPr>
        <a:xfrm>
          <a:off x="2286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46690</xdr:rowOff>
    </xdr:from>
    <xdr:ext cx="762000" cy="259045"/>
    <xdr:sp macro="" textlink="">
      <xdr:nvSpPr>
        <xdr:cNvPr id="98" name="テキスト ボックス 97"/>
        <xdr:cNvSpPr txBox="1"/>
      </xdr:nvSpPr>
      <xdr:spPr>
        <a:xfrm>
          <a:off x="1955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46038</xdr:rowOff>
    </xdr:from>
    <xdr:to>
      <xdr:col>2</xdr:col>
      <xdr:colOff>127000</xdr:colOff>
      <xdr:row>40</xdr:row>
      <xdr:rowOff>147638</xdr:rowOff>
    </xdr:to>
    <xdr:sp macro="" textlink="">
      <xdr:nvSpPr>
        <xdr:cNvPr id="99" name="円/楕円 98"/>
        <xdr:cNvSpPr/>
      </xdr:nvSpPr>
      <xdr:spPr>
        <a:xfrm>
          <a:off x="1397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157815</xdr:rowOff>
    </xdr:from>
    <xdr:ext cx="762000" cy="259045"/>
    <xdr:sp macro="" textlink="">
      <xdr:nvSpPr>
        <xdr:cNvPr id="100" name="テキスト ボックス 99"/>
        <xdr:cNvSpPr txBox="1"/>
      </xdr:nvSpPr>
      <xdr:spPr>
        <a:xfrm>
          <a:off x="1066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2" name="テキスト ボックス 101"/>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3" name="テキスト ボックス 102"/>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2.8</a:t>
          </a:r>
          <a:r>
            <a:rPr kumimoji="1" lang="ja-JP" altLang="en-US" sz="1300">
              <a:latin typeface="ＭＳ Ｐゴシック"/>
            </a:rPr>
            <a:t>ポイント改善し、類似団体内平均、全国平均を上回る値となっている。</a:t>
          </a:r>
          <a:endParaRPr kumimoji="1" lang="en-US" altLang="ja-JP" sz="1300">
            <a:latin typeface="ＭＳ Ｐゴシック"/>
          </a:endParaRPr>
        </a:p>
        <a:p>
          <a:r>
            <a:rPr kumimoji="1" lang="ja-JP" altLang="en-US" sz="1300">
              <a:latin typeface="ＭＳ Ｐゴシック"/>
            </a:rPr>
            <a:t>　しかしながら、社会保障に係る経費は年々増加傾向にあるため、事務事業評価に基づき計画的に事業の廃止・縮減を図ることで経常経費の削減に努めたい。</a:t>
          </a:r>
        </a:p>
      </xdr:txBody>
    </xdr:sp>
    <xdr:clientData/>
  </xdr:twoCellAnchor>
  <xdr:oneCellAnchor>
    <xdr:from>
      <xdr:col>1</xdr:col>
      <xdr:colOff>38100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146896</xdr:rowOff>
    </xdr:to>
    <xdr:cxnSp macro="">
      <xdr:nvCxnSpPr>
        <xdr:cNvPr id="130" name="直線コネクタ 129"/>
        <xdr:cNvCxnSpPr/>
      </xdr:nvCxnSpPr>
      <xdr:spPr>
        <a:xfrm flipV="1">
          <a:off x="4953000" y="999066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31"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32" name="直線コネクタ 131"/>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3"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4" name="直線コネクタ 133"/>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46567</xdr:rowOff>
    </xdr:from>
    <xdr:to>
      <xdr:col>7</xdr:col>
      <xdr:colOff>152400</xdr:colOff>
      <xdr:row>59</xdr:row>
      <xdr:rowOff>100330</xdr:rowOff>
    </xdr:to>
    <xdr:cxnSp macro="">
      <xdr:nvCxnSpPr>
        <xdr:cNvPr id="135" name="直線コネクタ 134"/>
        <xdr:cNvCxnSpPr/>
      </xdr:nvCxnSpPr>
      <xdr:spPr>
        <a:xfrm flipV="1">
          <a:off x="4114800" y="999066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38117</xdr:rowOff>
    </xdr:from>
    <xdr:ext cx="762000" cy="259045"/>
    <xdr:sp macro="" textlink="">
      <xdr:nvSpPr>
        <xdr:cNvPr id="136" name="財政構造の弾力性平均値テキスト"/>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37" name="フローチャート : 判断 136"/>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60</xdr:row>
      <xdr:rowOff>17356</xdr:rowOff>
    </xdr:to>
    <xdr:cxnSp macro="">
      <xdr:nvCxnSpPr>
        <xdr:cNvPr id="138" name="直線コネクタ 137"/>
        <xdr:cNvCxnSpPr/>
      </xdr:nvCxnSpPr>
      <xdr:spPr>
        <a:xfrm flipV="1">
          <a:off x="3225800" y="102158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9" name="フローチャート : 判断 138"/>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40" name="テキスト ボックス 139"/>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27940</xdr:rowOff>
    </xdr:from>
    <xdr:to>
      <xdr:col>4</xdr:col>
      <xdr:colOff>482600</xdr:colOff>
      <xdr:row>60</xdr:row>
      <xdr:rowOff>17356</xdr:rowOff>
    </xdr:to>
    <xdr:cxnSp macro="">
      <xdr:nvCxnSpPr>
        <xdr:cNvPr id="141" name="直線コネクタ 140"/>
        <xdr:cNvCxnSpPr/>
      </xdr:nvCxnSpPr>
      <xdr:spPr>
        <a:xfrm>
          <a:off x="2336800" y="1014349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33867</xdr:rowOff>
    </xdr:from>
    <xdr:to>
      <xdr:col>4</xdr:col>
      <xdr:colOff>533400</xdr:colOff>
      <xdr:row>62</xdr:row>
      <xdr:rowOff>135467</xdr:rowOff>
    </xdr:to>
    <xdr:sp macro="" textlink="">
      <xdr:nvSpPr>
        <xdr:cNvPr id="142" name="フローチャート : 判断 141"/>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120244</xdr:rowOff>
    </xdr:from>
    <xdr:ext cx="762000" cy="259045"/>
    <xdr:sp macro="" textlink="">
      <xdr:nvSpPr>
        <xdr:cNvPr id="143" name="テキスト ボックス 142"/>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27940</xdr:rowOff>
    </xdr:from>
    <xdr:to>
      <xdr:col>3</xdr:col>
      <xdr:colOff>279400</xdr:colOff>
      <xdr:row>59</xdr:row>
      <xdr:rowOff>148590</xdr:rowOff>
    </xdr:to>
    <xdr:cxnSp macro="">
      <xdr:nvCxnSpPr>
        <xdr:cNvPr id="144" name="直線コネクタ 143"/>
        <xdr:cNvCxnSpPr/>
      </xdr:nvCxnSpPr>
      <xdr:spPr>
        <a:xfrm flipV="1">
          <a:off x="1447800" y="101434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143510</xdr:rowOff>
    </xdr:from>
    <xdr:to>
      <xdr:col>3</xdr:col>
      <xdr:colOff>330200</xdr:colOff>
      <xdr:row>61</xdr:row>
      <xdr:rowOff>73660</xdr:rowOff>
    </xdr:to>
    <xdr:sp macro="" textlink="">
      <xdr:nvSpPr>
        <xdr:cNvPr id="145" name="フローチャート : 判断 144"/>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58437</xdr:rowOff>
    </xdr:from>
    <xdr:ext cx="762000" cy="259045"/>
    <xdr:sp macro="" textlink="">
      <xdr:nvSpPr>
        <xdr:cNvPr id="146" name="テキスト ボックス 145"/>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47" name="フローチャート : 判断 146"/>
        <xdr:cNvSpPr/>
      </xdr:nvSpPr>
      <xdr:spPr>
        <a:xfrm>
          <a:off x="1397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160460</xdr:rowOff>
    </xdr:from>
    <xdr:ext cx="762000" cy="259045"/>
    <xdr:sp macro="" textlink="">
      <xdr:nvSpPr>
        <xdr:cNvPr id="148" name="テキスト ボックス 147"/>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57</xdr:row>
      <xdr:rowOff>167217</xdr:rowOff>
    </xdr:from>
    <xdr:to>
      <xdr:col>7</xdr:col>
      <xdr:colOff>203200</xdr:colOff>
      <xdr:row>58</xdr:row>
      <xdr:rowOff>97367</xdr:rowOff>
    </xdr:to>
    <xdr:sp macro="" textlink="">
      <xdr:nvSpPr>
        <xdr:cNvPr id="154" name="円/楕円 153"/>
        <xdr:cNvSpPr/>
      </xdr:nvSpPr>
      <xdr:spPr>
        <a:xfrm>
          <a:off x="49022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88494</xdr:rowOff>
    </xdr:from>
    <xdr:ext cx="762000" cy="259045"/>
    <xdr:sp macro="" textlink="">
      <xdr:nvSpPr>
        <xdr:cNvPr id="155" name="財政構造の弾力性該当値テキスト"/>
        <xdr:cNvSpPr txBox="1"/>
      </xdr:nvSpPr>
      <xdr:spPr>
        <a:xfrm>
          <a:off x="5041900" y="986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49530</xdr:rowOff>
    </xdr:from>
    <xdr:to>
      <xdr:col>6</xdr:col>
      <xdr:colOff>50800</xdr:colOff>
      <xdr:row>59</xdr:row>
      <xdr:rowOff>151130</xdr:rowOff>
    </xdr:to>
    <xdr:sp macro="" textlink="">
      <xdr:nvSpPr>
        <xdr:cNvPr id="156" name="円/楕円 155"/>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161307</xdr:rowOff>
    </xdr:from>
    <xdr:ext cx="736600" cy="259045"/>
    <xdr:sp macro="" textlink="">
      <xdr:nvSpPr>
        <xdr:cNvPr id="157" name="テキスト ボックス 156"/>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138006</xdr:rowOff>
    </xdr:from>
    <xdr:to>
      <xdr:col>4</xdr:col>
      <xdr:colOff>533400</xdr:colOff>
      <xdr:row>60</xdr:row>
      <xdr:rowOff>68156</xdr:rowOff>
    </xdr:to>
    <xdr:sp macro="" textlink="">
      <xdr:nvSpPr>
        <xdr:cNvPr id="158" name="円/楕円 157"/>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78333</xdr:rowOff>
    </xdr:from>
    <xdr:ext cx="762000" cy="259045"/>
    <xdr:sp macro="" textlink="">
      <xdr:nvSpPr>
        <xdr:cNvPr id="159" name="テキスト ボックス 158"/>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148590</xdr:rowOff>
    </xdr:from>
    <xdr:to>
      <xdr:col>3</xdr:col>
      <xdr:colOff>330200</xdr:colOff>
      <xdr:row>59</xdr:row>
      <xdr:rowOff>78740</xdr:rowOff>
    </xdr:to>
    <xdr:sp macro="" textlink="">
      <xdr:nvSpPr>
        <xdr:cNvPr id="160" name="円/楕円 159"/>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88917</xdr:rowOff>
    </xdr:from>
    <xdr:ext cx="762000" cy="259045"/>
    <xdr:sp macro="" textlink="">
      <xdr:nvSpPr>
        <xdr:cNvPr id="161" name="テキスト ボックス 160"/>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62" name="円/楕円 161"/>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63" name="テキスト ボックス 162"/>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や集中改革プランに基づき職員数の抑制に努めたこと、消防職員の一部事務組合への移管による減などにより人件費が抑えられている。指定管理に係る委託料等は増加しているが、人口１人当たり人件費・物件費等決算額は前年度より</a:t>
          </a:r>
          <a:r>
            <a:rPr kumimoji="1" lang="en-US" altLang="ja-JP" sz="1300">
              <a:latin typeface="ＭＳ Ｐゴシック"/>
            </a:rPr>
            <a:t>6,778</a:t>
          </a:r>
          <a:r>
            <a:rPr kumimoji="1" lang="ja-JP" altLang="en-US" sz="1300">
              <a:latin typeface="ＭＳ Ｐゴシック"/>
            </a:rPr>
            <a:t>円減少し、</a:t>
          </a:r>
          <a:r>
            <a:rPr kumimoji="1" lang="en-US" altLang="ja-JP" sz="1300">
              <a:latin typeface="ＭＳ Ｐゴシック"/>
            </a:rPr>
            <a:t>96,679</a:t>
          </a:r>
          <a:r>
            <a:rPr kumimoji="1" lang="ja-JP" altLang="en-US" sz="1300">
              <a:latin typeface="ＭＳ Ｐゴシック"/>
            </a:rPr>
            <a:t>円と類似団体内平均、全国平均を大きく下回っている。</a:t>
          </a: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80" name="直線コネクタ 179"/>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1" name="テキスト ボックス 180"/>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82" name="直線コネクタ 181"/>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3" name="テキスト ボックス 182"/>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84" name="直線コネクタ 183"/>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5" name="テキスト ボックス 184"/>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8" name="直線コネクタ 187"/>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9" name="テキスト ボックス 188"/>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90" name="直線コネクタ 18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1" name="テキスト ボックス 19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92" name="直線コネクタ 191"/>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3" name="テキスト ボックス 192"/>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4" name="直線コネクタ 19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5" name="テキスト ボックス 19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14131</xdr:rowOff>
    </xdr:from>
    <xdr:to>
      <xdr:col>7</xdr:col>
      <xdr:colOff>152400</xdr:colOff>
      <xdr:row>89</xdr:row>
      <xdr:rowOff>119407</xdr:rowOff>
    </xdr:to>
    <xdr:cxnSp macro="">
      <xdr:nvCxnSpPr>
        <xdr:cNvPr id="197" name="直線コネクタ 196"/>
        <xdr:cNvCxnSpPr/>
      </xdr:nvCxnSpPr>
      <xdr:spPr>
        <a:xfrm flipV="1">
          <a:off x="4953000" y="13901581"/>
          <a:ext cx="0" cy="1476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91484</xdr:rowOff>
    </xdr:from>
    <xdr:ext cx="762000" cy="259045"/>
    <xdr:sp macro="" textlink="">
      <xdr:nvSpPr>
        <xdr:cNvPr id="198" name="人件費・物件費等の状況最小値テキスト"/>
        <xdr:cNvSpPr txBox="1"/>
      </xdr:nvSpPr>
      <xdr:spPr>
        <a:xfrm>
          <a:off x="5041900" y="1535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145,643</a:t>
          </a:r>
          <a:endParaRPr kumimoji="1" lang="ja-JP" altLang="en-US" sz="1000" b="1">
            <a:latin typeface="ＭＳ Ｐゴシック"/>
          </a:endParaRPr>
        </a:p>
      </xdr:txBody>
    </xdr:sp>
    <xdr:clientData/>
  </xdr:oneCellAnchor>
  <xdr:twoCellAnchor>
    <xdr:from>
      <xdr:col>7</xdr:col>
      <xdr:colOff>63500</xdr:colOff>
      <xdr:row>89</xdr:row>
      <xdr:rowOff>119407</xdr:rowOff>
    </xdr:from>
    <xdr:to>
      <xdr:col>7</xdr:col>
      <xdr:colOff>241300</xdr:colOff>
      <xdr:row>89</xdr:row>
      <xdr:rowOff>119407</xdr:rowOff>
    </xdr:to>
    <xdr:cxnSp macro="">
      <xdr:nvCxnSpPr>
        <xdr:cNvPr id="199" name="直線コネクタ 198"/>
        <xdr:cNvCxnSpPr/>
      </xdr:nvCxnSpPr>
      <xdr:spPr>
        <a:xfrm>
          <a:off x="4864100" y="1537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100508</xdr:rowOff>
    </xdr:from>
    <xdr:ext cx="762000" cy="259045"/>
    <xdr:sp macro="" textlink="">
      <xdr:nvSpPr>
        <xdr:cNvPr id="200" name="人件費・物件費等の状況最大値テキスト"/>
        <xdr:cNvSpPr txBox="1"/>
      </xdr:nvSpPr>
      <xdr:spPr>
        <a:xfrm>
          <a:off x="5041900" y="1364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96,679</a:t>
          </a:r>
          <a:endParaRPr kumimoji="1" lang="ja-JP" altLang="en-US" sz="1000" b="1">
            <a:latin typeface="ＭＳ Ｐゴシック"/>
          </a:endParaRPr>
        </a:p>
      </xdr:txBody>
    </xdr:sp>
    <xdr:clientData/>
  </xdr:oneCellAnchor>
  <xdr:twoCellAnchor>
    <xdr:from>
      <xdr:col>7</xdr:col>
      <xdr:colOff>63500</xdr:colOff>
      <xdr:row>81</xdr:row>
      <xdr:rowOff>14131</xdr:rowOff>
    </xdr:from>
    <xdr:to>
      <xdr:col>7</xdr:col>
      <xdr:colOff>241300</xdr:colOff>
      <xdr:row>81</xdr:row>
      <xdr:rowOff>14131</xdr:rowOff>
    </xdr:to>
    <xdr:cxnSp macro="">
      <xdr:nvCxnSpPr>
        <xdr:cNvPr id="201" name="直線コネクタ 200"/>
        <xdr:cNvCxnSpPr/>
      </xdr:nvCxnSpPr>
      <xdr:spPr>
        <a:xfrm>
          <a:off x="4864100" y="1390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14131</xdr:rowOff>
    </xdr:from>
    <xdr:to>
      <xdr:col>7</xdr:col>
      <xdr:colOff>152400</xdr:colOff>
      <xdr:row>82</xdr:row>
      <xdr:rowOff>47121</xdr:rowOff>
    </xdr:to>
    <xdr:cxnSp macro="">
      <xdr:nvCxnSpPr>
        <xdr:cNvPr id="202" name="直線コネクタ 201"/>
        <xdr:cNvCxnSpPr/>
      </xdr:nvCxnSpPr>
      <xdr:spPr>
        <a:xfrm flipV="1">
          <a:off x="4114800" y="13901581"/>
          <a:ext cx="838200" cy="20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108159</xdr:rowOff>
    </xdr:from>
    <xdr:ext cx="762000" cy="259045"/>
    <xdr:sp macro="" textlink="">
      <xdr:nvSpPr>
        <xdr:cNvPr id="203" name="人件費・物件費等の状況平均値テキスト"/>
        <xdr:cNvSpPr txBox="1"/>
      </xdr:nvSpPr>
      <xdr:spPr>
        <a:xfrm>
          <a:off x="5041900" y="1450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136082</xdr:rowOff>
    </xdr:from>
    <xdr:to>
      <xdr:col>7</xdr:col>
      <xdr:colOff>203200</xdr:colOff>
      <xdr:row>85</xdr:row>
      <xdr:rowOff>66232</xdr:rowOff>
    </xdr:to>
    <xdr:sp macro="" textlink="">
      <xdr:nvSpPr>
        <xdr:cNvPr id="204" name="フローチャート : 判断 203"/>
        <xdr:cNvSpPr/>
      </xdr:nvSpPr>
      <xdr:spPr>
        <a:xfrm>
          <a:off x="4902200" y="145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47121</xdr:rowOff>
    </xdr:from>
    <xdr:to>
      <xdr:col>6</xdr:col>
      <xdr:colOff>0</xdr:colOff>
      <xdr:row>82</xdr:row>
      <xdr:rowOff>89471</xdr:rowOff>
    </xdr:to>
    <xdr:cxnSp macro="">
      <xdr:nvCxnSpPr>
        <xdr:cNvPr id="205" name="直線コネクタ 204"/>
        <xdr:cNvCxnSpPr/>
      </xdr:nvCxnSpPr>
      <xdr:spPr>
        <a:xfrm flipV="1">
          <a:off x="3225800" y="14106021"/>
          <a:ext cx="889000" cy="4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79913</xdr:rowOff>
    </xdr:from>
    <xdr:to>
      <xdr:col>6</xdr:col>
      <xdr:colOff>50800</xdr:colOff>
      <xdr:row>86</xdr:row>
      <xdr:rowOff>10063</xdr:rowOff>
    </xdr:to>
    <xdr:sp macro="" textlink="">
      <xdr:nvSpPr>
        <xdr:cNvPr id="206" name="フローチャート : 判断 205"/>
        <xdr:cNvSpPr/>
      </xdr:nvSpPr>
      <xdr:spPr>
        <a:xfrm>
          <a:off x="4064000" y="14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166290</xdr:rowOff>
    </xdr:from>
    <xdr:ext cx="736600" cy="259045"/>
    <xdr:sp macro="" textlink="">
      <xdr:nvSpPr>
        <xdr:cNvPr id="207" name="テキスト ボックス 206"/>
        <xdr:cNvSpPr txBox="1"/>
      </xdr:nvSpPr>
      <xdr:spPr>
        <a:xfrm>
          <a:off x="3733800" y="1473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140542</xdr:rowOff>
    </xdr:from>
    <xdr:to>
      <xdr:col>4</xdr:col>
      <xdr:colOff>482600</xdr:colOff>
      <xdr:row>82</xdr:row>
      <xdr:rowOff>89471</xdr:rowOff>
    </xdr:to>
    <xdr:cxnSp macro="">
      <xdr:nvCxnSpPr>
        <xdr:cNvPr id="208" name="直線コネクタ 207"/>
        <xdr:cNvCxnSpPr/>
      </xdr:nvCxnSpPr>
      <xdr:spPr>
        <a:xfrm>
          <a:off x="2336800" y="14027992"/>
          <a:ext cx="889000" cy="12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17410</xdr:rowOff>
    </xdr:from>
    <xdr:to>
      <xdr:col>4</xdr:col>
      <xdr:colOff>533400</xdr:colOff>
      <xdr:row>86</xdr:row>
      <xdr:rowOff>119010</xdr:rowOff>
    </xdr:to>
    <xdr:sp macro="" textlink="">
      <xdr:nvSpPr>
        <xdr:cNvPr id="209" name="フローチャート : 判断 208"/>
        <xdr:cNvSpPr/>
      </xdr:nvSpPr>
      <xdr:spPr>
        <a:xfrm>
          <a:off x="3175000" y="1476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103787</xdr:rowOff>
    </xdr:from>
    <xdr:ext cx="762000" cy="259045"/>
    <xdr:sp macro="" textlink="">
      <xdr:nvSpPr>
        <xdr:cNvPr id="210" name="テキスト ボックス 209"/>
        <xdr:cNvSpPr txBox="1"/>
      </xdr:nvSpPr>
      <xdr:spPr>
        <a:xfrm>
          <a:off x="2844800" y="1484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140542</xdr:rowOff>
    </xdr:from>
    <xdr:to>
      <xdr:col>3</xdr:col>
      <xdr:colOff>279400</xdr:colOff>
      <xdr:row>81</xdr:row>
      <xdr:rowOff>151037</xdr:rowOff>
    </xdr:to>
    <xdr:cxnSp macro="">
      <xdr:nvCxnSpPr>
        <xdr:cNvPr id="211" name="直線コネクタ 210"/>
        <xdr:cNvCxnSpPr/>
      </xdr:nvCxnSpPr>
      <xdr:spPr>
        <a:xfrm flipV="1">
          <a:off x="1447800" y="14027992"/>
          <a:ext cx="8890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89</xdr:row>
      <xdr:rowOff>49574</xdr:rowOff>
    </xdr:from>
    <xdr:to>
      <xdr:col>3</xdr:col>
      <xdr:colOff>330200</xdr:colOff>
      <xdr:row>89</xdr:row>
      <xdr:rowOff>151174</xdr:rowOff>
    </xdr:to>
    <xdr:sp macro="" textlink="">
      <xdr:nvSpPr>
        <xdr:cNvPr id="212" name="フローチャート : 判断 211"/>
        <xdr:cNvSpPr/>
      </xdr:nvSpPr>
      <xdr:spPr>
        <a:xfrm>
          <a:off x="2286000" y="1530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135951</xdr:rowOff>
    </xdr:from>
    <xdr:ext cx="762000" cy="259045"/>
    <xdr:sp macro="" textlink="">
      <xdr:nvSpPr>
        <xdr:cNvPr id="213" name="テキスト ボックス 212"/>
        <xdr:cNvSpPr txBox="1"/>
      </xdr:nvSpPr>
      <xdr:spPr>
        <a:xfrm>
          <a:off x="1955800" y="153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89</xdr:row>
      <xdr:rowOff>20799</xdr:rowOff>
    </xdr:from>
    <xdr:to>
      <xdr:col>2</xdr:col>
      <xdr:colOff>127000</xdr:colOff>
      <xdr:row>89</xdr:row>
      <xdr:rowOff>122399</xdr:rowOff>
    </xdr:to>
    <xdr:sp macro="" textlink="">
      <xdr:nvSpPr>
        <xdr:cNvPr id="214" name="フローチャート : 判断 213"/>
        <xdr:cNvSpPr/>
      </xdr:nvSpPr>
      <xdr:spPr>
        <a:xfrm>
          <a:off x="1397000" y="1527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107176</xdr:rowOff>
    </xdr:from>
    <xdr:ext cx="762000" cy="259045"/>
    <xdr:sp macro="" textlink="">
      <xdr:nvSpPr>
        <xdr:cNvPr id="215" name="テキスト ボックス 214"/>
        <xdr:cNvSpPr txBox="1"/>
      </xdr:nvSpPr>
      <xdr:spPr>
        <a:xfrm>
          <a:off x="1066800" y="1536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6" name="テキスト ボックス 21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7" name="テキスト ボックス 21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8" name="テキスト ボックス 21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9" name="テキスト ボックス 21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20" name="テキスト ボックス 21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134781</xdr:rowOff>
    </xdr:from>
    <xdr:to>
      <xdr:col>7</xdr:col>
      <xdr:colOff>203200</xdr:colOff>
      <xdr:row>81</xdr:row>
      <xdr:rowOff>64931</xdr:rowOff>
    </xdr:to>
    <xdr:sp macro="" textlink="">
      <xdr:nvSpPr>
        <xdr:cNvPr id="221" name="円/楕円 220"/>
        <xdr:cNvSpPr/>
      </xdr:nvSpPr>
      <xdr:spPr>
        <a:xfrm>
          <a:off x="4902200" y="138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56058</xdr:rowOff>
    </xdr:from>
    <xdr:ext cx="762000" cy="259045"/>
    <xdr:sp macro="" textlink="">
      <xdr:nvSpPr>
        <xdr:cNvPr id="222" name="人件費・物件費等の状況該当値テキスト"/>
        <xdr:cNvSpPr txBox="1"/>
      </xdr:nvSpPr>
      <xdr:spPr>
        <a:xfrm>
          <a:off x="5041900" y="1377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167771</xdr:rowOff>
    </xdr:from>
    <xdr:to>
      <xdr:col>6</xdr:col>
      <xdr:colOff>50800</xdr:colOff>
      <xdr:row>82</xdr:row>
      <xdr:rowOff>97921</xdr:rowOff>
    </xdr:to>
    <xdr:sp macro="" textlink="">
      <xdr:nvSpPr>
        <xdr:cNvPr id="223" name="円/楕円 222"/>
        <xdr:cNvSpPr/>
      </xdr:nvSpPr>
      <xdr:spPr>
        <a:xfrm>
          <a:off x="4064000" y="140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108098</xdr:rowOff>
    </xdr:from>
    <xdr:ext cx="736600" cy="259045"/>
    <xdr:sp macro="" textlink="">
      <xdr:nvSpPr>
        <xdr:cNvPr id="224" name="テキスト ボックス 223"/>
        <xdr:cNvSpPr txBox="1"/>
      </xdr:nvSpPr>
      <xdr:spPr>
        <a:xfrm>
          <a:off x="3733800" y="1382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103,457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38671</xdr:rowOff>
    </xdr:from>
    <xdr:to>
      <xdr:col>4</xdr:col>
      <xdr:colOff>533400</xdr:colOff>
      <xdr:row>82</xdr:row>
      <xdr:rowOff>140271</xdr:rowOff>
    </xdr:to>
    <xdr:sp macro="" textlink="">
      <xdr:nvSpPr>
        <xdr:cNvPr id="225" name="円/楕円 224"/>
        <xdr:cNvSpPr/>
      </xdr:nvSpPr>
      <xdr:spPr>
        <a:xfrm>
          <a:off x="3175000" y="140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150448</xdr:rowOff>
    </xdr:from>
    <xdr:ext cx="762000" cy="259045"/>
    <xdr:sp macro="" textlink="">
      <xdr:nvSpPr>
        <xdr:cNvPr id="226" name="テキスト ボックス 225"/>
        <xdr:cNvSpPr txBox="1"/>
      </xdr:nvSpPr>
      <xdr:spPr>
        <a:xfrm>
          <a:off x="2844800" y="1386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89742</xdr:rowOff>
    </xdr:from>
    <xdr:to>
      <xdr:col>3</xdr:col>
      <xdr:colOff>330200</xdr:colOff>
      <xdr:row>82</xdr:row>
      <xdr:rowOff>19892</xdr:rowOff>
    </xdr:to>
    <xdr:sp macro="" textlink="">
      <xdr:nvSpPr>
        <xdr:cNvPr id="227" name="円/楕円 226"/>
        <xdr:cNvSpPr/>
      </xdr:nvSpPr>
      <xdr:spPr>
        <a:xfrm>
          <a:off x="2286000" y="139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30069</xdr:rowOff>
    </xdr:from>
    <xdr:ext cx="762000" cy="259045"/>
    <xdr:sp macro="" textlink="">
      <xdr:nvSpPr>
        <xdr:cNvPr id="228" name="テキスト ボックス 227"/>
        <xdr:cNvSpPr txBox="1"/>
      </xdr:nvSpPr>
      <xdr:spPr>
        <a:xfrm>
          <a:off x="1955800" y="1374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100237</xdr:rowOff>
    </xdr:from>
    <xdr:to>
      <xdr:col>2</xdr:col>
      <xdr:colOff>127000</xdr:colOff>
      <xdr:row>82</xdr:row>
      <xdr:rowOff>30387</xdr:rowOff>
    </xdr:to>
    <xdr:sp macro="" textlink="">
      <xdr:nvSpPr>
        <xdr:cNvPr id="229" name="円/楕円 228"/>
        <xdr:cNvSpPr/>
      </xdr:nvSpPr>
      <xdr:spPr>
        <a:xfrm>
          <a:off x="1397000" y="139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40564</xdr:rowOff>
    </xdr:from>
    <xdr:ext cx="762000" cy="259045"/>
    <xdr:sp macro="" textlink="">
      <xdr:nvSpPr>
        <xdr:cNvPr id="230" name="テキスト ボックス 229"/>
        <xdr:cNvSpPr txBox="1"/>
      </xdr:nvSpPr>
      <xdr:spPr>
        <a:xfrm>
          <a:off x="1066800" y="1375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31" name="正方形/長方形 23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32" name="テキスト ボックス 23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33" name="テキスト ボックス 23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4" name="正方形/長方形 23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5" name="正方形/長方形 23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6" name="正方形/長方形 23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7" name="正方形/長方形 23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8" name="正方形/長方形 23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9" name="正方形/長方形 23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40" name="正方形/長方形 23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41" name="正方形/長方形 24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42" name="正方形/長方形 24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43" name="テキスト ボックス 24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98.4</a:t>
          </a:r>
          <a:r>
            <a:rPr kumimoji="1" lang="ja-JP" altLang="en-US" sz="1300">
              <a:latin typeface="ＭＳ Ｐゴシック"/>
            </a:rPr>
            <a:t>と全国平均及び類似団体内平均とほぼ同水準で推移しており、特殊な手当がなく、各種手当も必要最低限のものとなっている。</a:t>
          </a:r>
          <a:endParaRPr kumimoji="1" lang="en-US" altLang="ja-JP" sz="1300">
            <a:latin typeface="ＭＳ Ｐゴシック"/>
          </a:endParaRPr>
        </a:p>
        <a:p>
          <a:r>
            <a:rPr kumimoji="1" lang="ja-JP" altLang="en-US" sz="1300">
              <a:latin typeface="ＭＳ Ｐゴシック"/>
            </a:rPr>
            <a:t>　今後とも引き続き事務の簡素合理化、ノー残業デーや振替休日の徹底などにより、時間外勤務手当の削減を図り、給与の適正化に努めていきたい。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4" name="直線コネクタ 24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5" name="テキスト ボックス 24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6" name="直線コネクタ 24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7" name="テキスト ボックス 24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8" name="直線コネクタ 24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9" name="テキスト ボックス 24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52" name="直線コネクタ 25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53" name="テキスト ボックス 25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4" name="直線コネクタ 25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5" name="テキスト ボックス 25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6" name="直線コネクタ 25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7" name="テキスト ボックス 25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87</xdr:row>
      <xdr:rowOff>104422</xdr:rowOff>
    </xdr:to>
    <xdr:cxnSp macro="">
      <xdr:nvCxnSpPr>
        <xdr:cNvPr id="259" name="直線コネクタ 258"/>
        <xdr:cNvCxnSpPr/>
      </xdr:nvCxnSpPr>
      <xdr:spPr>
        <a:xfrm flipV="1">
          <a:off x="17018000" y="1369342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76499</xdr:rowOff>
    </xdr:from>
    <xdr:ext cx="762000" cy="259045"/>
    <xdr:sp macro="" textlink="">
      <xdr:nvSpPr>
        <xdr:cNvPr id="260" name="給与水準   （国との比較）最小値テキスト"/>
        <xdr:cNvSpPr txBox="1"/>
      </xdr:nvSpPr>
      <xdr:spPr>
        <a:xfrm>
          <a:off x="17106900" y="1499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104422</xdr:rowOff>
    </xdr:from>
    <xdr:to>
      <xdr:col>24</xdr:col>
      <xdr:colOff>647700</xdr:colOff>
      <xdr:row>87</xdr:row>
      <xdr:rowOff>104422</xdr:rowOff>
    </xdr:to>
    <xdr:cxnSp macro="">
      <xdr:nvCxnSpPr>
        <xdr:cNvPr id="261" name="直線コネクタ 260"/>
        <xdr:cNvCxnSpPr/>
      </xdr:nvCxnSpPr>
      <xdr:spPr>
        <a:xfrm>
          <a:off x="16929100" y="1502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62"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63" name="直線コネクタ 262"/>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90</xdr:row>
      <xdr:rowOff>45861</xdr:rowOff>
    </xdr:to>
    <xdr:cxnSp macro="">
      <xdr:nvCxnSpPr>
        <xdr:cNvPr id="264" name="直線コネクタ 263"/>
        <xdr:cNvCxnSpPr/>
      </xdr:nvCxnSpPr>
      <xdr:spPr>
        <a:xfrm flipV="1">
          <a:off x="16179800" y="14524566"/>
          <a:ext cx="838200" cy="9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5"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6" name="フローチャート : 判断 265"/>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150284</xdr:rowOff>
    </xdr:from>
    <xdr:to>
      <xdr:col>23</xdr:col>
      <xdr:colOff>406400</xdr:colOff>
      <xdr:row>90</xdr:row>
      <xdr:rowOff>45861</xdr:rowOff>
    </xdr:to>
    <xdr:cxnSp macro="">
      <xdr:nvCxnSpPr>
        <xdr:cNvPr id="267" name="直線コネクタ 266"/>
        <xdr:cNvCxnSpPr/>
      </xdr:nvCxnSpPr>
      <xdr:spPr>
        <a:xfrm>
          <a:off x="15290800" y="154093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72672</xdr:rowOff>
    </xdr:from>
    <xdr:to>
      <xdr:col>23</xdr:col>
      <xdr:colOff>457200</xdr:colOff>
      <xdr:row>90</xdr:row>
      <xdr:rowOff>2822</xdr:rowOff>
    </xdr:to>
    <xdr:sp macro="" textlink="">
      <xdr:nvSpPr>
        <xdr:cNvPr id="268" name="フローチャート : 判断 267"/>
        <xdr:cNvSpPr/>
      </xdr:nvSpPr>
      <xdr:spPr>
        <a:xfrm>
          <a:off x="16129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12999</xdr:rowOff>
    </xdr:from>
    <xdr:ext cx="736600" cy="259045"/>
    <xdr:sp macro="" textlink="">
      <xdr:nvSpPr>
        <xdr:cNvPr id="269" name="テキスト ボックス 268"/>
        <xdr:cNvSpPr txBox="1"/>
      </xdr:nvSpPr>
      <xdr:spPr>
        <a:xfrm>
          <a:off x="15798800" y="15100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89</xdr:row>
      <xdr:rowOff>150284</xdr:rowOff>
    </xdr:to>
    <xdr:cxnSp macro="">
      <xdr:nvCxnSpPr>
        <xdr:cNvPr id="270" name="直線コネクタ 269"/>
        <xdr:cNvCxnSpPr/>
      </xdr:nvCxnSpPr>
      <xdr:spPr>
        <a:xfrm>
          <a:off x="14401800" y="14189428"/>
          <a:ext cx="889000" cy="12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72672</xdr:rowOff>
    </xdr:from>
    <xdr:to>
      <xdr:col>22</xdr:col>
      <xdr:colOff>254000</xdr:colOff>
      <xdr:row>90</xdr:row>
      <xdr:rowOff>2822</xdr:rowOff>
    </xdr:to>
    <xdr:sp macro="" textlink="">
      <xdr:nvSpPr>
        <xdr:cNvPr id="271" name="フローチャート : 判断 270"/>
        <xdr:cNvSpPr/>
      </xdr:nvSpPr>
      <xdr:spPr>
        <a:xfrm>
          <a:off x="15240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12999</xdr:rowOff>
    </xdr:from>
    <xdr:ext cx="762000" cy="259045"/>
    <xdr:sp macro="" textlink="">
      <xdr:nvSpPr>
        <xdr:cNvPr id="272" name="テキスト ボックス 271"/>
        <xdr:cNvSpPr txBox="1"/>
      </xdr:nvSpPr>
      <xdr:spPr>
        <a:xfrm>
          <a:off x="14909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82</xdr:row>
      <xdr:rowOff>130528</xdr:rowOff>
    </xdr:to>
    <xdr:cxnSp macro="">
      <xdr:nvCxnSpPr>
        <xdr:cNvPr id="273" name="直線コネクタ 272"/>
        <xdr:cNvCxnSpPr/>
      </xdr:nvCxnSpPr>
      <xdr:spPr>
        <a:xfrm>
          <a:off x="13512800" y="141492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106539</xdr:rowOff>
    </xdr:from>
    <xdr:to>
      <xdr:col>21</xdr:col>
      <xdr:colOff>50800</xdr:colOff>
      <xdr:row>83</xdr:row>
      <xdr:rowOff>36689</xdr:rowOff>
    </xdr:to>
    <xdr:sp macro="" textlink="">
      <xdr:nvSpPr>
        <xdr:cNvPr id="274" name="フローチャート : 判断 273"/>
        <xdr:cNvSpPr/>
      </xdr:nvSpPr>
      <xdr:spPr>
        <a:xfrm>
          <a:off x="14351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21466</xdr:rowOff>
    </xdr:from>
    <xdr:ext cx="762000" cy="259045"/>
    <xdr:sp macro="" textlink="">
      <xdr:nvSpPr>
        <xdr:cNvPr id="275" name="テキスト ボックス 274"/>
        <xdr:cNvSpPr txBox="1"/>
      </xdr:nvSpPr>
      <xdr:spPr>
        <a:xfrm>
          <a:off x="140208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76" name="フローチャート : 判断 275"/>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8061</xdr:rowOff>
    </xdr:from>
    <xdr:ext cx="762000" cy="259045"/>
    <xdr:sp macro="" textlink="">
      <xdr:nvSpPr>
        <xdr:cNvPr id="277" name="テキスト ボックス 276"/>
        <xdr:cNvSpPr txBox="1"/>
      </xdr:nvSpPr>
      <xdr:spPr>
        <a:xfrm>
          <a:off x="131318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8" name="テキスト ボックス 27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9" name="テキスト ボックス 27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80" name="テキスト ボックス 27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1" name="テキスト ボックス 28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2" name="テキスト ボックス 28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83" name="円/楕円 282"/>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84"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166511</xdr:rowOff>
    </xdr:from>
    <xdr:to>
      <xdr:col>23</xdr:col>
      <xdr:colOff>457200</xdr:colOff>
      <xdr:row>90</xdr:row>
      <xdr:rowOff>96661</xdr:rowOff>
    </xdr:to>
    <xdr:sp macro="" textlink="">
      <xdr:nvSpPr>
        <xdr:cNvPr id="285" name="円/楕円 284"/>
        <xdr:cNvSpPr/>
      </xdr:nvSpPr>
      <xdr:spPr>
        <a:xfrm>
          <a:off x="16129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81438</xdr:rowOff>
    </xdr:from>
    <xdr:ext cx="736600" cy="259045"/>
    <xdr:sp macro="" textlink="">
      <xdr:nvSpPr>
        <xdr:cNvPr id="286" name="テキスト ボックス 285"/>
        <xdr:cNvSpPr txBox="1"/>
      </xdr:nvSpPr>
      <xdr:spPr>
        <a:xfrm>
          <a:off x="15798800" y="155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87" name="円/楕円 286"/>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88" name="テキスト ボックス 287"/>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79728</xdr:rowOff>
    </xdr:from>
    <xdr:to>
      <xdr:col>21</xdr:col>
      <xdr:colOff>50800</xdr:colOff>
      <xdr:row>83</xdr:row>
      <xdr:rowOff>9878</xdr:rowOff>
    </xdr:to>
    <xdr:sp macro="" textlink="">
      <xdr:nvSpPr>
        <xdr:cNvPr id="289" name="円/楕円 288"/>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90" name="テキスト ボックス 289"/>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39511</xdr:rowOff>
    </xdr:from>
    <xdr:to>
      <xdr:col>19</xdr:col>
      <xdr:colOff>533400</xdr:colOff>
      <xdr:row>82</xdr:row>
      <xdr:rowOff>141111</xdr:rowOff>
    </xdr:to>
    <xdr:sp macro="" textlink="">
      <xdr:nvSpPr>
        <xdr:cNvPr id="291" name="円/楕円 290"/>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151288</xdr:rowOff>
    </xdr:from>
    <xdr:ext cx="762000" cy="259045"/>
    <xdr:sp macro="" textlink="">
      <xdr:nvSpPr>
        <xdr:cNvPr id="292" name="テキスト ボックス 291"/>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3" name="正方形/長方形 29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4" name="テキスト ボックス 29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5" name="テキスト ボックス 29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6" name="正方形/長方形 29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7" name="正方形/長方形 29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8" name="正方形/長方形 29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9" name="正方形/長方形 29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300" name="正方形/長方形 29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1" name="正方形/長方形 30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正方形/長方形 30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3" name="正方形/長方形 30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4" name="正方形/長方形 30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5" name="テキスト ボックス 30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人口千人当たり職員数は、類似団体内で最も少ない</a:t>
          </a:r>
          <a:r>
            <a:rPr kumimoji="1" lang="en-US" altLang="ja-JP" sz="1300">
              <a:latin typeface="ＭＳ Ｐゴシック"/>
            </a:rPr>
            <a:t>5.28</a:t>
          </a:r>
          <a:r>
            <a:rPr kumimoji="1" lang="ja-JP" altLang="en-US" sz="1300">
              <a:latin typeface="ＭＳ Ｐゴシック"/>
            </a:rPr>
            <a:t>人となっており、全国平均を大きく下回っている。</a:t>
          </a:r>
          <a:endParaRPr kumimoji="1" lang="en-US" altLang="ja-JP" sz="1300">
            <a:latin typeface="ＭＳ Ｐゴシック"/>
          </a:endParaRPr>
        </a:p>
        <a:p>
          <a:r>
            <a:rPr kumimoji="1" lang="ja-JP" altLang="en-US" sz="1300">
              <a:latin typeface="ＭＳ Ｐゴシック"/>
            </a:rPr>
            <a:t>　今後も定数管理の適正化に努め、研修制度の充実などを図り、少数精鋭体制を維持していく。</a:t>
          </a:r>
        </a:p>
      </xdr:txBody>
    </xdr:sp>
    <xdr:clientData/>
  </xdr:twoCellAnchor>
  <xdr:oneCellAnchor>
    <xdr:from>
      <xdr:col>18</xdr:col>
      <xdr:colOff>444500</xdr:colOff>
      <xdr:row>54</xdr:row>
      <xdr:rowOff>139700</xdr:rowOff>
    </xdr:from>
    <xdr:ext cx="349839" cy="225703"/>
    <xdr:sp macro="" textlink="">
      <xdr:nvSpPr>
        <xdr:cNvPr id="306" name="テキスト ボックス 30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7" name="直線コネクタ 30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8" name="テキスト ボックス 30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9" name="直線コネクタ 30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10" name="テキスト ボックス 30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1" name="直線コネクタ 31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2" name="テキスト ボックス 31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3" name="直線コネクタ 31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4" name="テキスト ボックス 31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5" name="直線コネクタ 31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6" name="テキスト ボックス 31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7" name="直線コネクタ 31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8" name="テキスト ボックス 31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9" name="直線コネクタ 31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20" name="テキスト ボックス 31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1" name="直線コネクタ 32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2" name="テキスト ボックス 32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67</xdr:row>
      <xdr:rowOff>104140</xdr:rowOff>
    </xdr:to>
    <xdr:cxnSp macro="">
      <xdr:nvCxnSpPr>
        <xdr:cNvPr id="324" name="直線コネクタ 323"/>
        <xdr:cNvCxnSpPr/>
      </xdr:nvCxnSpPr>
      <xdr:spPr>
        <a:xfrm flipV="1">
          <a:off x="17018000" y="10029734"/>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2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6" name="直線コネクタ 32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27"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28" name="直線コネクタ 327"/>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68399</xdr:rowOff>
    </xdr:from>
    <xdr:to>
      <xdr:col>24</xdr:col>
      <xdr:colOff>558800</xdr:colOff>
      <xdr:row>58</xdr:row>
      <xdr:rowOff>85634</xdr:rowOff>
    </xdr:to>
    <xdr:cxnSp macro="">
      <xdr:nvCxnSpPr>
        <xdr:cNvPr id="329" name="直線コネクタ 328"/>
        <xdr:cNvCxnSpPr/>
      </xdr:nvCxnSpPr>
      <xdr:spPr>
        <a:xfrm>
          <a:off x="16179800" y="1001249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8000</xdr:rowOff>
    </xdr:from>
    <xdr:ext cx="762000" cy="259045"/>
    <xdr:sp macro="" textlink="">
      <xdr:nvSpPr>
        <xdr:cNvPr id="330" name="定員管理の状況平均値テキスト"/>
        <xdr:cNvSpPr txBox="1"/>
      </xdr:nvSpPr>
      <xdr:spPr>
        <a:xfrm>
          <a:off x="17106900" y="10809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35923</xdr:rowOff>
    </xdr:from>
    <xdr:to>
      <xdr:col>24</xdr:col>
      <xdr:colOff>609600</xdr:colOff>
      <xdr:row>63</xdr:row>
      <xdr:rowOff>137523</xdr:rowOff>
    </xdr:to>
    <xdr:sp macro="" textlink="">
      <xdr:nvSpPr>
        <xdr:cNvPr id="331" name="フローチャート : 判断 330"/>
        <xdr:cNvSpPr/>
      </xdr:nvSpPr>
      <xdr:spPr>
        <a:xfrm>
          <a:off x="169672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68399</xdr:rowOff>
    </xdr:from>
    <xdr:to>
      <xdr:col>23</xdr:col>
      <xdr:colOff>406400</xdr:colOff>
      <xdr:row>60</xdr:row>
      <xdr:rowOff>8165</xdr:rowOff>
    </xdr:to>
    <xdr:cxnSp macro="">
      <xdr:nvCxnSpPr>
        <xdr:cNvPr id="332" name="直線コネクタ 331"/>
        <xdr:cNvCxnSpPr/>
      </xdr:nvCxnSpPr>
      <xdr:spPr>
        <a:xfrm flipV="1">
          <a:off x="15290800" y="10012499"/>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1451</xdr:rowOff>
    </xdr:from>
    <xdr:to>
      <xdr:col>23</xdr:col>
      <xdr:colOff>457200</xdr:colOff>
      <xdr:row>63</xdr:row>
      <xdr:rowOff>103051</xdr:rowOff>
    </xdr:to>
    <xdr:sp macro="" textlink="">
      <xdr:nvSpPr>
        <xdr:cNvPr id="333" name="フローチャート : 判断 332"/>
        <xdr:cNvSpPr/>
      </xdr:nvSpPr>
      <xdr:spPr>
        <a:xfrm>
          <a:off x="16129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87828</xdr:rowOff>
    </xdr:from>
    <xdr:ext cx="736600" cy="259045"/>
    <xdr:sp macro="" textlink="">
      <xdr:nvSpPr>
        <xdr:cNvPr id="334" name="テキスト ボックス 333"/>
        <xdr:cNvSpPr txBox="1"/>
      </xdr:nvSpPr>
      <xdr:spPr>
        <a:xfrm>
          <a:off x="15798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169273</xdr:rowOff>
    </xdr:from>
    <xdr:to>
      <xdr:col>22</xdr:col>
      <xdr:colOff>203200</xdr:colOff>
      <xdr:row>60</xdr:row>
      <xdr:rowOff>8165</xdr:rowOff>
    </xdr:to>
    <xdr:cxnSp macro="">
      <xdr:nvCxnSpPr>
        <xdr:cNvPr id="335" name="直線コネクタ 334"/>
        <xdr:cNvCxnSpPr/>
      </xdr:nvCxnSpPr>
      <xdr:spPr>
        <a:xfrm>
          <a:off x="14401800" y="1028482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160020</xdr:rowOff>
    </xdr:from>
    <xdr:to>
      <xdr:col>22</xdr:col>
      <xdr:colOff>254000</xdr:colOff>
      <xdr:row>64</xdr:row>
      <xdr:rowOff>90170</xdr:rowOff>
    </xdr:to>
    <xdr:sp macro="" textlink="">
      <xdr:nvSpPr>
        <xdr:cNvPr id="336" name="フローチャート : 判断 335"/>
        <xdr:cNvSpPr/>
      </xdr:nvSpPr>
      <xdr:spPr>
        <a:xfrm>
          <a:off x="15240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74947</xdr:rowOff>
    </xdr:from>
    <xdr:ext cx="762000" cy="259045"/>
    <xdr:sp macro="" textlink="">
      <xdr:nvSpPr>
        <xdr:cNvPr id="337" name="テキスト ボックス 336"/>
        <xdr:cNvSpPr txBox="1"/>
      </xdr:nvSpPr>
      <xdr:spPr>
        <a:xfrm>
          <a:off x="14909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148590</xdr:rowOff>
    </xdr:from>
    <xdr:to>
      <xdr:col>21</xdr:col>
      <xdr:colOff>0</xdr:colOff>
      <xdr:row>59</xdr:row>
      <xdr:rowOff>169273</xdr:rowOff>
    </xdr:to>
    <xdr:cxnSp macro="">
      <xdr:nvCxnSpPr>
        <xdr:cNvPr id="338" name="直線コネクタ 337"/>
        <xdr:cNvCxnSpPr/>
      </xdr:nvCxnSpPr>
      <xdr:spPr>
        <a:xfrm>
          <a:off x="13512800" y="102641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67</xdr:row>
      <xdr:rowOff>32657</xdr:rowOff>
    </xdr:from>
    <xdr:to>
      <xdr:col>21</xdr:col>
      <xdr:colOff>50800</xdr:colOff>
      <xdr:row>67</xdr:row>
      <xdr:rowOff>134257</xdr:rowOff>
    </xdr:to>
    <xdr:sp macro="" textlink="">
      <xdr:nvSpPr>
        <xdr:cNvPr id="339" name="フローチャート : 判断 338"/>
        <xdr:cNvSpPr/>
      </xdr:nvSpPr>
      <xdr:spPr>
        <a:xfrm>
          <a:off x="14351000" y="1151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119034</xdr:rowOff>
    </xdr:from>
    <xdr:ext cx="762000" cy="259045"/>
    <xdr:sp macro="" textlink="">
      <xdr:nvSpPr>
        <xdr:cNvPr id="340" name="テキスト ボックス 339"/>
        <xdr:cNvSpPr txBox="1"/>
      </xdr:nvSpPr>
      <xdr:spPr>
        <a:xfrm>
          <a:off x="14020800" y="1160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67</xdr:row>
      <xdr:rowOff>63681</xdr:rowOff>
    </xdr:from>
    <xdr:to>
      <xdr:col>19</xdr:col>
      <xdr:colOff>533400</xdr:colOff>
      <xdr:row>67</xdr:row>
      <xdr:rowOff>165281</xdr:rowOff>
    </xdr:to>
    <xdr:sp macro="" textlink="">
      <xdr:nvSpPr>
        <xdr:cNvPr id="341" name="フローチャート : 判断 340"/>
        <xdr:cNvSpPr/>
      </xdr:nvSpPr>
      <xdr:spPr>
        <a:xfrm>
          <a:off x="13462000" y="115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150058</xdr:rowOff>
    </xdr:from>
    <xdr:ext cx="762000" cy="259045"/>
    <xdr:sp macro="" textlink="">
      <xdr:nvSpPr>
        <xdr:cNvPr id="342" name="テキスト ボックス 341"/>
        <xdr:cNvSpPr txBox="1"/>
      </xdr:nvSpPr>
      <xdr:spPr>
        <a:xfrm>
          <a:off x="13131800" y="1163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3" name="テキスト ボックス 34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4" name="テキスト ボックス 34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5" name="テキスト ボックス 34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6" name="テキスト ボックス 34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7" name="テキスト ボックス 34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34834</xdr:rowOff>
    </xdr:from>
    <xdr:to>
      <xdr:col>24</xdr:col>
      <xdr:colOff>609600</xdr:colOff>
      <xdr:row>58</xdr:row>
      <xdr:rowOff>136434</xdr:rowOff>
    </xdr:to>
    <xdr:sp macro="" textlink="">
      <xdr:nvSpPr>
        <xdr:cNvPr id="348" name="円/楕円 347"/>
        <xdr:cNvSpPr/>
      </xdr:nvSpPr>
      <xdr:spPr>
        <a:xfrm>
          <a:off x="169672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127561</xdr:rowOff>
    </xdr:from>
    <xdr:ext cx="762000" cy="259045"/>
    <xdr:sp macro="" textlink="">
      <xdr:nvSpPr>
        <xdr:cNvPr id="349" name="定員管理の状況該当値テキスト"/>
        <xdr:cNvSpPr txBox="1"/>
      </xdr:nvSpPr>
      <xdr:spPr>
        <a:xfrm>
          <a:off x="17106900" y="990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17599</xdr:rowOff>
    </xdr:from>
    <xdr:to>
      <xdr:col>23</xdr:col>
      <xdr:colOff>457200</xdr:colOff>
      <xdr:row>58</xdr:row>
      <xdr:rowOff>119199</xdr:rowOff>
    </xdr:to>
    <xdr:sp macro="" textlink="">
      <xdr:nvSpPr>
        <xdr:cNvPr id="350" name="円/楕円 349"/>
        <xdr:cNvSpPr/>
      </xdr:nvSpPr>
      <xdr:spPr>
        <a:xfrm>
          <a:off x="16129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129376</xdr:rowOff>
    </xdr:from>
    <xdr:ext cx="736600" cy="259045"/>
    <xdr:sp macro="" textlink="">
      <xdr:nvSpPr>
        <xdr:cNvPr id="351" name="テキスト ボックス 350"/>
        <xdr:cNvSpPr txBox="1"/>
      </xdr:nvSpPr>
      <xdr:spPr>
        <a:xfrm>
          <a:off x="15798800" y="973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128815</xdr:rowOff>
    </xdr:from>
    <xdr:to>
      <xdr:col>22</xdr:col>
      <xdr:colOff>254000</xdr:colOff>
      <xdr:row>60</xdr:row>
      <xdr:rowOff>58965</xdr:rowOff>
    </xdr:to>
    <xdr:sp macro="" textlink="">
      <xdr:nvSpPr>
        <xdr:cNvPr id="352" name="円/楕円 351"/>
        <xdr:cNvSpPr/>
      </xdr:nvSpPr>
      <xdr:spPr>
        <a:xfrm>
          <a:off x="15240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69142</xdr:rowOff>
    </xdr:from>
    <xdr:ext cx="762000" cy="259045"/>
    <xdr:sp macro="" textlink="">
      <xdr:nvSpPr>
        <xdr:cNvPr id="353" name="テキスト ボックス 352"/>
        <xdr:cNvSpPr txBox="1"/>
      </xdr:nvSpPr>
      <xdr:spPr>
        <a:xfrm>
          <a:off x="14909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118473</xdr:rowOff>
    </xdr:from>
    <xdr:to>
      <xdr:col>21</xdr:col>
      <xdr:colOff>50800</xdr:colOff>
      <xdr:row>60</xdr:row>
      <xdr:rowOff>48623</xdr:rowOff>
    </xdr:to>
    <xdr:sp macro="" textlink="">
      <xdr:nvSpPr>
        <xdr:cNvPr id="354" name="円/楕円 353"/>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58800</xdr:rowOff>
    </xdr:from>
    <xdr:ext cx="762000" cy="259045"/>
    <xdr:sp macro="" textlink="">
      <xdr:nvSpPr>
        <xdr:cNvPr id="355" name="テキスト ボックス 354"/>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56" name="円/楕円 355"/>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57" name="テキスト ボックス 356"/>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8" name="正方形/長方形 35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9" name="テキスト ボックス 35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60" name="テキスト ボックス 35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1" name="正方形/長方形 36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2" name="正方形/長方形 36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3" name="正方形/長方形 36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4" name="正方形/長方形 36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5" name="正方形/長方形 36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6" name="正方形/長方形 36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正方形/長方形 36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8" name="正方形/長方形 36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9" name="正方形/長方形 36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70" name="テキスト ボックス 36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en-US" altLang="ja-JP" sz="1300">
              <a:latin typeface="ＭＳ Ｐゴシック"/>
            </a:rPr>
            <a:t>12.5%</a:t>
          </a:r>
          <a:r>
            <a:rPr kumimoji="1" lang="ja-JP" altLang="en-US" sz="1300">
              <a:latin typeface="ＭＳ Ｐゴシック"/>
            </a:rPr>
            <a:t>と昨年度に比べ</a:t>
          </a:r>
          <a:r>
            <a:rPr kumimoji="1" lang="en-US" altLang="ja-JP" sz="1300">
              <a:latin typeface="ＭＳ Ｐゴシック"/>
            </a:rPr>
            <a:t>1.2</a:t>
          </a:r>
          <a:r>
            <a:rPr kumimoji="1" lang="ja-JP" altLang="en-US" sz="1300">
              <a:latin typeface="ＭＳ Ｐゴシック"/>
            </a:rPr>
            <a:t>ポイント改善し、類似団体内平均と同率となったが、依然全国平均を上回っている。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年度にかけて、公共施設の耐震化に係る起債が増え、平成</a:t>
          </a:r>
          <a:r>
            <a:rPr kumimoji="1" lang="en-US" altLang="ja-JP" sz="1300">
              <a:latin typeface="ＭＳ Ｐゴシック"/>
            </a:rPr>
            <a:t>28</a:t>
          </a:r>
          <a:r>
            <a:rPr kumimoji="1" lang="ja-JP" altLang="en-US" sz="1300">
              <a:latin typeface="ＭＳ Ｐゴシック"/>
            </a:rPr>
            <a:t>年度からその元利償還が開始されるため、地方債の発行については財政状況を勘案しながら抑制していく。</a:t>
          </a:r>
        </a:p>
      </xdr:txBody>
    </xdr:sp>
    <xdr:clientData/>
  </xdr:twoCellAnchor>
  <xdr:oneCellAnchor>
    <xdr:from>
      <xdr:col>18</xdr:col>
      <xdr:colOff>444500</xdr:colOff>
      <xdr:row>32</xdr:row>
      <xdr:rowOff>101600</xdr:rowOff>
    </xdr:from>
    <xdr:ext cx="298543" cy="225703"/>
    <xdr:sp macro="" textlink="">
      <xdr:nvSpPr>
        <xdr:cNvPr id="371" name="テキスト ボックス 37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2" name="直線コネクタ 37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3" name="テキスト ボックス 37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74" name="直線コネクタ 373"/>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75" name="テキスト ボックス 374"/>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6" name="直線コネクタ 37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7" name="テキスト ボックス 37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78" name="直線コネクタ 377"/>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9" name="テキスト ボックス 378"/>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80" name="直線コネクタ 37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81" name="テキスト ボックス 38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82" name="直線コネクタ 381"/>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83" name="テキスト ボックス 382"/>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84" name="直線コネクタ 38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85" name="テキスト ボックス 38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86" name="直線コネクタ 385"/>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87" name="テキスト ボックス 386"/>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8" name="直線コネクタ 38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9" name="テキスト ボックス 38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9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95250</xdr:rowOff>
    </xdr:to>
    <xdr:cxnSp macro="">
      <xdr:nvCxnSpPr>
        <xdr:cNvPr id="391" name="直線コネクタ 390"/>
        <xdr:cNvCxnSpPr/>
      </xdr:nvCxnSpPr>
      <xdr:spPr>
        <a:xfrm flipV="1">
          <a:off x="17018000" y="6230938"/>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67327</xdr:rowOff>
    </xdr:from>
    <xdr:ext cx="762000" cy="259045"/>
    <xdr:sp macro="" textlink="">
      <xdr:nvSpPr>
        <xdr:cNvPr id="392"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43</xdr:row>
      <xdr:rowOff>95250</xdr:rowOff>
    </xdr:from>
    <xdr:to>
      <xdr:col>24</xdr:col>
      <xdr:colOff>647700</xdr:colOff>
      <xdr:row>43</xdr:row>
      <xdr:rowOff>95250</xdr:rowOff>
    </xdr:to>
    <xdr:cxnSp macro="">
      <xdr:nvCxnSpPr>
        <xdr:cNvPr id="393" name="直線コネクタ 392"/>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94"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95" name="直線コネクタ 394"/>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5821</xdr:rowOff>
    </xdr:from>
    <xdr:to>
      <xdr:col>24</xdr:col>
      <xdr:colOff>558800</xdr:colOff>
      <xdr:row>41</xdr:row>
      <xdr:rowOff>126471</xdr:rowOff>
    </xdr:to>
    <xdr:cxnSp macro="">
      <xdr:nvCxnSpPr>
        <xdr:cNvPr id="396" name="直線コネクタ 395"/>
        <xdr:cNvCxnSpPr/>
      </xdr:nvCxnSpPr>
      <xdr:spPr>
        <a:xfrm flipV="1">
          <a:off x="16179800" y="703527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142998</xdr:rowOff>
    </xdr:from>
    <xdr:ext cx="762000" cy="259045"/>
    <xdr:sp macro="" textlink="">
      <xdr:nvSpPr>
        <xdr:cNvPr id="397" name="公債費負担の状況平均値テキスト"/>
        <xdr:cNvSpPr txBox="1"/>
      </xdr:nvSpPr>
      <xdr:spPr>
        <a:xfrm>
          <a:off x="17106900" y="6829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126471</xdr:rowOff>
    </xdr:from>
    <xdr:to>
      <xdr:col>24</xdr:col>
      <xdr:colOff>609600</xdr:colOff>
      <xdr:row>41</xdr:row>
      <xdr:rowOff>56621</xdr:rowOff>
    </xdr:to>
    <xdr:sp macro="" textlink="">
      <xdr:nvSpPr>
        <xdr:cNvPr id="398" name="フローチャート : 判断 397"/>
        <xdr:cNvSpPr/>
      </xdr:nvSpPr>
      <xdr:spPr>
        <a:xfrm>
          <a:off x="169672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126471</xdr:rowOff>
    </xdr:from>
    <xdr:to>
      <xdr:col>23</xdr:col>
      <xdr:colOff>406400</xdr:colOff>
      <xdr:row>42</xdr:row>
      <xdr:rowOff>55563</xdr:rowOff>
    </xdr:to>
    <xdr:cxnSp macro="">
      <xdr:nvCxnSpPr>
        <xdr:cNvPr id="399" name="直線コネクタ 398"/>
        <xdr:cNvCxnSpPr/>
      </xdr:nvCxnSpPr>
      <xdr:spPr>
        <a:xfrm flipV="1">
          <a:off x="15290800" y="7155921"/>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106363</xdr:rowOff>
    </xdr:from>
    <xdr:to>
      <xdr:col>23</xdr:col>
      <xdr:colOff>457200</xdr:colOff>
      <xdr:row>41</xdr:row>
      <xdr:rowOff>36513</xdr:rowOff>
    </xdr:to>
    <xdr:sp macro="" textlink="">
      <xdr:nvSpPr>
        <xdr:cNvPr id="400" name="フローチャート : 判断 399"/>
        <xdr:cNvSpPr/>
      </xdr:nvSpPr>
      <xdr:spPr>
        <a:xfrm>
          <a:off x="16129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46690</xdr:rowOff>
    </xdr:from>
    <xdr:ext cx="736600" cy="259045"/>
    <xdr:sp macro="" textlink="">
      <xdr:nvSpPr>
        <xdr:cNvPr id="401" name="テキスト ボックス 400"/>
        <xdr:cNvSpPr txBox="1"/>
      </xdr:nvSpPr>
      <xdr:spPr>
        <a:xfrm>
          <a:off x="15798800" y="673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43</xdr:row>
      <xdr:rowOff>65088</xdr:rowOff>
    </xdr:to>
    <xdr:cxnSp macro="">
      <xdr:nvCxnSpPr>
        <xdr:cNvPr id="402" name="直線コネクタ 401"/>
        <xdr:cNvCxnSpPr/>
      </xdr:nvCxnSpPr>
      <xdr:spPr>
        <a:xfrm flipV="1">
          <a:off x="14401800" y="725646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146579</xdr:rowOff>
    </xdr:from>
    <xdr:to>
      <xdr:col>22</xdr:col>
      <xdr:colOff>254000</xdr:colOff>
      <xdr:row>41</xdr:row>
      <xdr:rowOff>76729</xdr:rowOff>
    </xdr:to>
    <xdr:sp macro="" textlink="">
      <xdr:nvSpPr>
        <xdr:cNvPr id="403" name="フローチャート : 判断 402"/>
        <xdr:cNvSpPr/>
      </xdr:nvSpPr>
      <xdr:spPr>
        <a:xfrm>
          <a:off x="15240000" y="700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86906</xdr:rowOff>
    </xdr:from>
    <xdr:ext cx="762000" cy="259045"/>
    <xdr:sp macro="" textlink="">
      <xdr:nvSpPr>
        <xdr:cNvPr id="404" name="テキスト ボックス 403"/>
        <xdr:cNvSpPr txBox="1"/>
      </xdr:nvSpPr>
      <xdr:spPr>
        <a:xfrm>
          <a:off x="14909800" y="677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65088</xdr:rowOff>
    </xdr:from>
    <xdr:to>
      <xdr:col>21</xdr:col>
      <xdr:colOff>0</xdr:colOff>
      <xdr:row>44</xdr:row>
      <xdr:rowOff>155046</xdr:rowOff>
    </xdr:to>
    <xdr:cxnSp macro="">
      <xdr:nvCxnSpPr>
        <xdr:cNvPr id="405" name="直線コネクタ 404"/>
        <xdr:cNvCxnSpPr/>
      </xdr:nvCxnSpPr>
      <xdr:spPr>
        <a:xfrm flipV="1">
          <a:off x="13512800" y="7437438"/>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4763</xdr:rowOff>
    </xdr:from>
    <xdr:to>
      <xdr:col>21</xdr:col>
      <xdr:colOff>50800</xdr:colOff>
      <xdr:row>42</xdr:row>
      <xdr:rowOff>106363</xdr:rowOff>
    </xdr:to>
    <xdr:sp macro="" textlink="">
      <xdr:nvSpPr>
        <xdr:cNvPr id="406" name="フローチャート : 判断 405"/>
        <xdr:cNvSpPr/>
      </xdr:nvSpPr>
      <xdr:spPr>
        <a:xfrm>
          <a:off x="14351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116540</xdr:rowOff>
    </xdr:from>
    <xdr:ext cx="762000" cy="259045"/>
    <xdr:sp macro="" textlink="">
      <xdr:nvSpPr>
        <xdr:cNvPr id="407" name="テキスト ボックス 406"/>
        <xdr:cNvSpPr txBox="1"/>
      </xdr:nvSpPr>
      <xdr:spPr>
        <a:xfrm>
          <a:off x="14020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08" name="フローチャート : 判断 407"/>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75794</xdr:rowOff>
    </xdr:from>
    <xdr:ext cx="762000" cy="259045"/>
    <xdr:sp macro="" textlink="">
      <xdr:nvSpPr>
        <xdr:cNvPr id="409" name="テキスト ボックス 408"/>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10" name="テキスト ボックス 40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11" name="テキスト ボックス 41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12" name="テキスト ボックス 41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13" name="テキスト ボックス 41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4" name="テキスト ボックス 41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126471</xdr:rowOff>
    </xdr:from>
    <xdr:to>
      <xdr:col>24</xdr:col>
      <xdr:colOff>609600</xdr:colOff>
      <xdr:row>41</xdr:row>
      <xdr:rowOff>56621</xdr:rowOff>
    </xdr:to>
    <xdr:sp macro="" textlink="">
      <xdr:nvSpPr>
        <xdr:cNvPr id="415" name="円/楕円 414"/>
        <xdr:cNvSpPr/>
      </xdr:nvSpPr>
      <xdr:spPr>
        <a:xfrm>
          <a:off x="169672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98548</xdr:rowOff>
    </xdr:from>
    <xdr:ext cx="762000" cy="259045"/>
    <xdr:sp macro="" textlink="">
      <xdr:nvSpPr>
        <xdr:cNvPr id="416" name="公債費負担の状況該当値テキスト"/>
        <xdr:cNvSpPr txBox="1"/>
      </xdr:nvSpPr>
      <xdr:spPr>
        <a:xfrm>
          <a:off x="17106900" y="69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75671</xdr:rowOff>
    </xdr:from>
    <xdr:to>
      <xdr:col>23</xdr:col>
      <xdr:colOff>457200</xdr:colOff>
      <xdr:row>42</xdr:row>
      <xdr:rowOff>5821</xdr:rowOff>
    </xdr:to>
    <xdr:sp macro="" textlink="">
      <xdr:nvSpPr>
        <xdr:cNvPr id="417" name="円/楕円 416"/>
        <xdr:cNvSpPr/>
      </xdr:nvSpPr>
      <xdr:spPr>
        <a:xfrm>
          <a:off x="16129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162048</xdr:rowOff>
    </xdr:from>
    <xdr:ext cx="736600" cy="259045"/>
    <xdr:sp macro="" textlink="">
      <xdr:nvSpPr>
        <xdr:cNvPr id="418" name="テキスト ボックス 417"/>
        <xdr:cNvSpPr txBox="1"/>
      </xdr:nvSpPr>
      <xdr:spPr>
        <a:xfrm>
          <a:off x="15798800" y="719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419" name="円/楕円 418"/>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420" name="テキスト ボックス 419"/>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14288</xdr:rowOff>
    </xdr:from>
    <xdr:to>
      <xdr:col>21</xdr:col>
      <xdr:colOff>50800</xdr:colOff>
      <xdr:row>43</xdr:row>
      <xdr:rowOff>115888</xdr:rowOff>
    </xdr:to>
    <xdr:sp macro="" textlink="">
      <xdr:nvSpPr>
        <xdr:cNvPr id="421" name="円/楕円 420"/>
        <xdr:cNvSpPr/>
      </xdr:nvSpPr>
      <xdr:spPr>
        <a:xfrm>
          <a:off x="14351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100665</xdr:rowOff>
    </xdr:from>
    <xdr:ext cx="762000" cy="259045"/>
    <xdr:sp macro="" textlink="">
      <xdr:nvSpPr>
        <xdr:cNvPr id="422" name="テキスト ボックス 421"/>
        <xdr:cNvSpPr txBox="1"/>
      </xdr:nvSpPr>
      <xdr:spPr>
        <a:xfrm>
          <a:off x="14020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104246</xdr:rowOff>
    </xdr:from>
    <xdr:to>
      <xdr:col>19</xdr:col>
      <xdr:colOff>533400</xdr:colOff>
      <xdr:row>45</xdr:row>
      <xdr:rowOff>34396</xdr:rowOff>
    </xdr:to>
    <xdr:sp macro="" textlink="">
      <xdr:nvSpPr>
        <xdr:cNvPr id="423" name="円/楕円 422"/>
        <xdr:cNvSpPr/>
      </xdr:nvSpPr>
      <xdr:spPr>
        <a:xfrm>
          <a:off x="13462000" y="76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19173</xdr:rowOff>
    </xdr:from>
    <xdr:ext cx="762000" cy="259045"/>
    <xdr:sp macro="" textlink="">
      <xdr:nvSpPr>
        <xdr:cNvPr id="424" name="テキスト ボックス 423"/>
        <xdr:cNvSpPr txBox="1"/>
      </xdr:nvSpPr>
      <xdr:spPr>
        <a:xfrm>
          <a:off x="13131800" y="773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5" name="正方形/長方形 42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26" name="テキスト ボックス 42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7" name="テキスト ボックス 42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8" name="正方形/長方形 42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9" name="正方形/長方形 42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30" name="正方形/長方形 42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31" name="正方形/長方形 43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32" name="正方形/長方形 43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33" name="正方形/長方形 43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正方形/長方形 43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5" name="正方形/長方形 43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6" name="正方形/長方形 43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7" name="テキスト ボックス 43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新規地方債発行の抑制や、充当可能基金への積み増しにより、将来負担比率は年々改善し、全国平均を下回った。</a:t>
          </a:r>
          <a:endParaRPr kumimoji="1" lang="en-US" altLang="ja-JP" sz="1300">
            <a:latin typeface="ＭＳ Ｐゴシック"/>
          </a:endParaRPr>
        </a:p>
        <a:p>
          <a:r>
            <a:rPr kumimoji="1" lang="ja-JP" altLang="en-US" sz="1300">
              <a:latin typeface="ＭＳ Ｐゴシック"/>
            </a:rPr>
            <a:t>　しかしながら、今後児童館や教育施設の整備などの事業を予定しており、基金の取り崩しや新たな起債を発行せざるを得ない状態であることなどから、将来に向け過度の負担とならないように慎重な地方債の発行に努める。</a:t>
          </a:r>
        </a:p>
      </xdr:txBody>
    </xdr:sp>
    <xdr:clientData/>
  </xdr:twoCellAnchor>
  <xdr:oneCellAnchor>
    <xdr:from>
      <xdr:col>18</xdr:col>
      <xdr:colOff>444500</xdr:colOff>
      <xdr:row>10</xdr:row>
      <xdr:rowOff>63500</xdr:rowOff>
    </xdr:from>
    <xdr:ext cx="298543" cy="225703"/>
    <xdr:sp macro="" textlink="">
      <xdr:nvSpPr>
        <xdr:cNvPr id="438" name="テキスト ボックス 43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9" name="直線コネクタ 43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40" name="テキスト ボックス 43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41" name="直線コネクタ 44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42" name="テキスト ボックス 44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43" name="直線コネクタ 44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44" name="テキスト ボックス 44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45" name="直線コネクタ 44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46" name="テキスト ボックス 44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47" name="直線コネクタ 44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8" name="テキスト ボックス 44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9" name="直線コネクタ 44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5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78791</xdr:rowOff>
    </xdr:from>
    <xdr:to>
      <xdr:col>24</xdr:col>
      <xdr:colOff>558800</xdr:colOff>
      <xdr:row>21</xdr:row>
      <xdr:rowOff>22885</xdr:rowOff>
    </xdr:to>
    <xdr:cxnSp macro="">
      <xdr:nvCxnSpPr>
        <xdr:cNvPr id="451" name="直線コネクタ 450"/>
        <xdr:cNvCxnSpPr/>
      </xdr:nvCxnSpPr>
      <xdr:spPr>
        <a:xfrm flipV="1">
          <a:off x="17018000" y="2479091"/>
          <a:ext cx="0" cy="1144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166412</xdr:rowOff>
    </xdr:from>
    <xdr:ext cx="762000" cy="259045"/>
    <xdr:sp macro="" textlink="">
      <xdr:nvSpPr>
        <xdr:cNvPr id="452" name="将来負担の状況最小値テキスト"/>
        <xdr:cNvSpPr txBox="1"/>
      </xdr:nvSpPr>
      <xdr:spPr>
        <a:xfrm>
          <a:off x="17106900" y="359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242.9</a:t>
          </a:r>
          <a:endParaRPr kumimoji="1" lang="ja-JP" altLang="en-US" sz="1000" b="1">
            <a:latin typeface="ＭＳ Ｐゴシック"/>
          </a:endParaRPr>
        </a:p>
      </xdr:txBody>
    </xdr:sp>
    <xdr:clientData/>
  </xdr:oneCellAnchor>
  <xdr:twoCellAnchor>
    <xdr:from>
      <xdr:col>24</xdr:col>
      <xdr:colOff>469900</xdr:colOff>
      <xdr:row>21</xdr:row>
      <xdr:rowOff>22885</xdr:rowOff>
    </xdr:from>
    <xdr:to>
      <xdr:col>24</xdr:col>
      <xdr:colOff>647700</xdr:colOff>
      <xdr:row>21</xdr:row>
      <xdr:rowOff>22885</xdr:rowOff>
    </xdr:to>
    <xdr:cxnSp macro="">
      <xdr:nvCxnSpPr>
        <xdr:cNvPr id="453" name="直線コネクタ 452"/>
        <xdr:cNvCxnSpPr/>
      </xdr:nvCxnSpPr>
      <xdr:spPr>
        <a:xfrm>
          <a:off x="16929100" y="36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165168</xdr:rowOff>
    </xdr:from>
    <xdr:ext cx="762000" cy="259045"/>
    <xdr:sp macro="" textlink="">
      <xdr:nvSpPr>
        <xdr:cNvPr id="454" name="将来負担の状況最大値テキスト"/>
        <xdr:cNvSpPr txBox="1"/>
      </xdr:nvSpPr>
      <xdr:spPr>
        <a:xfrm>
          <a:off x="17106900" y="222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14</xdr:row>
      <xdr:rowOff>78791</xdr:rowOff>
    </xdr:from>
    <xdr:to>
      <xdr:col>24</xdr:col>
      <xdr:colOff>647700</xdr:colOff>
      <xdr:row>14</xdr:row>
      <xdr:rowOff>78791</xdr:rowOff>
    </xdr:to>
    <xdr:cxnSp macro="">
      <xdr:nvCxnSpPr>
        <xdr:cNvPr id="455" name="直線コネクタ 454"/>
        <xdr:cNvCxnSpPr/>
      </xdr:nvCxnSpPr>
      <xdr:spPr>
        <a:xfrm>
          <a:off x="16929100" y="2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97968</xdr:rowOff>
    </xdr:from>
    <xdr:to>
      <xdr:col>24</xdr:col>
      <xdr:colOff>558800</xdr:colOff>
      <xdr:row>15</xdr:row>
      <xdr:rowOff>122098</xdr:rowOff>
    </xdr:to>
    <xdr:cxnSp macro="">
      <xdr:nvCxnSpPr>
        <xdr:cNvPr id="456" name="直線コネクタ 455"/>
        <xdr:cNvCxnSpPr/>
      </xdr:nvCxnSpPr>
      <xdr:spPr>
        <a:xfrm flipV="1">
          <a:off x="16179800" y="266971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17187</xdr:rowOff>
    </xdr:from>
    <xdr:ext cx="762000" cy="259045"/>
    <xdr:sp macro="" textlink="">
      <xdr:nvSpPr>
        <xdr:cNvPr id="457" name="将来負担の状況平均値テキスト"/>
        <xdr:cNvSpPr txBox="1"/>
      </xdr:nvSpPr>
      <xdr:spPr>
        <a:xfrm>
          <a:off x="17106900" y="2760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45110</xdr:rowOff>
    </xdr:from>
    <xdr:to>
      <xdr:col>24</xdr:col>
      <xdr:colOff>609600</xdr:colOff>
      <xdr:row>16</xdr:row>
      <xdr:rowOff>146710</xdr:rowOff>
    </xdr:to>
    <xdr:sp macro="" textlink="">
      <xdr:nvSpPr>
        <xdr:cNvPr id="458" name="フローチャート : 判断 457"/>
        <xdr:cNvSpPr/>
      </xdr:nvSpPr>
      <xdr:spPr>
        <a:xfrm>
          <a:off x="169672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122098</xdr:rowOff>
    </xdr:from>
    <xdr:to>
      <xdr:col>23</xdr:col>
      <xdr:colOff>406400</xdr:colOff>
      <xdr:row>16</xdr:row>
      <xdr:rowOff>49581</xdr:rowOff>
    </xdr:to>
    <xdr:cxnSp macro="">
      <xdr:nvCxnSpPr>
        <xdr:cNvPr id="459" name="直線コネクタ 458"/>
        <xdr:cNvCxnSpPr/>
      </xdr:nvCxnSpPr>
      <xdr:spPr>
        <a:xfrm flipV="1">
          <a:off x="15290800" y="2693848"/>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51384</xdr:rowOff>
    </xdr:from>
    <xdr:to>
      <xdr:col>23</xdr:col>
      <xdr:colOff>457200</xdr:colOff>
      <xdr:row>16</xdr:row>
      <xdr:rowOff>152984</xdr:rowOff>
    </xdr:to>
    <xdr:sp macro="" textlink="">
      <xdr:nvSpPr>
        <xdr:cNvPr id="460" name="フローチャート : 判断 459"/>
        <xdr:cNvSpPr/>
      </xdr:nvSpPr>
      <xdr:spPr>
        <a:xfrm>
          <a:off x="16129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137761</xdr:rowOff>
    </xdr:from>
    <xdr:ext cx="736600" cy="259045"/>
    <xdr:sp macro="" textlink="">
      <xdr:nvSpPr>
        <xdr:cNvPr id="461" name="テキスト ボックス 460"/>
        <xdr:cNvSpPr txBox="1"/>
      </xdr:nvSpPr>
      <xdr:spPr>
        <a:xfrm>
          <a:off x="15798800" y="2880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49581</xdr:rowOff>
    </xdr:from>
    <xdr:to>
      <xdr:col>22</xdr:col>
      <xdr:colOff>203200</xdr:colOff>
      <xdr:row>16</xdr:row>
      <xdr:rowOff>133071</xdr:rowOff>
    </xdr:to>
    <xdr:cxnSp macro="">
      <xdr:nvCxnSpPr>
        <xdr:cNvPr id="462" name="直線コネクタ 461"/>
        <xdr:cNvCxnSpPr/>
      </xdr:nvCxnSpPr>
      <xdr:spPr>
        <a:xfrm flipV="1">
          <a:off x="14401800" y="2792781"/>
          <a:ext cx="889000" cy="8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97231</xdr:rowOff>
    </xdr:from>
    <xdr:to>
      <xdr:col>22</xdr:col>
      <xdr:colOff>254000</xdr:colOff>
      <xdr:row>17</xdr:row>
      <xdr:rowOff>27381</xdr:rowOff>
    </xdr:to>
    <xdr:sp macro="" textlink="">
      <xdr:nvSpPr>
        <xdr:cNvPr id="463" name="フローチャート : 判断 462"/>
        <xdr:cNvSpPr/>
      </xdr:nvSpPr>
      <xdr:spPr>
        <a:xfrm>
          <a:off x="15240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12158</xdr:rowOff>
    </xdr:from>
    <xdr:ext cx="762000" cy="259045"/>
    <xdr:sp macro="" textlink="">
      <xdr:nvSpPr>
        <xdr:cNvPr id="464" name="テキスト ボックス 463"/>
        <xdr:cNvSpPr txBox="1"/>
      </xdr:nvSpPr>
      <xdr:spPr>
        <a:xfrm>
          <a:off x="14909800" y="292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133071</xdr:rowOff>
    </xdr:from>
    <xdr:to>
      <xdr:col>21</xdr:col>
      <xdr:colOff>0</xdr:colOff>
      <xdr:row>17</xdr:row>
      <xdr:rowOff>30150</xdr:rowOff>
    </xdr:to>
    <xdr:cxnSp macro="">
      <xdr:nvCxnSpPr>
        <xdr:cNvPr id="465" name="直線コネクタ 464"/>
        <xdr:cNvCxnSpPr/>
      </xdr:nvCxnSpPr>
      <xdr:spPr>
        <a:xfrm flipV="1">
          <a:off x="13512800" y="2876271"/>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109296</xdr:rowOff>
    </xdr:from>
    <xdr:to>
      <xdr:col>21</xdr:col>
      <xdr:colOff>50800</xdr:colOff>
      <xdr:row>17</xdr:row>
      <xdr:rowOff>39446</xdr:rowOff>
    </xdr:to>
    <xdr:sp macro="" textlink="">
      <xdr:nvSpPr>
        <xdr:cNvPr id="466" name="フローチャート : 判断 465"/>
        <xdr:cNvSpPr/>
      </xdr:nvSpPr>
      <xdr:spPr>
        <a:xfrm>
          <a:off x="14351000" y="285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24223</xdr:rowOff>
    </xdr:from>
    <xdr:ext cx="762000" cy="259045"/>
    <xdr:sp macro="" textlink="">
      <xdr:nvSpPr>
        <xdr:cNvPr id="467" name="テキスト ボックス 466"/>
        <xdr:cNvSpPr txBox="1"/>
      </xdr:nvSpPr>
      <xdr:spPr>
        <a:xfrm>
          <a:off x="14020800" y="29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45949</xdr:rowOff>
    </xdr:from>
    <xdr:to>
      <xdr:col>19</xdr:col>
      <xdr:colOff>533400</xdr:colOff>
      <xdr:row>17</xdr:row>
      <xdr:rowOff>147549</xdr:rowOff>
    </xdr:to>
    <xdr:sp macro="" textlink="">
      <xdr:nvSpPr>
        <xdr:cNvPr id="468" name="フローチャート : 判断 467"/>
        <xdr:cNvSpPr/>
      </xdr:nvSpPr>
      <xdr:spPr>
        <a:xfrm>
          <a:off x="13462000" y="296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132326</xdr:rowOff>
    </xdr:from>
    <xdr:ext cx="762000" cy="259045"/>
    <xdr:sp macro="" textlink="">
      <xdr:nvSpPr>
        <xdr:cNvPr id="469" name="テキスト ボックス 468"/>
        <xdr:cNvSpPr txBox="1"/>
      </xdr:nvSpPr>
      <xdr:spPr>
        <a:xfrm>
          <a:off x="13131800" y="304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70" name="テキスト ボックス 46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71" name="テキスト ボックス 47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72" name="テキスト ボックス 47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3" name="テキスト ボックス 47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4" name="テキスト ボックス 47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47168</xdr:rowOff>
    </xdr:from>
    <xdr:to>
      <xdr:col>24</xdr:col>
      <xdr:colOff>609600</xdr:colOff>
      <xdr:row>15</xdr:row>
      <xdr:rowOff>148768</xdr:rowOff>
    </xdr:to>
    <xdr:sp macro="" textlink="">
      <xdr:nvSpPr>
        <xdr:cNvPr id="475" name="円/楕円 474"/>
        <xdr:cNvSpPr/>
      </xdr:nvSpPr>
      <xdr:spPr>
        <a:xfrm>
          <a:off x="16967200" y="261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63695</xdr:rowOff>
    </xdr:from>
    <xdr:ext cx="762000" cy="259045"/>
    <xdr:sp macro="" textlink="">
      <xdr:nvSpPr>
        <xdr:cNvPr id="476" name="将来負担の状況該当値テキスト"/>
        <xdr:cNvSpPr txBox="1"/>
      </xdr:nvSpPr>
      <xdr:spPr>
        <a:xfrm>
          <a:off x="17106900" y="246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71298</xdr:rowOff>
    </xdr:from>
    <xdr:to>
      <xdr:col>23</xdr:col>
      <xdr:colOff>457200</xdr:colOff>
      <xdr:row>16</xdr:row>
      <xdr:rowOff>1448</xdr:rowOff>
    </xdr:to>
    <xdr:sp macro="" textlink="">
      <xdr:nvSpPr>
        <xdr:cNvPr id="477" name="円/楕円 476"/>
        <xdr:cNvSpPr/>
      </xdr:nvSpPr>
      <xdr:spPr>
        <a:xfrm>
          <a:off x="16129000" y="26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11625</xdr:rowOff>
    </xdr:from>
    <xdr:ext cx="736600" cy="259045"/>
    <xdr:sp macro="" textlink="">
      <xdr:nvSpPr>
        <xdr:cNvPr id="478" name="テキスト ボックス 477"/>
        <xdr:cNvSpPr txBox="1"/>
      </xdr:nvSpPr>
      <xdr:spPr>
        <a:xfrm>
          <a:off x="15798800" y="241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170231</xdr:rowOff>
    </xdr:from>
    <xdr:to>
      <xdr:col>22</xdr:col>
      <xdr:colOff>254000</xdr:colOff>
      <xdr:row>16</xdr:row>
      <xdr:rowOff>100381</xdr:rowOff>
    </xdr:to>
    <xdr:sp macro="" textlink="">
      <xdr:nvSpPr>
        <xdr:cNvPr id="479" name="円/楕円 478"/>
        <xdr:cNvSpPr/>
      </xdr:nvSpPr>
      <xdr:spPr>
        <a:xfrm>
          <a:off x="15240000" y="27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110558</xdr:rowOff>
    </xdr:from>
    <xdr:ext cx="762000" cy="259045"/>
    <xdr:sp macro="" textlink="">
      <xdr:nvSpPr>
        <xdr:cNvPr id="480" name="テキスト ボックス 479"/>
        <xdr:cNvSpPr txBox="1"/>
      </xdr:nvSpPr>
      <xdr:spPr>
        <a:xfrm>
          <a:off x="14909800" y="251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82271</xdr:rowOff>
    </xdr:from>
    <xdr:to>
      <xdr:col>21</xdr:col>
      <xdr:colOff>50800</xdr:colOff>
      <xdr:row>17</xdr:row>
      <xdr:rowOff>12421</xdr:rowOff>
    </xdr:to>
    <xdr:sp macro="" textlink="">
      <xdr:nvSpPr>
        <xdr:cNvPr id="481" name="円/楕円 480"/>
        <xdr:cNvSpPr/>
      </xdr:nvSpPr>
      <xdr:spPr>
        <a:xfrm>
          <a:off x="14351000" y="28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22598</xdr:rowOff>
    </xdr:from>
    <xdr:ext cx="762000" cy="259045"/>
    <xdr:sp macro="" textlink="">
      <xdr:nvSpPr>
        <xdr:cNvPr id="482" name="テキスト ボックス 481"/>
        <xdr:cNvSpPr txBox="1"/>
      </xdr:nvSpPr>
      <xdr:spPr>
        <a:xfrm>
          <a:off x="14020800" y="25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150800</xdr:rowOff>
    </xdr:from>
    <xdr:to>
      <xdr:col>19</xdr:col>
      <xdr:colOff>533400</xdr:colOff>
      <xdr:row>17</xdr:row>
      <xdr:rowOff>80950</xdr:rowOff>
    </xdr:to>
    <xdr:sp macro="" textlink="">
      <xdr:nvSpPr>
        <xdr:cNvPr id="483" name="円/楕円 482"/>
        <xdr:cNvSpPr/>
      </xdr:nvSpPr>
      <xdr:spPr>
        <a:xfrm>
          <a:off x="13462000" y="28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91127</xdr:rowOff>
    </xdr:from>
    <xdr:ext cx="762000" cy="259045"/>
    <xdr:sp macro="" textlink="">
      <xdr:nvSpPr>
        <xdr:cNvPr id="484" name="テキスト ボックス 483"/>
        <xdr:cNvSpPr txBox="1"/>
      </xdr:nvSpPr>
      <xdr:spPr>
        <a:xfrm>
          <a:off x="13131800" y="26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富山県滑川市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33,733
33,510
54.61
14,694,356
13,779,356
781,658
7,703,063
11,081,829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45.3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人件費に係る経常収支比率は全国平均及び類似団体内平均を大きく下回る</a:t>
          </a:r>
          <a:r>
            <a:rPr kumimoji="1" lang="en-US" altLang="ja-JP" sz="1300">
              <a:latin typeface="ＭＳ Ｐゴシック"/>
            </a:rPr>
            <a:t>15.8%</a:t>
          </a:r>
          <a:r>
            <a:rPr kumimoji="1" lang="ja-JP" altLang="en-US" sz="1300">
              <a:latin typeface="ＭＳ Ｐゴシック"/>
            </a:rPr>
            <a:t>となっている。これは、国の要請等を踏まえた職員給与の減額措置の実施や富山県東部消防組合への職員移管による人件費の減などによるものである。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26307</xdr:rowOff>
    </xdr:from>
    <xdr:to>
      <xdr:col>7</xdr:col>
      <xdr:colOff>15875</xdr:colOff>
      <xdr:row>41</xdr:row>
      <xdr:rowOff>167822</xdr:rowOff>
    </xdr:to>
    <xdr:cxnSp macro="">
      <xdr:nvCxnSpPr>
        <xdr:cNvPr id="62" name="直線コネクタ 61"/>
        <xdr:cNvCxnSpPr/>
      </xdr:nvCxnSpPr>
      <xdr:spPr>
        <a:xfrm flipV="1">
          <a:off x="4826000" y="5684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3"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4" name="直線コネクタ 63"/>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112684</xdr:rowOff>
    </xdr:from>
    <xdr:ext cx="762000" cy="259045"/>
    <xdr:sp macro="" textlink="">
      <xdr:nvSpPr>
        <xdr:cNvPr id="65" name="人件費最大値テキスト"/>
        <xdr:cNvSpPr txBox="1"/>
      </xdr:nvSpPr>
      <xdr:spPr>
        <a:xfrm>
          <a:off x="4914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26307</xdr:rowOff>
    </xdr:from>
    <xdr:to>
      <xdr:col>7</xdr:col>
      <xdr:colOff>104775</xdr:colOff>
      <xdr:row>33</xdr:row>
      <xdr:rowOff>26307</xdr:rowOff>
    </xdr:to>
    <xdr:cxnSp macro="">
      <xdr:nvCxnSpPr>
        <xdr:cNvPr id="66" name="直線コネクタ 65"/>
        <xdr:cNvCxnSpPr/>
      </xdr:nvCxnSpPr>
      <xdr:spPr>
        <a:xfrm>
          <a:off x="4737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26307</xdr:rowOff>
    </xdr:from>
    <xdr:to>
      <xdr:col>7</xdr:col>
      <xdr:colOff>15875</xdr:colOff>
      <xdr:row>35</xdr:row>
      <xdr:rowOff>53522</xdr:rowOff>
    </xdr:to>
    <xdr:cxnSp macro="">
      <xdr:nvCxnSpPr>
        <xdr:cNvPr id="67" name="直線コネクタ 66"/>
        <xdr:cNvCxnSpPr/>
      </xdr:nvCxnSpPr>
      <xdr:spPr>
        <a:xfrm flipV="1">
          <a:off x="3987800" y="5684157"/>
          <a:ext cx="8382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129920</xdr:rowOff>
    </xdr:from>
    <xdr:ext cx="762000" cy="259045"/>
    <xdr:sp macro="" textlink="">
      <xdr:nvSpPr>
        <xdr:cNvPr id="68" name="人件費平均値テキスト"/>
        <xdr:cNvSpPr txBox="1"/>
      </xdr:nvSpPr>
      <xdr:spPr>
        <a:xfrm>
          <a:off x="4914900" y="6302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9" name="フローチャート : 判断 68"/>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53522</xdr:rowOff>
    </xdr:from>
    <xdr:to>
      <xdr:col>5</xdr:col>
      <xdr:colOff>549275</xdr:colOff>
      <xdr:row>35</xdr:row>
      <xdr:rowOff>97064</xdr:rowOff>
    </xdr:to>
    <xdr:cxnSp macro="">
      <xdr:nvCxnSpPr>
        <xdr:cNvPr id="70" name="直線コネクタ 69"/>
        <xdr:cNvCxnSpPr/>
      </xdr:nvCxnSpPr>
      <xdr:spPr>
        <a:xfrm flipV="1">
          <a:off x="3098800" y="6054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138793</xdr:rowOff>
    </xdr:from>
    <xdr:to>
      <xdr:col>5</xdr:col>
      <xdr:colOff>600075</xdr:colOff>
      <xdr:row>38</xdr:row>
      <xdr:rowOff>68943</xdr:rowOff>
    </xdr:to>
    <xdr:sp macro="" textlink="">
      <xdr:nvSpPr>
        <xdr:cNvPr id="71" name="フローチャート : 判断 70"/>
        <xdr:cNvSpPr/>
      </xdr:nvSpPr>
      <xdr:spPr>
        <a:xfrm>
          <a:off x="3937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53720</xdr:rowOff>
    </xdr:from>
    <xdr:ext cx="736600" cy="259045"/>
    <xdr:sp macro="" textlink="">
      <xdr:nvSpPr>
        <xdr:cNvPr id="72" name="テキスト ボックス 71"/>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97064</xdr:rowOff>
    </xdr:from>
    <xdr:to>
      <xdr:col>4</xdr:col>
      <xdr:colOff>346075</xdr:colOff>
      <xdr:row>35</xdr:row>
      <xdr:rowOff>97064</xdr:rowOff>
    </xdr:to>
    <xdr:cxnSp macro="">
      <xdr:nvCxnSpPr>
        <xdr:cNvPr id="73" name="直線コネクタ 72"/>
        <xdr:cNvCxnSpPr/>
      </xdr:nvCxnSpPr>
      <xdr:spPr>
        <a:xfrm>
          <a:off x="2209800" y="6097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75" name="テキスト ボックス 74"/>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97064</xdr:rowOff>
    </xdr:from>
    <xdr:to>
      <xdr:col>3</xdr:col>
      <xdr:colOff>142875</xdr:colOff>
      <xdr:row>36</xdr:row>
      <xdr:rowOff>154214</xdr:rowOff>
    </xdr:to>
    <xdr:cxnSp macro="">
      <xdr:nvCxnSpPr>
        <xdr:cNvPr id="76" name="直線コネクタ 75"/>
        <xdr:cNvCxnSpPr/>
      </xdr:nvCxnSpPr>
      <xdr:spPr>
        <a:xfrm flipV="1">
          <a:off x="1320800" y="60978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7" name="フローチャート : 判断 76"/>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8" name="テキスト ボックス 77"/>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13607</xdr:rowOff>
    </xdr:from>
    <xdr:to>
      <xdr:col>1</xdr:col>
      <xdr:colOff>676275</xdr:colOff>
      <xdr:row>39</xdr:row>
      <xdr:rowOff>115207</xdr:rowOff>
    </xdr:to>
    <xdr:sp macro="" textlink="">
      <xdr:nvSpPr>
        <xdr:cNvPr id="79" name="フローチャート : 判断 78"/>
        <xdr:cNvSpPr/>
      </xdr:nvSpPr>
      <xdr:spPr>
        <a:xfrm>
          <a:off x="1270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99984</xdr:rowOff>
    </xdr:from>
    <xdr:ext cx="762000" cy="259045"/>
    <xdr:sp macro="" textlink="">
      <xdr:nvSpPr>
        <xdr:cNvPr id="80" name="テキスト ボックス 79"/>
        <xdr:cNvSpPr txBox="1"/>
      </xdr:nvSpPr>
      <xdr:spPr>
        <a:xfrm>
          <a:off x="939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32</xdr:row>
      <xdr:rowOff>146957</xdr:rowOff>
    </xdr:from>
    <xdr:to>
      <xdr:col>7</xdr:col>
      <xdr:colOff>66675</xdr:colOff>
      <xdr:row>33</xdr:row>
      <xdr:rowOff>77107</xdr:rowOff>
    </xdr:to>
    <xdr:sp macro="" textlink="">
      <xdr:nvSpPr>
        <xdr:cNvPr id="86" name="円/楕円 85"/>
        <xdr:cNvSpPr/>
      </xdr:nvSpPr>
      <xdr:spPr>
        <a:xfrm>
          <a:off x="47752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55534</xdr:rowOff>
    </xdr:from>
    <xdr:ext cx="762000" cy="259045"/>
    <xdr:sp macro="" textlink="">
      <xdr:nvSpPr>
        <xdr:cNvPr id="87" name="人件費該当値テキスト"/>
        <xdr:cNvSpPr txBox="1"/>
      </xdr:nvSpPr>
      <xdr:spPr>
        <a:xfrm>
          <a:off x="4914900" y="554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2722</xdr:rowOff>
    </xdr:from>
    <xdr:to>
      <xdr:col>5</xdr:col>
      <xdr:colOff>600075</xdr:colOff>
      <xdr:row>35</xdr:row>
      <xdr:rowOff>104322</xdr:rowOff>
    </xdr:to>
    <xdr:sp macro="" textlink="">
      <xdr:nvSpPr>
        <xdr:cNvPr id="88" name="円/楕円 87"/>
        <xdr:cNvSpPr/>
      </xdr:nvSpPr>
      <xdr:spPr>
        <a:xfrm>
          <a:off x="393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114499</xdr:rowOff>
    </xdr:from>
    <xdr:ext cx="736600" cy="259045"/>
    <xdr:sp macro="" textlink="">
      <xdr:nvSpPr>
        <xdr:cNvPr id="89" name="テキスト ボックス 88"/>
        <xdr:cNvSpPr txBox="1"/>
      </xdr:nvSpPr>
      <xdr:spPr>
        <a:xfrm>
          <a:off x="3606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46264</xdr:rowOff>
    </xdr:from>
    <xdr:to>
      <xdr:col>4</xdr:col>
      <xdr:colOff>396875</xdr:colOff>
      <xdr:row>35</xdr:row>
      <xdr:rowOff>147864</xdr:rowOff>
    </xdr:to>
    <xdr:sp macro="" textlink="">
      <xdr:nvSpPr>
        <xdr:cNvPr id="90" name="円/楕円 89"/>
        <xdr:cNvSpPr/>
      </xdr:nvSpPr>
      <xdr:spPr>
        <a:xfrm>
          <a:off x="3048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158041</xdr:rowOff>
    </xdr:from>
    <xdr:ext cx="762000" cy="259045"/>
    <xdr:sp macro="" textlink="">
      <xdr:nvSpPr>
        <xdr:cNvPr id="91" name="テキスト ボックス 90"/>
        <xdr:cNvSpPr txBox="1"/>
      </xdr:nvSpPr>
      <xdr:spPr>
        <a:xfrm>
          <a:off x="2717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46264</xdr:rowOff>
    </xdr:from>
    <xdr:to>
      <xdr:col>3</xdr:col>
      <xdr:colOff>193675</xdr:colOff>
      <xdr:row>35</xdr:row>
      <xdr:rowOff>147864</xdr:rowOff>
    </xdr:to>
    <xdr:sp macro="" textlink="">
      <xdr:nvSpPr>
        <xdr:cNvPr id="92" name="円/楕円 91"/>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158041</xdr:rowOff>
    </xdr:from>
    <xdr:ext cx="762000" cy="259045"/>
    <xdr:sp macro="" textlink="">
      <xdr:nvSpPr>
        <xdr:cNvPr id="93" name="テキスト ボックス 92"/>
        <xdr:cNvSpPr txBox="1"/>
      </xdr:nvSpPr>
      <xdr:spPr>
        <a:xfrm>
          <a:off x="1828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103414</xdr:rowOff>
    </xdr:from>
    <xdr:to>
      <xdr:col>1</xdr:col>
      <xdr:colOff>676275</xdr:colOff>
      <xdr:row>37</xdr:row>
      <xdr:rowOff>33564</xdr:rowOff>
    </xdr:to>
    <xdr:sp macro="" textlink="">
      <xdr:nvSpPr>
        <xdr:cNvPr id="94" name="円/楕円 93"/>
        <xdr:cNvSpPr/>
      </xdr:nvSpPr>
      <xdr:spPr>
        <a:xfrm>
          <a:off x="1270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43741</xdr:rowOff>
    </xdr:from>
    <xdr:ext cx="762000" cy="259045"/>
    <xdr:sp macro="" textlink="">
      <xdr:nvSpPr>
        <xdr:cNvPr id="95" name="テキスト ボックス 94"/>
        <xdr:cNvSpPr txBox="1"/>
      </xdr:nvSpPr>
      <xdr:spPr>
        <a:xfrm>
          <a:off x="939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en-US" altLang="ja-JP" sz="1300">
              <a:latin typeface="ＭＳ Ｐゴシック"/>
            </a:rPr>
            <a:t>14.4%</a:t>
          </a:r>
          <a:r>
            <a:rPr kumimoji="1" lang="ja-JP" altLang="en-US" sz="1300">
              <a:latin typeface="ＭＳ Ｐゴシック"/>
            </a:rPr>
            <a:t>と、全国平均及び類似団体内平均とほぼ同水準で推移している。これは、各施設の管理やごみ収集業務等の外部委託を積極的に推進していることによるものである。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53522</xdr:rowOff>
    </xdr:to>
    <xdr:cxnSp macro="">
      <xdr:nvCxnSpPr>
        <xdr:cNvPr id="125" name="直線コネクタ 124"/>
        <xdr:cNvCxnSpPr/>
      </xdr:nvCxnSpPr>
      <xdr:spPr>
        <a:xfrm flipV="1">
          <a:off x="16510000" y="2364014"/>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6"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7" name="直線コネクタ 126"/>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18</xdr:row>
      <xdr:rowOff>127000</xdr:rowOff>
    </xdr:to>
    <xdr:cxnSp macro="">
      <xdr:nvCxnSpPr>
        <xdr:cNvPr id="130" name="直線コネクタ 129"/>
        <xdr:cNvCxnSpPr/>
      </xdr:nvCxnSpPr>
      <xdr:spPr>
        <a:xfrm flipV="1">
          <a:off x="15671800" y="2886529"/>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31"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32" name="フローチャート : 判断 131"/>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78014</xdr:rowOff>
    </xdr:from>
    <xdr:to>
      <xdr:col>22</xdr:col>
      <xdr:colOff>565150</xdr:colOff>
      <xdr:row>18</xdr:row>
      <xdr:rowOff>127000</xdr:rowOff>
    </xdr:to>
    <xdr:cxnSp macro="">
      <xdr:nvCxnSpPr>
        <xdr:cNvPr id="133" name="直線コネクタ 132"/>
        <xdr:cNvCxnSpPr/>
      </xdr:nvCxnSpPr>
      <xdr:spPr>
        <a:xfrm>
          <a:off x="14782800" y="31641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157843</xdr:rowOff>
    </xdr:from>
    <xdr:to>
      <xdr:col>22</xdr:col>
      <xdr:colOff>615950</xdr:colOff>
      <xdr:row>17</xdr:row>
      <xdr:rowOff>87993</xdr:rowOff>
    </xdr:to>
    <xdr:sp macro="" textlink="">
      <xdr:nvSpPr>
        <xdr:cNvPr id="134" name="フローチャート : 判断 133"/>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98170</xdr:rowOff>
    </xdr:from>
    <xdr:ext cx="736600" cy="259045"/>
    <xdr:sp macro="" textlink="">
      <xdr:nvSpPr>
        <xdr:cNvPr id="135" name="テキスト ボックス 134"/>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18</xdr:row>
      <xdr:rowOff>78014</xdr:rowOff>
    </xdr:to>
    <xdr:cxnSp macro="">
      <xdr:nvCxnSpPr>
        <xdr:cNvPr id="136" name="直線コネクタ 135"/>
        <xdr:cNvCxnSpPr/>
      </xdr:nvCxnSpPr>
      <xdr:spPr>
        <a:xfrm>
          <a:off x="13893800" y="2919186"/>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7" name="フローチャート : 判断 136"/>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8" name="テキスト ボックス 137"/>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4536</xdr:rowOff>
    </xdr:from>
    <xdr:to>
      <xdr:col>20</xdr:col>
      <xdr:colOff>158750</xdr:colOff>
      <xdr:row>17</xdr:row>
      <xdr:rowOff>4536</xdr:rowOff>
    </xdr:to>
    <xdr:cxnSp macro="">
      <xdr:nvCxnSpPr>
        <xdr:cNvPr id="139" name="直線コネクタ 138"/>
        <xdr:cNvCxnSpPr/>
      </xdr:nvCxnSpPr>
      <xdr:spPr>
        <a:xfrm>
          <a:off x="13004800" y="2919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100693</xdr:rowOff>
    </xdr:from>
    <xdr:to>
      <xdr:col>20</xdr:col>
      <xdr:colOff>209550</xdr:colOff>
      <xdr:row>14</xdr:row>
      <xdr:rowOff>30843</xdr:rowOff>
    </xdr:to>
    <xdr:sp macro="" textlink="">
      <xdr:nvSpPr>
        <xdr:cNvPr id="140" name="フローチャート : 判断 139"/>
        <xdr:cNvSpPr/>
      </xdr:nvSpPr>
      <xdr:spPr>
        <a:xfrm>
          <a:off x="13843000" y="232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41020</xdr:rowOff>
    </xdr:from>
    <xdr:ext cx="762000" cy="259045"/>
    <xdr:sp macro="" textlink="">
      <xdr:nvSpPr>
        <xdr:cNvPr id="141" name="テキスト ボックス 140"/>
        <xdr:cNvSpPr txBox="1"/>
      </xdr:nvSpPr>
      <xdr:spPr>
        <a:xfrm>
          <a:off x="13512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2" name="フローチャート : 判断 141"/>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3" name="テキスト ボックス 142"/>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9" name="円/楕円 148"/>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64606</xdr:rowOff>
    </xdr:from>
    <xdr:ext cx="762000" cy="259045"/>
    <xdr:sp macro="" textlink="">
      <xdr:nvSpPr>
        <xdr:cNvPr id="150"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51" name="円/楕円 150"/>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52" name="テキスト ボックス 151"/>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27214</xdr:rowOff>
    </xdr:from>
    <xdr:to>
      <xdr:col>21</xdr:col>
      <xdr:colOff>412750</xdr:colOff>
      <xdr:row>18</xdr:row>
      <xdr:rowOff>128814</xdr:rowOff>
    </xdr:to>
    <xdr:sp macro="" textlink="">
      <xdr:nvSpPr>
        <xdr:cNvPr id="153" name="円/楕円 152"/>
        <xdr:cNvSpPr/>
      </xdr:nvSpPr>
      <xdr:spPr>
        <a:xfrm>
          <a:off x="14732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113591</xdr:rowOff>
    </xdr:from>
    <xdr:ext cx="762000" cy="259045"/>
    <xdr:sp macro="" textlink="">
      <xdr:nvSpPr>
        <xdr:cNvPr id="154" name="テキスト ボックス 153"/>
        <xdr:cNvSpPr txBox="1"/>
      </xdr:nvSpPr>
      <xdr:spPr>
        <a:xfrm>
          <a:off x="14401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125186</xdr:rowOff>
    </xdr:from>
    <xdr:to>
      <xdr:col>20</xdr:col>
      <xdr:colOff>209550</xdr:colOff>
      <xdr:row>17</xdr:row>
      <xdr:rowOff>55336</xdr:rowOff>
    </xdr:to>
    <xdr:sp macro="" textlink="">
      <xdr:nvSpPr>
        <xdr:cNvPr id="155" name="円/楕円 154"/>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56" name="テキスト ボックス 155"/>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57" name="円/楕円 156"/>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58" name="テキスト ボックス 157"/>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a:t>
          </a:r>
          <a:r>
            <a:rPr kumimoji="1" lang="en-US" altLang="ja-JP" sz="1300">
              <a:latin typeface="ＭＳ Ｐゴシック"/>
            </a:rPr>
            <a:t>8.8%</a:t>
          </a:r>
          <a:r>
            <a:rPr kumimoji="1" lang="ja-JP" altLang="en-US" sz="1300">
              <a:latin typeface="ＭＳ Ｐゴシック"/>
            </a:rPr>
            <a:t>と類似団体内平均を上回っている。これは、子育て支援策として医療費助成や保育所における特別保育事業の実施、生活保護費の増などによるものである。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69850</xdr:rowOff>
    </xdr:to>
    <xdr:cxnSp macro="">
      <xdr:nvCxnSpPr>
        <xdr:cNvPr id="184" name="直線コネクタ 183"/>
        <xdr:cNvCxnSpPr/>
      </xdr:nvCxnSpPr>
      <xdr:spPr>
        <a:xfrm flipV="1">
          <a:off x="4826000" y="92938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6" name="直線コネクタ 18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7"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8" name="直線コネクタ 187"/>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115570</xdr:rowOff>
    </xdr:from>
    <xdr:to>
      <xdr:col>7</xdr:col>
      <xdr:colOff>15875</xdr:colOff>
      <xdr:row>59</xdr:row>
      <xdr:rowOff>138430</xdr:rowOff>
    </xdr:to>
    <xdr:cxnSp macro="">
      <xdr:nvCxnSpPr>
        <xdr:cNvPr id="189" name="直線コネクタ 188"/>
        <xdr:cNvCxnSpPr/>
      </xdr:nvCxnSpPr>
      <xdr:spPr>
        <a:xfrm>
          <a:off x="3987800" y="10231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69867</xdr:rowOff>
    </xdr:from>
    <xdr:ext cx="762000" cy="259045"/>
    <xdr:sp macro="" textlink="">
      <xdr:nvSpPr>
        <xdr:cNvPr id="190" name="扶助費平均値テキスト"/>
        <xdr:cNvSpPr txBox="1"/>
      </xdr:nvSpPr>
      <xdr:spPr>
        <a:xfrm>
          <a:off x="4914900" y="984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53340</xdr:rowOff>
    </xdr:from>
    <xdr:to>
      <xdr:col>7</xdr:col>
      <xdr:colOff>66675</xdr:colOff>
      <xdr:row>58</xdr:row>
      <xdr:rowOff>154940</xdr:rowOff>
    </xdr:to>
    <xdr:sp macro="" textlink="">
      <xdr:nvSpPr>
        <xdr:cNvPr id="191" name="フローチャート : 判断 190"/>
        <xdr:cNvSpPr/>
      </xdr:nvSpPr>
      <xdr:spPr>
        <a:xfrm>
          <a:off x="4775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115570</xdr:rowOff>
    </xdr:from>
    <xdr:to>
      <xdr:col>5</xdr:col>
      <xdr:colOff>549275</xdr:colOff>
      <xdr:row>59</xdr:row>
      <xdr:rowOff>161290</xdr:rowOff>
    </xdr:to>
    <xdr:cxnSp macro="">
      <xdr:nvCxnSpPr>
        <xdr:cNvPr id="192" name="直線コネクタ 191"/>
        <xdr:cNvCxnSpPr/>
      </xdr:nvCxnSpPr>
      <xdr:spPr>
        <a:xfrm flipV="1">
          <a:off x="3098800" y="1023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3" name="フローチャート : 判断 192"/>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4" name="テキスト ボックス 193"/>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149860</xdr:rowOff>
    </xdr:from>
    <xdr:to>
      <xdr:col>4</xdr:col>
      <xdr:colOff>346075</xdr:colOff>
      <xdr:row>59</xdr:row>
      <xdr:rowOff>161290</xdr:rowOff>
    </xdr:to>
    <xdr:cxnSp macro="">
      <xdr:nvCxnSpPr>
        <xdr:cNvPr id="195" name="直線コネクタ 194"/>
        <xdr:cNvCxnSpPr/>
      </xdr:nvCxnSpPr>
      <xdr:spPr>
        <a:xfrm>
          <a:off x="2209800" y="100939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96" name="フローチャート : 判断 195"/>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97" name="テキスト ボックス 196"/>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149860</xdr:rowOff>
    </xdr:from>
    <xdr:to>
      <xdr:col>3</xdr:col>
      <xdr:colOff>142875</xdr:colOff>
      <xdr:row>58</xdr:row>
      <xdr:rowOff>149860</xdr:rowOff>
    </xdr:to>
    <xdr:cxnSp macro="">
      <xdr:nvCxnSpPr>
        <xdr:cNvPr id="198" name="直線コネクタ 197"/>
        <xdr:cNvCxnSpPr/>
      </xdr:nvCxnSpPr>
      <xdr:spPr>
        <a:xfrm>
          <a:off x="1320800" y="1009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199" name="フローチャート : 判断 198"/>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00" name="テキスト ボックス 199"/>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202" name="テキスト ボックス 201"/>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87630</xdr:rowOff>
    </xdr:from>
    <xdr:to>
      <xdr:col>7</xdr:col>
      <xdr:colOff>66675</xdr:colOff>
      <xdr:row>60</xdr:row>
      <xdr:rowOff>17780</xdr:rowOff>
    </xdr:to>
    <xdr:sp macro="" textlink="">
      <xdr:nvSpPr>
        <xdr:cNvPr id="208" name="円/楕円 207"/>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59707</xdr:rowOff>
    </xdr:from>
    <xdr:ext cx="762000" cy="259045"/>
    <xdr:sp macro="" textlink="">
      <xdr:nvSpPr>
        <xdr:cNvPr id="209"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64770</xdr:rowOff>
    </xdr:from>
    <xdr:to>
      <xdr:col>5</xdr:col>
      <xdr:colOff>600075</xdr:colOff>
      <xdr:row>59</xdr:row>
      <xdr:rowOff>166370</xdr:rowOff>
    </xdr:to>
    <xdr:sp macro="" textlink="">
      <xdr:nvSpPr>
        <xdr:cNvPr id="210" name="円/楕円 209"/>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151147</xdr:rowOff>
    </xdr:from>
    <xdr:ext cx="736600" cy="259045"/>
    <xdr:sp macro="" textlink="">
      <xdr:nvSpPr>
        <xdr:cNvPr id="211" name="テキスト ボックス 210"/>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110490</xdr:rowOff>
    </xdr:from>
    <xdr:to>
      <xdr:col>4</xdr:col>
      <xdr:colOff>396875</xdr:colOff>
      <xdr:row>60</xdr:row>
      <xdr:rowOff>40640</xdr:rowOff>
    </xdr:to>
    <xdr:sp macro="" textlink="">
      <xdr:nvSpPr>
        <xdr:cNvPr id="212" name="円/楕円 211"/>
        <xdr:cNvSpPr/>
      </xdr:nvSpPr>
      <xdr:spPr>
        <a:xfrm>
          <a:off x="3048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25417</xdr:rowOff>
    </xdr:from>
    <xdr:ext cx="762000" cy="259045"/>
    <xdr:sp macro="" textlink="">
      <xdr:nvSpPr>
        <xdr:cNvPr id="213" name="テキスト ボックス 212"/>
        <xdr:cNvSpPr txBox="1"/>
      </xdr:nvSpPr>
      <xdr:spPr>
        <a:xfrm>
          <a:off x="2717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99060</xdr:rowOff>
    </xdr:from>
    <xdr:to>
      <xdr:col>3</xdr:col>
      <xdr:colOff>193675</xdr:colOff>
      <xdr:row>59</xdr:row>
      <xdr:rowOff>29210</xdr:rowOff>
    </xdr:to>
    <xdr:sp macro="" textlink="">
      <xdr:nvSpPr>
        <xdr:cNvPr id="214" name="円/楕円 213"/>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13987</xdr:rowOff>
    </xdr:from>
    <xdr:ext cx="762000" cy="259045"/>
    <xdr:sp macro="" textlink="">
      <xdr:nvSpPr>
        <xdr:cNvPr id="215" name="テキスト ボックス 214"/>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99060</xdr:rowOff>
    </xdr:from>
    <xdr:to>
      <xdr:col>1</xdr:col>
      <xdr:colOff>676275</xdr:colOff>
      <xdr:row>59</xdr:row>
      <xdr:rowOff>29210</xdr:rowOff>
    </xdr:to>
    <xdr:sp macro="" textlink="">
      <xdr:nvSpPr>
        <xdr:cNvPr id="216" name="円/楕円 215"/>
        <xdr:cNvSpPr/>
      </xdr:nvSpPr>
      <xdr:spPr>
        <a:xfrm>
          <a:off x="1270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13987</xdr:rowOff>
    </xdr:from>
    <xdr:ext cx="762000" cy="259045"/>
    <xdr:sp macro="" textlink="">
      <xdr:nvSpPr>
        <xdr:cNvPr id="217" name="テキスト ボックス 216"/>
        <xdr:cNvSpPr txBox="1"/>
      </xdr:nvSpPr>
      <xdr:spPr>
        <a:xfrm>
          <a:off x="939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維持修繕費と繰出金がこの項目に該当するが、前年度とほぼ同水準で推移しており、依然全国平均及び類似団体内平均を上回っている。</a:t>
          </a:r>
          <a:endParaRPr kumimoji="1" lang="en-US" altLang="ja-JP" sz="1300">
            <a:latin typeface="ＭＳ Ｐゴシック"/>
          </a:endParaRPr>
        </a:p>
        <a:p>
          <a:r>
            <a:rPr kumimoji="1" lang="ja-JP" altLang="en-US" sz="1300">
              <a:latin typeface="ＭＳ Ｐゴシック"/>
            </a:rPr>
            <a:t>　主なものとして、市有財産や教育施設などの維持管理費や国民健康保険事業特別会計や介護保険事業特別会計などへの繰出金などがある。</a:t>
          </a:r>
          <a:endParaRPr kumimoji="1" lang="en-US" altLang="ja-JP" sz="1300">
            <a:latin typeface="ＭＳ Ｐゴシック"/>
          </a:endParaRPr>
        </a:p>
        <a:p>
          <a:r>
            <a:rPr kumimoji="1" lang="ja-JP" altLang="en-US" sz="1300">
              <a:latin typeface="ＭＳ Ｐゴシック"/>
            </a:rPr>
            <a:t>　引き続き、公共施設の適正な管理、医療や介護に係る特別会計への繰出金の抑制などに努める。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168148</xdr:rowOff>
    </xdr:from>
    <xdr:to>
      <xdr:col>24</xdr:col>
      <xdr:colOff>31750</xdr:colOff>
      <xdr:row>61</xdr:row>
      <xdr:rowOff>1270</xdr:rowOff>
    </xdr:to>
    <xdr:cxnSp macro="">
      <xdr:nvCxnSpPr>
        <xdr:cNvPr id="242" name="直線コネクタ 241"/>
        <xdr:cNvCxnSpPr/>
      </xdr:nvCxnSpPr>
      <xdr:spPr>
        <a:xfrm flipV="1">
          <a:off x="16510000" y="942644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3"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4" name="直線コネクタ 243"/>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83075</xdr:rowOff>
    </xdr:from>
    <xdr:ext cx="762000" cy="259045"/>
    <xdr:sp macro="" textlink="">
      <xdr:nvSpPr>
        <xdr:cNvPr id="245" name="その他最大値テキスト"/>
        <xdr:cNvSpPr txBox="1"/>
      </xdr:nvSpPr>
      <xdr:spPr>
        <a:xfrm>
          <a:off x="16598900" y="91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54</xdr:row>
      <xdr:rowOff>168148</xdr:rowOff>
    </xdr:from>
    <xdr:to>
      <xdr:col>24</xdr:col>
      <xdr:colOff>120650</xdr:colOff>
      <xdr:row>54</xdr:row>
      <xdr:rowOff>168148</xdr:rowOff>
    </xdr:to>
    <xdr:cxnSp macro="">
      <xdr:nvCxnSpPr>
        <xdr:cNvPr id="246" name="直線コネクタ 245"/>
        <xdr:cNvCxnSpPr/>
      </xdr:nvCxnSpPr>
      <xdr:spPr>
        <a:xfrm>
          <a:off x="16421100" y="942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30988</xdr:rowOff>
    </xdr:from>
    <xdr:to>
      <xdr:col>24</xdr:col>
      <xdr:colOff>31750</xdr:colOff>
      <xdr:row>58</xdr:row>
      <xdr:rowOff>35560</xdr:rowOff>
    </xdr:to>
    <xdr:cxnSp macro="">
      <xdr:nvCxnSpPr>
        <xdr:cNvPr id="247" name="直線コネクタ 246"/>
        <xdr:cNvCxnSpPr/>
      </xdr:nvCxnSpPr>
      <xdr:spPr>
        <a:xfrm>
          <a:off x="15671800" y="99750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165879</xdr:rowOff>
    </xdr:from>
    <xdr:ext cx="762000" cy="259045"/>
    <xdr:sp macro="" textlink="">
      <xdr:nvSpPr>
        <xdr:cNvPr id="248" name="その他平均値テキスト"/>
        <xdr:cNvSpPr txBox="1"/>
      </xdr:nvSpPr>
      <xdr:spPr>
        <a:xfrm>
          <a:off x="16598900" y="9595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149352</xdr:rowOff>
    </xdr:from>
    <xdr:to>
      <xdr:col>24</xdr:col>
      <xdr:colOff>82550</xdr:colOff>
      <xdr:row>57</xdr:row>
      <xdr:rowOff>79502</xdr:rowOff>
    </xdr:to>
    <xdr:sp macro="" textlink="">
      <xdr:nvSpPr>
        <xdr:cNvPr id="249" name="フローチャート : 判断 248"/>
        <xdr:cNvSpPr/>
      </xdr:nvSpPr>
      <xdr:spPr>
        <a:xfrm>
          <a:off x="164592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30988</xdr:rowOff>
    </xdr:to>
    <xdr:cxnSp macro="">
      <xdr:nvCxnSpPr>
        <xdr:cNvPr id="250" name="直線コネクタ 249"/>
        <xdr:cNvCxnSpPr/>
      </xdr:nvCxnSpPr>
      <xdr:spPr>
        <a:xfrm>
          <a:off x="14782800" y="9956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112776</xdr:rowOff>
    </xdr:from>
    <xdr:to>
      <xdr:col>22</xdr:col>
      <xdr:colOff>615950</xdr:colOff>
      <xdr:row>57</xdr:row>
      <xdr:rowOff>42926</xdr:rowOff>
    </xdr:to>
    <xdr:sp macro="" textlink="">
      <xdr:nvSpPr>
        <xdr:cNvPr id="251" name="フローチャート : 判断 250"/>
        <xdr:cNvSpPr/>
      </xdr:nvSpPr>
      <xdr:spPr>
        <a:xfrm>
          <a:off x="15621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53103</xdr:rowOff>
    </xdr:from>
    <xdr:ext cx="736600" cy="259045"/>
    <xdr:sp macro="" textlink="">
      <xdr:nvSpPr>
        <xdr:cNvPr id="252" name="テキスト ボックス 251"/>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165862</xdr:rowOff>
    </xdr:from>
    <xdr:to>
      <xdr:col>21</xdr:col>
      <xdr:colOff>361950</xdr:colOff>
      <xdr:row>58</xdr:row>
      <xdr:rowOff>12700</xdr:rowOff>
    </xdr:to>
    <xdr:cxnSp macro="">
      <xdr:nvCxnSpPr>
        <xdr:cNvPr id="253" name="直線コネクタ 252"/>
        <xdr:cNvCxnSpPr/>
      </xdr:nvCxnSpPr>
      <xdr:spPr>
        <a:xfrm>
          <a:off x="13893800" y="9938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4" name="フローチャート : 判断 253"/>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55" name="テキスト ボックス 254"/>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165862</xdr:rowOff>
    </xdr:to>
    <xdr:cxnSp macro="">
      <xdr:nvCxnSpPr>
        <xdr:cNvPr id="256" name="直線コネクタ 255"/>
        <xdr:cNvCxnSpPr/>
      </xdr:nvCxnSpPr>
      <xdr:spPr>
        <a:xfrm>
          <a:off x="13004800" y="98425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135636</xdr:rowOff>
    </xdr:from>
    <xdr:to>
      <xdr:col>20</xdr:col>
      <xdr:colOff>209550</xdr:colOff>
      <xdr:row>57</xdr:row>
      <xdr:rowOff>65786</xdr:rowOff>
    </xdr:to>
    <xdr:sp macro="" textlink="">
      <xdr:nvSpPr>
        <xdr:cNvPr id="257" name="フローチャート : 判断 256"/>
        <xdr:cNvSpPr/>
      </xdr:nvSpPr>
      <xdr:spPr>
        <a:xfrm>
          <a:off x="13843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75963</xdr:rowOff>
    </xdr:from>
    <xdr:ext cx="762000" cy="259045"/>
    <xdr:sp macro="" textlink="">
      <xdr:nvSpPr>
        <xdr:cNvPr id="258" name="テキスト ボックス 257"/>
        <xdr:cNvSpPr txBox="1"/>
      </xdr:nvSpPr>
      <xdr:spPr>
        <a:xfrm>
          <a:off x="13512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153924</xdr:rowOff>
    </xdr:from>
    <xdr:to>
      <xdr:col>19</xdr:col>
      <xdr:colOff>6350</xdr:colOff>
      <xdr:row>57</xdr:row>
      <xdr:rowOff>84074</xdr:rowOff>
    </xdr:to>
    <xdr:sp macro="" textlink="">
      <xdr:nvSpPr>
        <xdr:cNvPr id="259" name="フローチャート : 判断 258"/>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94251</xdr:rowOff>
    </xdr:from>
    <xdr:ext cx="762000" cy="259045"/>
    <xdr:sp macro="" textlink="">
      <xdr:nvSpPr>
        <xdr:cNvPr id="260" name="テキスト ボックス 259"/>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6" name="円/楕円 265"/>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7"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151638</xdr:rowOff>
    </xdr:from>
    <xdr:to>
      <xdr:col>22</xdr:col>
      <xdr:colOff>615950</xdr:colOff>
      <xdr:row>58</xdr:row>
      <xdr:rowOff>81788</xdr:rowOff>
    </xdr:to>
    <xdr:sp macro="" textlink="">
      <xdr:nvSpPr>
        <xdr:cNvPr id="268" name="円/楕円 267"/>
        <xdr:cNvSpPr/>
      </xdr:nvSpPr>
      <xdr:spPr>
        <a:xfrm>
          <a:off x="15621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66565</xdr:rowOff>
    </xdr:from>
    <xdr:ext cx="736600" cy="259045"/>
    <xdr:sp macro="" textlink="">
      <xdr:nvSpPr>
        <xdr:cNvPr id="269" name="テキスト ボックス 268"/>
        <xdr:cNvSpPr txBox="1"/>
      </xdr:nvSpPr>
      <xdr:spPr>
        <a:xfrm>
          <a:off x="15290800" y="1001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0" name="円/楕円 269"/>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1" name="テキスト ボックス 270"/>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115062</xdr:rowOff>
    </xdr:from>
    <xdr:to>
      <xdr:col>20</xdr:col>
      <xdr:colOff>209550</xdr:colOff>
      <xdr:row>58</xdr:row>
      <xdr:rowOff>45212</xdr:rowOff>
    </xdr:to>
    <xdr:sp macro="" textlink="">
      <xdr:nvSpPr>
        <xdr:cNvPr id="272" name="円/楕円 271"/>
        <xdr:cNvSpPr/>
      </xdr:nvSpPr>
      <xdr:spPr>
        <a:xfrm>
          <a:off x="13843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29989</xdr:rowOff>
    </xdr:from>
    <xdr:ext cx="762000" cy="259045"/>
    <xdr:sp macro="" textlink="">
      <xdr:nvSpPr>
        <xdr:cNvPr id="273" name="テキスト ボックス 272"/>
        <xdr:cNvSpPr txBox="1"/>
      </xdr:nvSpPr>
      <xdr:spPr>
        <a:xfrm>
          <a:off x="13512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4" name="円/楕円 273"/>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5" name="テキスト ボックス 274"/>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a:t>
          </a:r>
          <a:r>
            <a:rPr kumimoji="1" lang="en-US" altLang="ja-JP" sz="1300">
              <a:latin typeface="ＭＳ Ｐゴシック"/>
            </a:rPr>
            <a:t>10.5%</a:t>
          </a:r>
          <a:r>
            <a:rPr kumimoji="1" lang="ja-JP" altLang="en-US" sz="1300">
              <a:latin typeface="ＭＳ Ｐゴシック"/>
            </a:rPr>
            <a:t>と前年度より</a:t>
          </a:r>
          <a:r>
            <a:rPr kumimoji="1" lang="en-US" altLang="ja-JP" sz="1300">
              <a:latin typeface="ＭＳ Ｐゴシック"/>
            </a:rPr>
            <a:t>3</a:t>
          </a:r>
          <a:r>
            <a:rPr kumimoji="1" lang="ja-JP" altLang="en-US" sz="1300">
              <a:latin typeface="ＭＳ Ｐゴシック"/>
            </a:rPr>
            <a:t>ポイント上昇している。これは、消防広域化に係る一部事務組合への負担金が新たに発生したためである。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42</xdr:row>
      <xdr:rowOff>43180</xdr:rowOff>
    </xdr:to>
    <xdr:cxnSp macro="">
      <xdr:nvCxnSpPr>
        <xdr:cNvPr id="302" name="直線コネクタ 301"/>
        <xdr:cNvCxnSpPr/>
      </xdr:nvCxnSpPr>
      <xdr:spPr>
        <a:xfrm flipV="1">
          <a:off x="16510000" y="58191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15257</xdr:rowOff>
    </xdr:from>
    <xdr:ext cx="762000" cy="259045"/>
    <xdr:sp macro="" textlink="">
      <xdr:nvSpPr>
        <xdr:cNvPr id="303"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42</xdr:row>
      <xdr:rowOff>43180</xdr:rowOff>
    </xdr:from>
    <xdr:to>
      <xdr:col>24</xdr:col>
      <xdr:colOff>120650</xdr:colOff>
      <xdr:row>42</xdr:row>
      <xdr:rowOff>43180</xdr:rowOff>
    </xdr:to>
    <xdr:cxnSp macro="">
      <xdr:nvCxnSpPr>
        <xdr:cNvPr id="304" name="直線コネクタ 303"/>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5"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6" name="直線コネクタ 305"/>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37</xdr:row>
      <xdr:rowOff>107950</xdr:rowOff>
    </xdr:to>
    <xdr:cxnSp macro="">
      <xdr:nvCxnSpPr>
        <xdr:cNvPr id="307" name="直線コネクタ 306"/>
        <xdr:cNvCxnSpPr/>
      </xdr:nvCxnSpPr>
      <xdr:spPr>
        <a:xfrm>
          <a:off x="15671800" y="6223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135907</xdr:rowOff>
    </xdr:from>
    <xdr:ext cx="762000" cy="259045"/>
    <xdr:sp macro="" textlink="">
      <xdr:nvSpPr>
        <xdr:cNvPr id="308" name="補助費等平均値テキスト"/>
        <xdr:cNvSpPr txBox="1"/>
      </xdr:nvSpPr>
      <xdr:spPr>
        <a:xfrm>
          <a:off x="16598900" y="647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163830</xdr:rowOff>
    </xdr:from>
    <xdr:to>
      <xdr:col>24</xdr:col>
      <xdr:colOff>82550</xdr:colOff>
      <xdr:row>38</xdr:row>
      <xdr:rowOff>93980</xdr:rowOff>
    </xdr:to>
    <xdr:sp macro="" textlink="">
      <xdr:nvSpPr>
        <xdr:cNvPr id="309" name="フローチャート : 判断 308"/>
        <xdr:cNvSpPr/>
      </xdr:nvSpPr>
      <xdr:spPr>
        <a:xfrm>
          <a:off x="164592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36</xdr:row>
      <xdr:rowOff>58420</xdr:rowOff>
    </xdr:to>
    <xdr:cxnSp macro="">
      <xdr:nvCxnSpPr>
        <xdr:cNvPr id="310" name="直線コネクタ 309"/>
        <xdr:cNvCxnSpPr/>
      </xdr:nvCxnSpPr>
      <xdr:spPr>
        <a:xfrm flipV="1">
          <a:off x="14782800" y="622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118110</xdr:rowOff>
    </xdr:from>
    <xdr:to>
      <xdr:col>22</xdr:col>
      <xdr:colOff>615950</xdr:colOff>
      <xdr:row>38</xdr:row>
      <xdr:rowOff>48260</xdr:rowOff>
    </xdr:to>
    <xdr:sp macro="" textlink="">
      <xdr:nvSpPr>
        <xdr:cNvPr id="311" name="フローチャート : 判断 310"/>
        <xdr:cNvSpPr/>
      </xdr:nvSpPr>
      <xdr:spPr>
        <a:xfrm>
          <a:off x="15621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33037</xdr:rowOff>
    </xdr:from>
    <xdr:ext cx="736600" cy="259045"/>
    <xdr:sp macro="" textlink="">
      <xdr:nvSpPr>
        <xdr:cNvPr id="312" name="テキスト ボックス 311"/>
        <xdr:cNvSpPr txBox="1"/>
      </xdr:nvSpPr>
      <xdr:spPr>
        <a:xfrm>
          <a:off x="15290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43180</xdr:rowOff>
    </xdr:from>
    <xdr:to>
      <xdr:col>21</xdr:col>
      <xdr:colOff>361950</xdr:colOff>
      <xdr:row>36</xdr:row>
      <xdr:rowOff>58420</xdr:rowOff>
    </xdr:to>
    <xdr:cxnSp macro="">
      <xdr:nvCxnSpPr>
        <xdr:cNvPr id="313" name="直線コネクタ 312"/>
        <xdr:cNvCxnSpPr/>
      </xdr:nvCxnSpPr>
      <xdr:spPr>
        <a:xfrm>
          <a:off x="13893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4" name="フローチャート : 判断 313"/>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33037</xdr:rowOff>
    </xdr:from>
    <xdr:ext cx="762000" cy="259045"/>
    <xdr:sp macro="" textlink="">
      <xdr:nvSpPr>
        <xdr:cNvPr id="315" name="テキスト ボックス 314"/>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43180</xdr:rowOff>
    </xdr:to>
    <xdr:cxnSp macro="">
      <xdr:nvCxnSpPr>
        <xdr:cNvPr id="316" name="直線コネクタ 315"/>
        <xdr:cNvCxnSpPr/>
      </xdr:nvCxnSpPr>
      <xdr:spPr>
        <a:xfrm>
          <a:off x="13004800" y="620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64770</xdr:rowOff>
    </xdr:from>
    <xdr:to>
      <xdr:col>20</xdr:col>
      <xdr:colOff>209550</xdr:colOff>
      <xdr:row>37</xdr:row>
      <xdr:rowOff>166370</xdr:rowOff>
    </xdr:to>
    <xdr:sp macro="" textlink="">
      <xdr:nvSpPr>
        <xdr:cNvPr id="317" name="フローチャート : 判断 316"/>
        <xdr:cNvSpPr/>
      </xdr:nvSpPr>
      <xdr:spPr>
        <a:xfrm>
          <a:off x="13843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18" name="テキスト ボックス 317"/>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80010</xdr:rowOff>
    </xdr:from>
    <xdr:to>
      <xdr:col>19</xdr:col>
      <xdr:colOff>6350</xdr:colOff>
      <xdr:row>38</xdr:row>
      <xdr:rowOff>10160</xdr:rowOff>
    </xdr:to>
    <xdr:sp macro="" textlink="">
      <xdr:nvSpPr>
        <xdr:cNvPr id="319" name="フローチャート : 判断 318"/>
        <xdr:cNvSpPr/>
      </xdr:nvSpPr>
      <xdr:spPr>
        <a:xfrm>
          <a:off x="12954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166387</xdr:rowOff>
    </xdr:from>
    <xdr:ext cx="762000" cy="259045"/>
    <xdr:sp macro="" textlink="">
      <xdr:nvSpPr>
        <xdr:cNvPr id="320" name="テキスト ボックス 319"/>
        <xdr:cNvSpPr txBox="1"/>
      </xdr:nvSpPr>
      <xdr:spPr>
        <a:xfrm>
          <a:off x="12623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26" name="円/楕円 325"/>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73677</xdr:rowOff>
    </xdr:from>
    <xdr:ext cx="762000" cy="259045"/>
    <xdr:sp macro="" textlink="">
      <xdr:nvSpPr>
        <xdr:cNvPr id="327" name="補助費等該当値テキスト"/>
        <xdr:cNvSpPr txBox="1"/>
      </xdr:nvSpPr>
      <xdr:spPr>
        <a:xfrm>
          <a:off x="16598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0</xdr:rowOff>
    </xdr:from>
    <xdr:to>
      <xdr:col>22</xdr:col>
      <xdr:colOff>615950</xdr:colOff>
      <xdr:row>36</xdr:row>
      <xdr:rowOff>101600</xdr:rowOff>
    </xdr:to>
    <xdr:sp macro="" textlink="">
      <xdr:nvSpPr>
        <xdr:cNvPr id="328" name="円/楕円 327"/>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111777</xdr:rowOff>
    </xdr:from>
    <xdr:ext cx="736600" cy="259045"/>
    <xdr:sp macro="" textlink="">
      <xdr:nvSpPr>
        <xdr:cNvPr id="329" name="テキスト ボックス 328"/>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30" name="円/楕円 329"/>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31" name="テキスト ボックス 33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163830</xdr:rowOff>
    </xdr:from>
    <xdr:to>
      <xdr:col>20</xdr:col>
      <xdr:colOff>209550</xdr:colOff>
      <xdr:row>36</xdr:row>
      <xdr:rowOff>93980</xdr:rowOff>
    </xdr:to>
    <xdr:sp macro="" textlink="">
      <xdr:nvSpPr>
        <xdr:cNvPr id="332" name="円/楕円 331"/>
        <xdr:cNvSpPr/>
      </xdr:nvSpPr>
      <xdr:spPr>
        <a:xfrm>
          <a:off x="13843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104157</xdr:rowOff>
    </xdr:from>
    <xdr:ext cx="762000" cy="259045"/>
    <xdr:sp macro="" textlink="">
      <xdr:nvSpPr>
        <xdr:cNvPr id="333" name="テキスト ボックス 332"/>
        <xdr:cNvSpPr txBox="1"/>
      </xdr:nvSpPr>
      <xdr:spPr>
        <a:xfrm>
          <a:off x="13512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4" name="円/楕円 333"/>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5" name="テキスト ボックス 334"/>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償還期間が短い地域総合整備事業債の償還の大半を平成</a:t>
          </a:r>
          <a:r>
            <a:rPr kumimoji="1" lang="en-US" altLang="ja-JP" sz="1300">
              <a:latin typeface="ＭＳ Ｐゴシック"/>
            </a:rPr>
            <a:t>19</a:t>
          </a:r>
          <a:r>
            <a:rPr kumimoji="1" lang="ja-JP" altLang="en-US" sz="1300">
              <a:latin typeface="ＭＳ Ｐゴシック"/>
            </a:rPr>
            <a:t>年度までに終了したことにより、公債費に係る経常収支比率は年々減少傾向にある。</a:t>
          </a:r>
          <a:endParaRPr kumimoji="1" lang="en-US" altLang="ja-JP" sz="1300">
            <a:latin typeface="ＭＳ Ｐゴシック"/>
          </a:endParaRPr>
        </a:p>
        <a:p>
          <a:r>
            <a:rPr kumimoji="1" lang="ja-JP" altLang="en-US" sz="1300">
              <a:latin typeface="ＭＳ Ｐゴシック"/>
            </a:rPr>
            <a:t>　しかし、市庁舎や教育施設などの公共施設の耐震化を推し進めることにより、多くの地方債を発行したため、その償還が据置期間を経て平成</a:t>
          </a:r>
          <a:r>
            <a:rPr kumimoji="1" lang="en-US" altLang="ja-JP" sz="1300">
              <a:latin typeface="ＭＳ Ｐゴシック"/>
            </a:rPr>
            <a:t>28</a:t>
          </a:r>
          <a:r>
            <a:rPr kumimoji="1" lang="ja-JP" altLang="en-US" sz="1300">
              <a:latin typeface="ＭＳ Ｐゴシック"/>
            </a:rPr>
            <a:t>年度から始まることから、公債費に係る経常収支比率は今後増加する見込みである。今後、地方債の発行については、財政状況を勘案しながら抑制していく。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81</xdr:row>
      <xdr:rowOff>167821</xdr:rowOff>
    </xdr:to>
    <xdr:cxnSp macro="">
      <xdr:nvCxnSpPr>
        <xdr:cNvPr id="365" name="直線コネクタ 364"/>
        <xdr:cNvCxnSpPr/>
      </xdr:nvCxnSpPr>
      <xdr:spPr>
        <a:xfrm flipV="1">
          <a:off x="4826000" y="12509500"/>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66"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67" name="直線コネクタ 366"/>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6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69" name="直線コネクタ 36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165100</xdr:rowOff>
    </xdr:from>
    <xdr:to>
      <xdr:col>7</xdr:col>
      <xdr:colOff>15875</xdr:colOff>
      <xdr:row>73</xdr:row>
      <xdr:rowOff>58965</xdr:rowOff>
    </xdr:to>
    <xdr:cxnSp macro="">
      <xdr:nvCxnSpPr>
        <xdr:cNvPr id="370" name="直線コネクタ 369"/>
        <xdr:cNvCxnSpPr/>
      </xdr:nvCxnSpPr>
      <xdr:spPr>
        <a:xfrm flipV="1">
          <a:off x="3987800" y="12509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71"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72" name="フローチャート : 判断 371"/>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58965</xdr:rowOff>
    </xdr:from>
    <xdr:to>
      <xdr:col>5</xdr:col>
      <xdr:colOff>549275</xdr:colOff>
      <xdr:row>74</xdr:row>
      <xdr:rowOff>7257</xdr:rowOff>
    </xdr:to>
    <xdr:cxnSp macro="">
      <xdr:nvCxnSpPr>
        <xdr:cNvPr id="373" name="直線コネクタ 372"/>
        <xdr:cNvCxnSpPr/>
      </xdr:nvCxnSpPr>
      <xdr:spPr>
        <a:xfrm flipV="1">
          <a:off x="3098800" y="12574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48986</xdr:rowOff>
    </xdr:from>
    <xdr:to>
      <xdr:col>5</xdr:col>
      <xdr:colOff>600075</xdr:colOff>
      <xdr:row>76</xdr:row>
      <xdr:rowOff>150586</xdr:rowOff>
    </xdr:to>
    <xdr:sp macro="" textlink="">
      <xdr:nvSpPr>
        <xdr:cNvPr id="374" name="フローチャート : 判断 373"/>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135363</xdr:rowOff>
    </xdr:from>
    <xdr:ext cx="736600" cy="259045"/>
    <xdr:sp macro="" textlink="">
      <xdr:nvSpPr>
        <xdr:cNvPr id="375" name="テキスト ボックス 374"/>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7257</xdr:rowOff>
    </xdr:from>
    <xdr:to>
      <xdr:col>4</xdr:col>
      <xdr:colOff>346075</xdr:colOff>
      <xdr:row>74</xdr:row>
      <xdr:rowOff>105228</xdr:rowOff>
    </xdr:to>
    <xdr:cxnSp macro="">
      <xdr:nvCxnSpPr>
        <xdr:cNvPr id="376" name="直線コネクタ 375"/>
        <xdr:cNvCxnSpPr/>
      </xdr:nvCxnSpPr>
      <xdr:spPr>
        <a:xfrm flipV="1">
          <a:off x="2209800" y="12694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81643</xdr:rowOff>
    </xdr:from>
    <xdr:to>
      <xdr:col>4</xdr:col>
      <xdr:colOff>396875</xdr:colOff>
      <xdr:row>77</xdr:row>
      <xdr:rowOff>11793</xdr:rowOff>
    </xdr:to>
    <xdr:sp macro="" textlink="">
      <xdr:nvSpPr>
        <xdr:cNvPr id="377" name="フローチャート : 判断 376"/>
        <xdr:cNvSpPr/>
      </xdr:nvSpPr>
      <xdr:spPr>
        <a:xfrm>
          <a:off x="3048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168020</xdr:rowOff>
    </xdr:from>
    <xdr:ext cx="762000" cy="259045"/>
    <xdr:sp macro="" textlink="">
      <xdr:nvSpPr>
        <xdr:cNvPr id="378" name="テキスト ボックス 377"/>
        <xdr:cNvSpPr txBox="1"/>
      </xdr:nvSpPr>
      <xdr:spPr>
        <a:xfrm>
          <a:off x="2717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105228</xdr:rowOff>
    </xdr:from>
    <xdr:to>
      <xdr:col>3</xdr:col>
      <xdr:colOff>142875</xdr:colOff>
      <xdr:row>75</xdr:row>
      <xdr:rowOff>107950</xdr:rowOff>
    </xdr:to>
    <xdr:cxnSp macro="">
      <xdr:nvCxnSpPr>
        <xdr:cNvPr id="379" name="直線コネクタ 378"/>
        <xdr:cNvCxnSpPr/>
      </xdr:nvCxnSpPr>
      <xdr:spPr>
        <a:xfrm flipV="1">
          <a:off x="1320800" y="127925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95250</xdr:rowOff>
    </xdr:from>
    <xdr:to>
      <xdr:col>3</xdr:col>
      <xdr:colOff>193675</xdr:colOff>
      <xdr:row>78</xdr:row>
      <xdr:rowOff>25400</xdr:rowOff>
    </xdr:to>
    <xdr:sp macro="" textlink="">
      <xdr:nvSpPr>
        <xdr:cNvPr id="380" name="フローチャート : 判断 379"/>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81" name="テキスト ボックス 380"/>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87086</xdr:rowOff>
    </xdr:from>
    <xdr:to>
      <xdr:col>1</xdr:col>
      <xdr:colOff>676275</xdr:colOff>
      <xdr:row>79</xdr:row>
      <xdr:rowOff>17236</xdr:rowOff>
    </xdr:to>
    <xdr:sp macro="" textlink="">
      <xdr:nvSpPr>
        <xdr:cNvPr id="382" name="フローチャート : 判断 381"/>
        <xdr:cNvSpPr/>
      </xdr:nvSpPr>
      <xdr:spPr>
        <a:xfrm>
          <a:off x="1270000" y="134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2013</xdr:rowOff>
    </xdr:from>
    <xdr:ext cx="762000" cy="259045"/>
    <xdr:sp macro="" textlink="">
      <xdr:nvSpPr>
        <xdr:cNvPr id="383" name="テキスト ボックス 382"/>
        <xdr:cNvSpPr txBox="1"/>
      </xdr:nvSpPr>
      <xdr:spPr>
        <a:xfrm>
          <a:off x="939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114300</xdr:rowOff>
    </xdr:from>
    <xdr:to>
      <xdr:col>7</xdr:col>
      <xdr:colOff>66675</xdr:colOff>
      <xdr:row>73</xdr:row>
      <xdr:rowOff>44450</xdr:rowOff>
    </xdr:to>
    <xdr:sp macro="" textlink="">
      <xdr:nvSpPr>
        <xdr:cNvPr id="389" name="円/楕円 388"/>
        <xdr:cNvSpPr/>
      </xdr:nvSpPr>
      <xdr:spPr>
        <a:xfrm>
          <a:off x="47752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22877</xdr:rowOff>
    </xdr:from>
    <xdr:ext cx="762000" cy="259045"/>
    <xdr:sp macro="" textlink="">
      <xdr:nvSpPr>
        <xdr:cNvPr id="390" name="公債費該当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8165</xdr:rowOff>
    </xdr:from>
    <xdr:to>
      <xdr:col>5</xdr:col>
      <xdr:colOff>600075</xdr:colOff>
      <xdr:row>73</xdr:row>
      <xdr:rowOff>109765</xdr:rowOff>
    </xdr:to>
    <xdr:sp macro="" textlink="">
      <xdr:nvSpPr>
        <xdr:cNvPr id="391" name="円/楕円 390"/>
        <xdr:cNvSpPr/>
      </xdr:nvSpPr>
      <xdr:spPr>
        <a:xfrm>
          <a:off x="3937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119942</xdr:rowOff>
    </xdr:from>
    <xdr:ext cx="736600" cy="259045"/>
    <xdr:sp macro="" textlink="">
      <xdr:nvSpPr>
        <xdr:cNvPr id="392" name="テキスト ボックス 391"/>
        <xdr:cNvSpPr txBox="1"/>
      </xdr:nvSpPr>
      <xdr:spPr>
        <a:xfrm>
          <a:off x="3606800" y="1229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127907</xdr:rowOff>
    </xdr:from>
    <xdr:to>
      <xdr:col>4</xdr:col>
      <xdr:colOff>396875</xdr:colOff>
      <xdr:row>74</xdr:row>
      <xdr:rowOff>58057</xdr:rowOff>
    </xdr:to>
    <xdr:sp macro="" textlink="">
      <xdr:nvSpPr>
        <xdr:cNvPr id="393" name="円/楕円 392"/>
        <xdr:cNvSpPr/>
      </xdr:nvSpPr>
      <xdr:spPr>
        <a:xfrm>
          <a:off x="3048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68234</xdr:rowOff>
    </xdr:from>
    <xdr:ext cx="762000" cy="259045"/>
    <xdr:sp macro="" textlink="">
      <xdr:nvSpPr>
        <xdr:cNvPr id="394" name="テキスト ボックス 393"/>
        <xdr:cNvSpPr txBox="1"/>
      </xdr:nvSpPr>
      <xdr:spPr>
        <a:xfrm>
          <a:off x="2717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54428</xdr:rowOff>
    </xdr:from>
    <xdr:to>
      <xdr:col>3</xdr:col>
      <xdr:colOff>193675</xdr:colOff>
      <xdr:row>74</xdr:row>
      <xdr:rowOff>156028</xdr:rowOff>
    </xdr:to>
    <xdr:sp macro="" textlink="">
      <xdr:nvSpPr>
        <xdr:cNvPr id="395" name="円/楕円 394"/>
        <xdr:cNvSpPr/>
      </xdr:nvSpPr>
      <xdr:spPr>
        <a:xfrm>
          <a:off x="2159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166205</xdr:rowOff>
    </xdr:from>
    <xdr:ext cx="762000" cy="259045"/>
    <xdr:sp macro="" textlink="">
      <xdr:nvSpPr>
        <xdr:cNvPr id="396" name="テキスト ボックス 395"/>
        <xdr:cNvSpPr txBox="1"/>
      </xdr:nvSpPr>
      <xdr:spPr>
        <a:xfrm>
          <a:off x="1828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57150</xdr:rowOff>
    </xdr:from>
    <xdr:to>
      <xdr:col>1</xdr:col>
      <xdr:colOff>676275</xdr:colOff>
      <xdr:row>75</xdr:row>
      <xdr:rowOff>158750</xdr:rowOff>
    </xdr:to>
    <xdr:sp macro="" textlink="">
      <xdr:nvSpPr>
        <xdr:cNvPr id="397" name="円/楕円 396"/>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168927</xdr:rowOff>
    </xdr:from>
    <xdr:ext cx="762000" cy="259045"/>
    <xdr:sp macro="" textlink="">
      <xdr:nvSpPr>
        <xdr:cNvPr id="398" name="テキスト ボックス 397"/>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公債費を除く経常収支比率は</a:t>
          </a:r>
          <a:r>
            <a:rPr kumimoji="1" lang="en-US" altLang="ja-JP" sz="1300">
              <a:latin typeface="ＭＳ Ｐゴシック"/>
            </a:rPr>
            <a:t>67.5%</a:t>
          </a:r>
          <a:r>
            <a:rPr kumimoji="1" lang="ja-JP" altLang="en-US" sz="1300">
              <a:latin typeface="ＭＳ Ｐゴシック"/>
            </a:rPr>
            <a:t>と前年度より</a:t>
          </a:r>
          <a:r>
            <a:rPr kumimoji="1" lang="en-US" altLang="ja-JP" sz="1300">
              <a:latin typeface="ＭＳ Ｐゴシック"/>
            </a:rPr>
            <a:t>2.2</a:t>
          </a:r>
          <a:r>
            <a:rPr kumimoji="1" lang="ja-JP" altLang="en-US" sz="1300">
              <a:latin typeface="ＭＳ Ｐゴシック"/>
            </a:rPr>
            <a:t>ポイント改善している。扶助費については年々増加傾向にあることから、引き続き事務事業の効率化を図り、歳出の抑制に努める。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82</xdr:row>
      <xdr:rowOff>20320</xdr:rowOff>
    </xdr:to>
    <xdr:cxnSp macro="">
      <xdr:nvCxnSpPr>
        <xdr:cNvPr id="426" name="直線コネクタ 425"/>
        <xdr:cNvCxnSpPr/>
      </xdr:nvCxnSpPr>
      <xdr:spPr>
        <a:xfrm flipV="1">
          <a:off x="16510000" y="126771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27"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8" name="直線コネクタ 427"/>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9"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30" name="直線コネクタ 429"/>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77</xdr:row>
      <xdr:rowOff>46989</xdr:rowOff>
    </xdr:to>
    <xdr:cxnSp macro="">
      <xdr:nvCxnSpPr>
        <xdr:cNvPr id="431" name="直線コネクタ 430"/>
        <xdr:cNvCxnSpPr/>
      </xdr:nvCxnSpPr>
      <xdr:spPr>
        <a:xfrm flipV="1">
          <a:off x="15671800" y="1308100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21607</xdr:rowOff>
    </xdr:from>
    <xdr:ext cx="762000" cy="259045"/>
    <xdr:sp macro="" textlink="">
      <xdr:nvSpPr>
        <xdr:cNvPr id="432" name="公債費以外平均値テキスト"/>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33" name="フローチャート :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46989</xdr:rowOff>
    </xdr:to>
    <xdr:cxnSp macro="">
      <xdr:nvCxnSpPr>
        <xdr:cNvPr id="434" name="直線コネクタ 433"/>
        <xdr:cNvCxnSpPr/>
      </xdr:nvCxnSpPr>
      <xdr:spPr>
        <a:xfrm>
          <a:off x="14782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57150</xdr:rowOff>
    </xdr:from>
    <xdr:to>
      <xdr:col>22</xdr:col>
      <xdr:colOff>615950</xdr:colOff>
      <xdr:row>77</xdr:row>
      <xdr:rowOff>158750</xdr:rowOff>
    </xdr:to>
    <xdr:sp macro="" textlink="">
      <xdr:nvSpPr>
        <xdr:cNvPr id="435" name="フローチャート : 判断 434"/>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36" name="テキスト ボックス 435"/>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77</xdr:row>
      <xdr:rowOff>46989</xdr:rowOff>
    </xdr:to>
    <xdr:cxnSp macro="">
      <xdr:nvCxnSpPr>
        <xdr:cNvPr id="437" name="直線コネクタ 436"/>
        <xdr:cNvCxnSpPr/>
      </xdr:nvCxnSpPr>
      <xdr:spPr>
        <a:xfrm>
          <a:off x="13893800" y="130276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57150</xdr:rowOff>
    </xdr:from>
    <xdr:to>
      <xdr:col>21</xdr:col>
      <xdr:colOff>412750</xdr:colOff>
      <xdr:row>77</xdr:row>
      <xdr:rowOff>158750</xdr:rowOff>
    </xdr:to>
    <xdr:sp macro="" textlink="">
      <xdr:nvSpPr>
        <xdr:cNvPr id="438" name="フローチャート : 判断 437"/>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39" name="テキスト ボックス 438"/>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75</xdr:row>
      <xdr:rowOff>168911</xdr:rowOff>
    </xdr:to>
    <xdr:cxnSp macro="">
      <xdr:nvCxnSpPr>
        <xdr:cNvPr id="440" name="直線コネクタ 439"/>
        <xdr:cNvCxnSpPr/>
      </xdr:nvCxnSpPr>
      <xdr:spPr>
        <a:xfrm>
          <a:off x="13004800" y="13020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1" name="フローチャート : 判断 440"/>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42" name="テキスト ボックス 441"/>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43" name="フローチャート : 判断 442"/>
        <xdr:cNvSpPr/>
      </xdr:nvSpPr>
      <xdr:spPr>
        <a:xfrm>
          <a:off x="12954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109238</xdr:rowOff>
    </xdr:from>
    <xdr:ext cx="762000" cy="259045"/>
    <xdr:sp macro="" textlink="">
      <xdr:nvSpPr>
        <xdr:cNvPr id="444" name="テキスト ボックス 443"/>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50" name="円/楕円 449"/>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16527</xdr:rowOff>
    </xdr:from>
    <xdr:ext cx="762000" cy="259045"/>
    <xdr:sp macro="" textlink="">
      <xdr:nvSpPr>
        <xdr:cNvPr id="451"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2" name="円/楕円 451"/>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53" name="テキスト ボックス 45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54" name="円/楕円 453"/>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55" name="テキスト ボックス 454"/>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56" name="円/楕円 455"/>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33038</xdr:rowOff>
    </xdr:from>
    <xdr:ext cx="762000" cy="259045"/>
    <xdr:sp macro="" textlink="">
      <xdr:nvSpPr>
        <xdr:cNvPr id="457" name="テキスト ボックス 456"/>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8" name="円/楕円 457"/>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9" name="テキスト ボックス 458"/>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富山県滑川市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32926</xdr:rowOff>
    </xdr:from>
    <xdr:to>
      <xdr:col>4</xdr:col>
      <xdr:colOff>1117600</xdr:colOff>
      <xdr:row>19</xdr:row>
      <xdr:rowOff>129330</xdr:rowOff>
    </xdr:to>
    <xdr:cxnSp macro="">
      <xdr:nvCxnSpPr>
        <xdr:cNvPr id="47" name="直線コネクタ 46"/>
        <xdr:cNvCxnSpPr/>
      </xdr:nvCxnSpPr>
      <xdr:spPr bwMode="auto">
        <a:xfrm flipV="1">
          <a:off x="5651500" y="2137951"/>
          <a:ext cx="0" cy="12965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139507</xdr:rowOff>
    </xdr:from>
    <xdr:ext cx="762000" cy="259045"/>
    <xdr:sp macro="" textlink="">
      <xdr:nvSpPr>
        <xdr:cNvPr id="48" name="人口1人当たり決算額の推移最小値テキスト130"/>
        <xdr:cNvSpPr txBox="1"/>
      </xdr:nvSpPr>
      <xdr:spPr>
        <a:xfrm>
          <a:off x="5740400" y="34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55,387</a:t>
          </a:r>
          <a:endParaRPr kumimoji="1" lang="ja-JP" altLang="en-US" sz="1000" b="1">
            <a:latin typeface="ＭＳ Ｐゴシック"/>
          </a:endParaRPr>
        </a:p>
      </xdr:txBody>
    </xdr:sp>
    <xdr:clientData/>
  </xdr:oneCellAnchor>
  <xdr:twoCellAnchor>
    <xdr:from>
      <xdr:col>4</xdr:col>
      <xdr:colOff>1028700</xdr:colOff>
      <xdr:row>19</xdr:row>
      <xdr:rowOff>129330</xdr:rowOff>
    </xdr:from>
    <xdr:to>
      <xdr:col>5</xdr:col>
      <xdr:colOff>73025</xdr:colOff>
      <xdr:row>19</xdr:row>
      <xdr:rowOff>129330</xdr:rowOff>
    </xdr:to>
    <xdr:cxnSp macro="">
      <xdr:nvCxnSpPr>
        <xdr:cNvPr id="49" name="直線コネクタ 48"/>
        <xdr:cNvCxnSpPr/>
      </xdr:nvCxnSpPr>
      <xdr:spPr bwMode="auto">
        <a:xfrm>
          <a:off x="5562600" y="343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119303</xdr:rowOff>
    </xdr:from>
    <xdr:ext cx="762000" cy="259045"/>
    <xdr:sp macro="" textlink="">
      <xdr:nvSpPr>
        <xdr:cNvPr id="50" name="人口1人当たり決算額の推移最大値テキスト130"/>
        <xdr:cNvSpPr txBox="1"/>
      </xdr:nvSpPr>
      <xdr:spPr>
        <a:xfrm>
          <a:off x="5740400" y="18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95,089</a:t>
          </a:r>
          <a:endParaRPr kumimoji="1" lang="ja-JP" altLang="en-US" sz="1000" b="1">
            <a:latin typeface="ＭＳ Ｐゴシック"/>
          </a:endParaRPr>
        </a:p>
      </xdr:txBody>
    </xdr:sp>
    <xdr:clientData/>
  </xdr:oneCellAnchor>
  <xdr:twoCellAnchor>
    <xdr:from>
      <xdr:col>4</xdr:col>
      <xdr:colOff>1028700</xdr:colOff>
      <xdr:row>12</xdr:row>
      <xdr:rowOff>32926</xdr:rowOff>
    </xdr:from>
    <xdr:to>
      <xdr:col>5</xdr:col>
      <xdr:colOff>73025</xdr:colOff>
      <xdr:row>12</xdr:row>
      <xdr:rowOff>32926</xdr:rowOff>
    </xdr:to>
    <xdr:cxnSp macro="">
      <xdr:nvCxnSpPr>
        <xdr:cNvPr id="51" name="直線コネクタ 50"/>
        <xdr:cNvCxnSpPr/>
      </xdr:nvCxnSpPr>
      <xdr:spPr bwMode="auto">
        <a:xfrm>
          <a:off x="5562600" y="2137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87822</xdr:rowOff>
    </xdr:from>
    <xdr:to>
      <xdr:col>4</xdr:col>
      <xdr:colOff>1117600</xdr:colOff>
      <xdr:row>19</xdr:row>
      <xdr:rowOff>129330</xdr:rowOff>
    </xdr:to>
    <xdr:cxnSp macro="">
      <xdr:nvCxnSpPr>
        <xdr:cNvPr id="52" name="直線コネクタ 51"/>
        <xdr:cNvCxnSpPr/>
      </xdr:nvCxnSpPr>
      <xdr:spPr bwMode="auto">
        <a:xfrm>
          <a:off x="5003800" y="3392997"/>
          <a:ext cx="647700" cy="4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118178</xdr:rowOff>
    </xdr:from>
    <xdr:ext cx="762000" cy="259045"/>
    <xdr:sp macro="" textlink="">
      <xdr:nvSpPr>
        <xdr:cNvPr id="53" name="人口1人当たり決算額の推移平均値テキスト130"/>
        <xdr:cNvSpPr txBox="1"/>
      </xdr:nvSpPr>
      <xdr:spPr>
        <a:xfrm>
          <a:off x="5740400" y="2566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101651</xdr:rowOff>
    </xdr:from>
    <xdr:to>
      <xdr:col>5</xdr:col>
      <xdr:colOff>34925</xdr:colOff>
      <xdr:row>16</xdr:row>
      <xdr:rowOff>31801</xdr:rowOff>
    </xdr:to>
    <xdr:sp macro="" textlink="">
      <xdr:nvSpPr>
        <xdr:cNvPr id="54" name="フローチャート : 判断 53"/>
        <xdr:cNvSpPr/>
      </xdr:nvSpPr>
      <xdr:spPr bwMode="auto">
        <a:xfrm>
          <a:off x="5600700" y="272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87822</xdr:rowOff>
    </xdr:from>
    <xdr:to>
      <xdr:col>4</xdr:col>
      <xdr:colOff>469900</xdr:colOff>
      <xdr:row>20</xdr:row>
      <xdr:rowOff>5037</xdr:rowOff>
    </xdr:to>
    <xdr:cxnSp macro="">
      <xdr:nvCxnSpPr>
        <xdr:cNvPr id="55" name="直線コネクタ 54"/>
        <xdr:cNvCxnSpPr/>
      </xdr:nvCxnSpPr>
      <xdr:spPr bwMode="auto">
        <a:xfrm flipV="1">
          <a:off x="4305300" y="3392997"/>
          <a:ext cx="698500" cy="88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75492</xdr:rowOff>
    </xdr:from>
    <xdr:to>
      <xdr:col>4</xdr:col>
      <xdr:colOff>520700</xdr:colOff>
      <xdr:row>16</xdr:row>
      <xdr:rowOff>5642</xdr:rowOff>
    </xdr:to>
    <xdr:sp macro="" textlink="">
      <xdr:nvSpPr>
        <xdr:cNvPr id="56" name="フローチャート : 判断 55"/>
        <xdr:cNvSpPr/>
      </xdr:nvSpPr>
      <xdr:spPr bwMode="auto">
        <a:xfrm>
          <a:off x="4953000" y="2694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15819</xdr:rowOff>
    </xdr:from>
    <xdr:ext cx="736600" cy="259045"/>
    <xdr:sp macro="" textlink="">
      <xdr:nvSpPr>
        <xdr:cNvPr id="57" name="テキスト ボックス 56"/>
        <xdr:cNvSpPr txBox="1"/>
      </xdr:nvSpPr>
      <xdr:spPr>
        <a:xfrm>
          <a:off x="4622800" y="2463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5037</xdr:rowOff>
    </xdr:from>
    <xdr:to>
      <xdr:col>3</xdr:col>
      <xdr:colOff>904875</xdr:colOff>
      <xdr:row>20</xdr:row>
      <xdr:rowOff>88704</xdr:rowOff>
    </xdr:to>
    <xdr:cxnSp macro="">
      <xdr:nvCxnSpPr>
        <xdr:cNvPr id="58" name="直線コネクタ 57"/>
        <xdr:cNvCxnSpPr/>
      </xdr:nvCxnSpPr>
      <xdr:spPr bwMode="auto">
        <a:xfrm flipV="1">
          <a:off x="3606800" y="3481662"/>
          <a:ext cx="698500" cy="8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138815</xdr:rowOff>
    </xdr:from>
    <xdr:to>
      <xdr:col>3</xdr:col>
      <xdr:colOff>955675</xdr:colOff>
      <xdr:row>15</xdr:row>
      <xdr:rowOff>68965</xdr:rowOff>
    </xdr:to>
    <xdr:sp macro="" textlink="">
      <xdr:nvSpPr>
        <xdr:cNvPr id="59" name="フローチャート : 判断 58"/>
        <xdr:cNvSpPr/>
      </xdr:nvSpPr>
      <xdr:spPr bwMode="auto">
        <a:xfrm>
          <a:off x="4254500" y="25867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79142</xdr:rowOff>
    </xdr:from>
    <xdr:ext cx="762000" cy="259045"/>
    <xdr:sp macro="" textlink="">
      <xdr:nvSpPr>
        <xdr:cNvPr id="60" name="テキスト ボックス 59"/>
        <xdr:cNvSpPr txBox="1"/>
      </xdr:nvSpPr>
      <xdr:spPr>
        <a:xfrm>
          <a:off x="3924300" y="235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50528</xdr:rowOff>
    </xdr:from>
    <xdr:to>
      <xdr:col>3</xdr:col>
      <xdr:colOff>206375</xdr:colOff>
      <xdr:row>20</xdr:row>
      <xdr:rowOff>88704</xdr:rowOff>
    </xdr:to>
    <xdr:cxnSp macro="">
      <xdr:nvCxnSpPr>
        <xdr:cNvPr id="61" name="直線コネクタ 60"/>
        <xdr:cNvCxnSpPr/>
      </xdr:nvCxnSpPr>
      <xdr:spPr bwMode="auto">
        <a:xfrm>
          <a:off x="2908300" y="3527153"/>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11</xdr:row>
      <xdr:rowOff>115791</xdr:rowOff>
    </xdr:from>
    <xdr:to>
      <xdr:col>3</xdr:col>
      <xdr:colOff>257175</xdr:colOff>
      <xdr:row>12</xdr:row>
      <xdr:rowOff>45941</xdr:rowOff>
    </xdr:to>
    <xdr:sp macro="" textlink="">
      <xdr:nvSpPr>
        <xdr:cNvPr id="62" name="フローチャート : 判断 61"/>
        <xdr:cNvSpPr/>
      </xdr:nvSpPr>
      <xdr:spPr bwMode="auto">
        <a:xfrm>
          <a:off x="3556000" y="2049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56118</xdr:rowOff>
    </xdr:from>
    <xdr:ext cx="762000" cy="259045"/>
    <xdr:sp macro="" textlink="">
      <xdr:nvSpPr>
        <xdr:cNvPr id="63" name="テキスト ボックス 62"/>
        <xdr:cNvSpPr txBox="1"/>
      </xdr:nvSpPr>
      <xdr:spPr>
        <a:xfrm>
          <a:off x="3225800" y="18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11</xdr:row>
      <xdr:rowOff>115432</xdr:rowOff>
    </xdr:from>
    <xdr:to>
      <xdr:col>2</xdr:col>
      <xdr:colOff>692150</xdr:colOff>
      <xdr:row>12</xdr:row>
      <xdr:rowOff>45582</xdr:rowOff>
    </xdr:to>
    <xdr:sp macro="" textlink="">
      <xdr:nvSpPr>
        <xdr:cNvPr id="64" name="フローチャート : 判断 63"/>
        <xdr:cNvSpPr/>
      </xdr:nvSpPr>
      <xdr:spPr bwMode="auto">
        <a:xfrm>
          <a:off x="2857500" y="2049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55759</xdr:rowOff>
    </xdr:from>
    <xdr:ext cx="762000" cy="259045"/>
    <xdr:sp macro="" textlink="">
      <xdr:nvSpPr>
        <xdr:cNvPr id="65" name="テキスト ボックス 64"/>
        <xdr:cNvSpPr txBox="1"/>
      </xdr:nvSpPr>
      <xdr:spPr>
        <a:xfrm>
          <a:off x="2527300" y="181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78530</xdr:rowOff>
    </xdr:from>
    <xdr:to>
      <xdr:col>5</xdr:col>
      <xdr:colOff>34925</xdr:colOff>
      <xdr:row>20</xdr:row>
      <xdr:rowOff>8680</xdr:rowOff>
    </xdr:to>
    <xdr:sp macro="" textlink="">
      <xdr:nvSpPr>
        <xdr:cNvPr id="71" name="円/楕円 70"/>
        <xdr:cNvSpPr/>
      </xdr:nvSpPr>
      <xdr:spPr bwMode="auto">
        <a:xfrm>
          <a:off x="5600700" y="338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158557</xdr:rowOff>
    </xdr:from>
    <xdr:ext cx="762000" cy="259045"/>
    <xdr:sp macro="" textlink="">
      <xdr:nvSpPr>
        <xdr:cNvPr id="72" name="人口1人当たり決算額の推移該当値テキスト130"/>
        <xdr:cNvSpPr txBox="1"/>
      </xdr:nvSpPr>
      <xdr:spPr>
        <a:xfrm>
          <a:off x="5740400" y="329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55,387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37022</xdr:rowOff>
    </xdr:from>
    <xdr:to>
      <xdr:col>4</xdr:col>
      <xdr:colOff>520700</xdr:colOff>
      <xdr:row>19</xdr:row>
      <xdr:rowOff>138622</xdr:rowOff>
    </xdr:to>
    <xdr:sp macro="" textlink="">
      <xdr:nvSpPr>
        <xdr:cNvPr id="73" name="円/楕円 72"/>
        <xdr:cNvSpPr/>
      </xdr:nvSpPr>
      <xdr:spPr bwMode="auto">
        <a:xfrm>
          <a:off x="4953000" y="3342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123399</xdr:rowOff>
    </xdr:from>
    <xdr:ext cx="736600" cy="259045"/>
    <xdr:sp macro="" textlink="">
      <xdr:nvSpPr>
        <xdr:cNvPr id="74" name="テキスト ボックス 73"/>
        <xdr:cNvSpPr txBox="1"/>
      </xdr:nvSpPr>
      <xdr:spPr>
        <a:xfrm>
          <a:off x="4622800" y="342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56,658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125687</xdr:rowOff>
    </xdr:from>
    <xdr:to>
      <xdr:col>3</xdr:col>
      <xdr:colOff>955675</xdr:colOff>
      <xdr:row>20</xdr:row>
      <xdr:rowOff>55837</xdr:rowOff>
    </xdr:to>
    <xdr:sp macro="" textlink="">
      <xdr:nvSpPr>
        <xdr:cNvPr id="75" name="円/楕円 74"/>
        <xdr:cNvSpPr/>
      </xdr:nvSpPr>
      <xdr:spPr bwMode="auto">
        <a:xfrm>
          <a:off x="4254500" y="343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40614</xdr:rowOff>
    </xdr:from>
    <xdr:ext cx="762000" cy="259045"/>
    <xdr:sp macro="" textlink="">
      <xdr:nvSpPr>
        <xdr:cNvPr id="76" name="テキスト ボックス 75"/>
        <xdr:cNvSpPr txBox="1"/>
      </xdr:nvSpPr>
      <xdr:spPr>
        <a:xfrm>
          <a:off x="3924300" y="351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53,943</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37904</xdr:rowOff>
    </xdr:from>
    <xdr:to>
      <xdr:col>3</xdr:col>
      <xdr:colOff>257175</xdr:colOff>
      <xdr:row>20</xdr:row>
      <xdr:rowOff>139504</xdr:rowOff>
    </xdr:to>
    <xdr:sp macro="" textlink="">
      <xdr:nvSpPr>
        <xdr:cNvPr id="77" name="円/楕円 76"/>
        <xdr:cNvSpPr/>
      </xdr:nvSpPr>
      <xdr:spPr bwMode="auto">
        <a:xfrm>
          <a:off x="3556000" y="3514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124281</xdr:rowOff>
    </xdr:from>
    <xdr:ext cx="762000" cy="259045"/>
    <xdr:sp macro="" textlink="">
      <xdr:nvSpPr>
        <xdr:cNvPr id="78" name="テキスト ボックス 77"/>
        <xdr:cNvSpPr txBox="1"/>
      </xdr:nvSpPr>
      <xdr:spPr>
        <a:xfrm>
          <a:off x="3225800" y="360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51,381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171178</xdr:rowOff>
    </xdr:from>
    <xdr:to>
      <xdr:col>2</xdr:col>
      <xdr:colOff>692150</xdr:colOff>
      <xdr:row>20</xdr:row>
      <xdr:rowOff>101328</xdr:rowOff>
    </xdr:to>
    <xdr:sp macro="" textlink="">
      <xdr:nvSpPr>
        <xdr:cNvPr id="79" name="円/楕円 78"/>
        <xdr:cNvSpPr/>
      </xdr:nvSpPr>
      <xdr:spPr bwMode="auto">
        <a:xfrm>
          <a:off x="2857500" y="3476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86105</xdr:rowOff>
    </xdr:from>
    <xdr:ext cx="762000" cy="259045"/>
    <xdr:sp macro="" textlink="">
      <xdr:nvSpPr>
        <xdr:cNvPr id="80" name="テキスト ボックス 79"/>
        <xdr:cNvSpPr txBox="1"/>
      </xdr:nvSpPr>
      <xdr:spPr>
        <a:xfrm>
          <a:off x="2527300" y="356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230556</xdr:rowOff>
    </xdr:from>
    <xdr:to>
      <xdr:col>4</xdr:col>
      <xdr:colOff>1117600</xdr:colOff>
      <xdr:row>37</xdr:row>
      <xdr:rowOff>250771</xdr:rowOff>
    </xdr:to>
    <xdr:cxnSp macro="">
      <xdr:nvCxnSpPr>
        <xdr:cNvPr id="111" name="直線コネクタ 110"/>
        <xdr:cNvCxnSpPr/>
      </xdr:nvCxnSpPr>
      <xdr:spPr bwMode="auto">
        <a:xfrm flipV="1">
          <a:off x="5651500" y="6155106"/>
          <a:ext cx="0" cy="12203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222848</xdr:rowOff>
    </xdr:from>
    <xdr:ext cx="762000" cy="259045"/>
    <xdr:sp macro="" textlink="">
      <xdr:nvSpPr>
        <xdr:cNvPr id="112" name="人口1人当たり決算額の推移最小値テキスト445"/>
        <xdr:cNvSpPr txBox="1"/>
      </xdr:nvSpPr>
      <xdr:spPr>
        <a:xfrm>
          <a:off x="5740400" y="734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7,210</a:t>
          </a:r>
          <a:endParaRPr kumimoji="1" lang="ja-JP" altLang="en-US" sz="1000" b="1">
            <a:latin typeface="ＭＳ Ｐゴシック"/>
          </a:endParaRPr>
        </a:p>
      </xdr:txBody>
    </xdr:sp>
    <xdr:clientData/>
  </xdr:oneCellAnchor>
  <xdr:twoCellAnchor>
    <xdr:from>
      <xdr:col>4</xdr:col>
      <xdr:colOff>1028700</xdr:colOff>
      <xdr:row>37</xdr:row>
      <xdr:rowOff>250771</xdr:rowOff>
    </xdr:from>
    <xdr:to>
      <xdr:col>5</xdr:col>
      <xdr:colOff>73025</xdr:colOff>
      <xdr:row>37</xdr:row>
      <xdr:rowOff>250771</xdr:rowOff>
    </xdr:to>
    <xdr:cxnSp macro="">
      <xdr:nvCxnSpPr>
        <xdr:cNvPr id="113" name="直線コネクタ 112"/>
        <xdr:cNvCxnSpPr/>
      </xdr:nvCxnSpPr>
      <xdr:spPr bwMode="auto">
        <a:xfrm>
          <a:off x="5562600" y="7375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145483</xdr:rowOff>
    </xdr:from>
    <xdr:ext cx="762000" cy="259045"/>
    <xdr:sp macro="" textlink="">
      <xdr:nvSpPr>
        <xdr:cNvPr id="114" name="人口1人当たり決算額の推移最大値テキスト445"/>
        <xdr:cNvSpPr txBox="1"/>
      </xdr:nvSpPr>
      <xdr:spPr>
        <a:xfrm>
          <a:off x="5740400" y="58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44,579</a:t>
          </a:r>
          <a:endParaRPr kumimoji="1" lang="ja-JP" altLang="en-US" sz="1000" b="1">
            <a:latin typeface="ＭＳ Ｐゴシック"/>
          </a:endParaRPr>
        </a:p>
      </xdr:txBody>
    </xdr:sp>
    <xdr:clientData/>
  </xdr:oneCellAnchor>
  <xdr:twoCellAnchor>
    <xdr:from>
      <xdr:col>4</xdr:col>
      <xdr:colOff>1028700</xdr:colOff>
      <xdr:row>33</xdr:row>
      <xdr:rowOff>230556</xdr:rowOff>
    </xdr:from>
    <xdr:to>
      <xdr:col>5</xdr:col>
      <xdr:colOff>73025</xdr:colOff>
      <xdr:row>33</xdr:row>
      <xdr:rowOff>230556</xdr:rowOff>
    </xdr:to>
    <xdr:cxnSp macro="">
      <xdr:nvCxnSpPr>
        <xdr:cNvPr id="115" name="直線コネクタ 114"/>
        <xdr:cNvCxnSpPr/>
      </xdr:nvCxnSpPr>
      <xdr:spPr bwMode="auto">
        <a:xfrm>
          <a:off x="5562600" y="615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216938</xdr:rowOff>
    </xdr:from>
    <xdr:to>
      <xdr:col>4</xdr:col>
      <xdr:colOff>1117600</xdr:colOff>
      <xdr:row>35</xdr:row>
      <xdr:rowOff>273337</xdr:rowOff>
    </xdr:to>
    <xdr:cxnSp macro="">
      <xdr:nvCxnSpPr>
        <xdr:cNvPr id="116" name="直線コネクタ 115"/>
        <xdr:cNvCxnSpPr/>
      </xdr:nvCxnSpPr>
      <xdr:spPr bwMode="auto">
        <a:xfrm>
          <a:off x="5003800" y="6827288"/>
          <a:ext cx="647700" cy="56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261662</xdr:rowOff>
    </xdr:from>
    <xdr:ext cx="762000" cy="259045"/>
    <xdr:sp macro="" textlink="">
      <xdr:nvSpPr>
        <xdr:cNvPr id="117" name="人口1人当たり決算額の推移平均値テキスト445"/>
        <xdr:cNvSpPr txBox="1"/>
      </xdr:nvSpPr>
      <xdr:spPr>
        <a:xfrm>
          <a:off x="5740400" y="652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73685</xdr:rowOff>
    </xdr:from>
    <xdr:to>
      <xdr:col>5</xdr:col>
      <xdr:colOff>34925</xdr:colOff>
      <xdr:row>35</xdr:row>
      <xdr:rowOff>175285</xdr:rowOff>
    </xdr:to>
    <xdr:sp macro="" textlink="">
      <xdr:nvSpPr>
        <xdr:cNvPr id="118" name="フローチャート : 判断 117"/>
        <xdr:cNvSpPr/>
      </xdr:nvSpPr>
      <xdr:spPr bwMode="auto">
        <a:xfrm>
          <a:off x="56007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154269</xdr:rowOff>
    </xdr:from>
    <xdr:to>
      <xdr:col>4</xdr:col>
      <xdr:colOff>469900</xdr:colOff>
      <xdr:row>35</xdr:row>
      <xdr:rowOff>216938</xdr:rowOff>
    </xdr:to>
    <xdr:cxnSp macro="">
      <xdr:nvCxnSpPr>
        <xdr:cNvPr id="119" name="直線コネクタ 118"/>
        <xdr:cNvCxnSpPr/>
      </xdr:nvCxnSpPr>
      <xdr:spPr bwMode="auto">
        <a:xfrm>
          <a:off x="4305300" y="6764619"/>
          <a:ext cx="698500" cy="6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104579</xdr:rowOff>
    </xdr:from>
    <xdr:to>
      <xdr:col>4</xdr:col>
      <xdr:colOff>520700</xdr:colOff>
      <xdr:row>35</xdr:row>
      <xdr:rowOff>206179</xdr:rowOff>
    </xdr:to>
    <xdr:sp macro="" textlink="">
      <xdr:nvSpPr>
        <xdr:cNvPr id="120" name="フローチャート : 判断 119"/>
        <xdr:cNvSpPr/>
      </xdr:nvSpPr>
      <xdr:spPr bwMode="auto">
        <a:xfrm>
          <a:off x="4953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216356</xdr:rowOff>
    </xdr:from>
    <xdr:ext cx="736600" cy="259045"/>
    <xdr:sp macro="" textlink="">
      <xdr:nvSpPr>
        <xdr:cNvPr id="121" name="テキスト ボックス 120"/>
        <xdr:cNvSpPr txBox="1"/>
      </xdr:nvSpPr>
      <xdr:spPr>
        <a:xfrm>
          <a:off x="4622800" y="6483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48427</xdr:rowOff>
    </xdr:from>
    <xdr:to>
      <xdr:col>3</xdr:col>
      <xdr:colOff>904875</xdr:colOff>
      <xdr:row>35</xdr:row>
      <xdr:rowOff>154269</xdr:rowOff>
    </xdr:to>
    <xdr:cxnSp macro="">
      <xdr:nvCxnSpPr>
        <xdr:cNvPr id="122" name="直線コネクタ 121"/>
        <xdr:cNvCxnSpPr/>
      </xdr:nvCxnSpPr>
      <xdr:spPr bwMode="auto">
        <a:xfrm>
          <a:off x="3606800" y="6658777"/>
          <a:ext cx="698500" cy="10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63888</xdr:rowOff>
    </xdr:from>
    <xdr:to>
      <xdr:col>3</xdr:col>
      <xdr:colOff>955675</xdr:colOff>
      <xdr:row>35</xdr:row>
      <xdr:rowOff>165488</xdr:rowOff>
    </xdr:to>
    <xdr:sp macro="" textlink="">
      <xdr:nvSpPr>
        <xdr:cNvPr id="123" name="フローチャート : 判断 122"/>
        <xdr:cNvSpPr/>
      </xdr:nvSpPr>
      <xdr:spPr bwMode="auto">
        <a:xfrm>
          <a:off x="4254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175665</xdr:rowOff>
    </xdr:from>
    <xdr:ext cx="762000" cy="259045"/>
    <xdr:sp macro="" textlink="">
      <xdr:nvSpPr>
        <xdr:cNvPr id="124" name="テキスト ボックス 123"/>
        <xdr:cNvSpPr txBox="1"/>
      </xdr:nvSpPr>
      <xdr:spPr>
        <a:xfrm>
          <a:off x="3924300" y="64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48427</xdr:rowOff>
    </xdr:from>
    <xdr:to>
      <xdr:col>3</xdr:col>
      <xdr:colOff>206375</xdr:colOff>
      <xdr:row>35</xdr:row>
      <xdr:rowOff>58812</xdr:rowOff>
    </xdr:to>
    <xdr:cxnSp macro="">
      <xdr:nvCxnSpPr>
        <xdr:cNvPr id="125" name="直線コネクタ 124"/>
        <xdr:cNvCxnSpPr/>
      </xdr:nvCxnSpPr>
      <xdr:spPr bwMode="auto">
        <a:xfrm flipV="1">
          <a:off x="2908300" y="6658777"/>
          <a:ext cx="698500" cy="1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222537</xdr:rowOff>
    </xdr:from>
    <xdr:to>
      <xdr:col>5</xdr:col>
      <xdr:colOff>34925</xdr:colOff>
      <xdr:row>35</xdr:row>
      <xdr:rowOff>324137</xdr:rowOff>
    </xdr:to>
    <xdr:sp macro="" textlink="">
      <xdr:nvSpPr>
        <xdr:cNvPr id="135" name="円/楕円 134"/>
        <xdr:cNvSpPr/>
      </xdr:nvSpPr>
      <xdr:spPr bwMode="auto">
        <a:xfrm>
          <a:off x="5600700" y="6832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194614</xdr:rowOff>
    </xdr:from>
    <xdr:ext cx="762000" cy="259045"/>
    <xdr:sp macro="" textlink="">
      <xdr:nvSpPr>
        <xdr:cNvPr id="136" name="人口1人当たり決算額の推移該当値テキスト445"/>
        <xdr:cNvSpPr txBox="1"/>
      </xdr:nvSpPr>
      <xdr:spPr>
        <a:xfrm>
          <a:off x="5740400" y="68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166138</xdr:rowOff>
    </xdr:from>
    <xdr:to>
      <xdr:col>4</xdr:col>
      <xdr:colOff>520700</xdr:colOff>
      <xdr:row>35</xdr:row>
      <xdr:rowOff>267738</xdr:rowOff>
    </xdr:to>
    <xdr:sp macro="" textlink="">
      <xdr:nvSpPr>
        <xdr:cNvPr id="137" name="円/楕円 136"/>
        <xdr:cNvSpPr/>
      </xdr:nvSpPr>
      <xdr:spPr bwMode="auto">
        <a:xfrm>
          <a:off x="4953000" y="677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252515</xdr:rowOff>
    </xdr:from>
    <xdr:ext cx="736600" cy="259045"/>
    <xdr:sp macro="" textlink="">
      <xdr:nvSpPr>
        <xdr:cNvPr id="138" name="テキスト ボックス 137"/>
        <xdr:cNvSpPr txBox="1"/>
      </xdr:nvSpPr>
      <xdr:spPr>
        <a:xfrm>
          <a:off x="4622800" y="6862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103469</xdr:rowOff>
    </xdr:from>
    <xdr:to>
      <xdr:col>3</xdr:col>
      <xdr:colOff>955675</xdr:colOff>
      <xdr:row>35</xdr:row>
      <xdr:rowOff>205069</xdr:rowOff>
    </xdr:to>
    <xdr:sp macro="" textlink="">
      <xdr:nvSpPr>
        <xdr:cNvPr id="139" name="円/楕円 138"/>
        <xdr:cNvSpPr/>
      </xdr:nvSpPr>
      <xdr:spPr bwMode="auto">
        <a:xfrm>
          <a:off x="4254500" y="671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189846</xdr:rowOff>
    </xdr:from>
    <xdr:ext cx="762000" cy="259045"/>
    <xdr:sp macro="" textlink="">
      <xdr:nvSpPr>
        <xdr:cNvPr id="140" name="テキスト ボックス 139"/>
        <xdr:cNvSpPr txBox="1"/>
      </xdr:nvSpPr>
      <xdr:spPr>
        <a:xfrm>
          <a:off x="3924300" y="680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25,915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340527</xdr:rowOff>
    </xdr:from>
    <xdr:to>
      <xdr:col>3</xdr:col>
      <xdr:colOff>257175</xdr:colOff>
      <xdr:row>35</xdr:row>
      <xdr:rowOff>99227</xdr:rowOff>
    </xdr:to>
    <xdr:sp macro="" textlink="">
      <xdr:nvSpPr>
        <xdr:cNvPr id="141" name="円/楕円 140"/>
        <xdr:cNvSpPr/>
      </xdr:nvSpPr>
      <xdr:spPr bwMode="auto">
        <a:xfrm>
          <a:off x="3556000" y="6607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84004</xdr:rowOff>
    </xdr:from>
    <xdr:ext cx="762000" cy="259045"/>
    <xdr:sp macro="" textlink="">
      <xdr:nvSpPr>
        <xdr:cNvPr id="142" name="テキスト ボックス 141"/>
        <xdr:cNvSpPr txBox="1"/>
      </xdr:nvSpPr>
      <xdr:spPr>
        <a:xfrm>
          <a:off x="3225800" y="669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8012</xdr:rowOff>
    </xdr:from>
    <xdr:to>
      <xdr:col>2</xdr:col>
      <xdr:colOff>692150</xdr:colOff>
      <xdr:row>35</xdr:row>
      <xdr:rowOff>109612</xdr:rowOff>
    </xdr:to>
    <xdr:sp macro="" textlink="">
      <xdr:nvSpPr>
        <xdr:cNvPr id="143" name="円/楕円 142"/>
        <xdr:cNvSpPr/>
      </xdr:nvSpPr>
      <xdr:spPr bwMode="auto">
        <a:xfrm>
          <a:off x="2857500" y="661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94389</xdr:rowOff>
    </xdr:from>
    <xdr:ext cx="762000" cy="259045"/>
    <xdr:sp macro="" textlink="">
      <xdr:nvSpPr>
        <xdr:cNvPr id="144" name="テキスト ボックス 143"/>
        <xdr:cNvSpPr txBox="1"/>
      </xdr:nvSpPr>
      <xdr:spPr>
        <a:xfrm>
          <a:off x="2527300" y="670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標準財政規模に対する財政調整基金残高は</a:t>
          </a:r>
          <a:r>
            <a:rPr kumimoji="1" lang="en-US" altLang="ja-JP" sz="1200">
              <a:latin typeface="ＭＳ ゴシック" pitchFamily="49" charset="-128"/>
              <a:ea typeface="ＭＳ ゴシック" pitchFamily="49" charset="-128"/>
            </a:rPr>
            <a:t>27.84%</a:t>
          </a:r>
          <a:r>
            <a:rPr kumimoji="1" lang="ja-JP" altLang="en-US" sz="1200">
              <a:latin typeface="ＭＳ ゴシック" pitchFamily="49" charset="-128"/>
              <a:ea typeface="ＭＳ ゴシック" pitchFamily="49" charset="-128"/>
            </a:rPr>
            <a:t>と前年度よりさらに</a:t>
          </a:r>
          <a:r>
            <a:rPr kumimoji="1" lang="en-US" altLang="ja-JP" sz="1200">
              <a:latin typeface="ＭＳ ゴシック" pitchFamily="49" charset="-128"/>
              <a:ea typeface="ＭＳ ゴシック" pitchFamily="49" charset="-128"/>
            </a:rPr>
            <a:t>2.78</a:t>
          </a:r>
          <a:r>
            <a:rPr kumimoji="1" lang="ja-JP" altLang="en-US" sz="1200">
              <a:latin typeface="ＭＳ ゴシック" pitchFamily="49" charset="-128"/>
              <a:ea typeface="ＭＳ ゴシック" pitchFamily="49" charset="-128"/>
            </a:rPr>
            <a:t>ポイント増加している。これは、公共施設の耐震化及び改築等、今後の財政需要に着実に備えるために基金を積み増ししたことによるものである。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また、税収増や歳出抑制に努めたことにより、実質収支比率は</a:t>
          </a:r>
          <a:r>
            <a:rPr kumimoji="1" lang="en-US" altLang="ja-JP" sz="1200">
              <a:latin typeface="ＭＳ ゴシック" pitchFamily="49" charset="-128"/>
              <a:ea typeface="ＭＳ ゴシック" pitchFamily="49" charset="-128"/>
            </a:rPr>
            <a:t>10.15%</a:t>
          </a:r>
          <a:r>
            <a:rPr kumimoji="1" lang="ja-JP" altLang="en-US" sz="1200">
              <a:latin typeface="ＭＳ ゴシック" pitchFamily="49" charset="-128"/>
              <a:ea typeface="ＭＳ ゴシック" pitchFamily="49" charset="-128"/>
            </a:rPr>
            <a:t>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今後も行政サービスの質は低下させず、事務事業の効率化を図りながら健全な財政運営に努めていきたい。</a:t>
          </a:r>
          <a:endParaRPr kumimoji="1" lang="en-US" altLang="ja-JP" sz="12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各会計に赤字額は生じていないものの、高齢社会の進行に伴う医療費や介護給付費の増加などにより、国民健康保険事業特別会計や介護保険事業特別会計などの医療介護系特別会計への繰出金は年々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引き続き予防事業の積極的な推進などにより医療費等の抑制に努め、市財政に及ぼす影響を軽減するよう努める。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年度にかけて年利率</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以上で借り入れた公的資金について繰上償還を実施したことにより、元利償還金の額は年々減少している。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市庁舎や教育施設をはじめとする公共施設の耐震化を進めており、今後の元利償還金は増加の見込みである。さらに、消防広域化に伴う施設整備に係る費用や、組合等が起こした地方債の元利償還金に対する負担金等も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これらのことから、新規地方債の発行にあたっては交付税措置がある有利なものなど必要最小限に抑え、健全な財政運営に努める。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が起こした地方債に係る償還金負担見込額や退職手当負担見込額が減少したこと、また基準財政需要額算入見込額や財政調整基金などの充当可能基金の残高が増加したことなどにより、将来負担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全国的にみると依然として高い水準にあることに加え、今後、児童館改築や教育施設の整備などについて取り組んでいく必要があることから、引き続き行財政改革を推進し、より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14694356</v>
      </c>
      <c r="BO4" s="349"/>
      <c r="BP4" s="349"/>
      <c r="BQ4" s="349"/>
      <c r="BR4" s="349"/>
      <c r="BS4" s="349"/>
      <c r="BT4" s="349"/>
      <c r="BU4" s="350"/>
      <c r="BV4" s="348">
        <v>14201294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10.1</v>
      </c>
      <c r="CU4" s="355"/>
      <c r="CV4" s="355"/>
      <c r="CW4" s="355"/>
      <c r="CX4" s="355"/>
      <c r="CY4" s="355"/>
      <c r="CZ4" s="355"/>
      <c r="DA4" s="356"/>
      <c r="DB4" s="354">
        <v>8.5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13779356</v>
      </c>
      <c r="BO5" s="386"/>
      <c r="BP5" s="386"/>
      <c r="BQ5" s="386"/>
      <c r="BR5" s="386"/>
      <c r="BS5" s="386"/>
      <c r="BT5" s="386"/>
      <c r="BU5" s="387"/>
      <c r="BV5" s="385">
        <v>13204276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80</v>
      </c>
      <c r="CU5" s="383"/>
      <c r="CV5" s="383"/>
      <c r="CW5" s="383"/>
      <c r="CX5" s="383"/>
      <c r="CY5" s="383"/>
      <c r="CZ5" s="383"/>
      <c r="DA5" s="384"/>
      <c r="DB5" s="382">
        <v>82.8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915000</v>
      </c>
      <c r="BO6" s="386"/>
      <c r="BP6" s="386"/>
      <c r="BQ6" s="386"/>
      <c r="BR6" s="386"/>
      <c r="BS6" s="386"/>
      <c r="BT6" s="386"/>
      <c r="BU6" s="387"/>
      <c r="BV6" s="385">
        <v>997018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87.6</v>
      </c>
      <c r="CU6" s="423"/>
      <c r="CV6" s="423"/>
      <c r="CW6" s="423"/>
      <c r="CX6" s="423"/>
      <c r="CY6" s="423"/>
      <c r="CZ6" s="423"/>
      <c r="DA6" s="424"/>
      <c r="DB6" s="422">
        <v>90.5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133342</v>
      </c>
      <c r="BO7" s="386"/>
      <c r="BP7" s="386"/>
      <c r="BQ7" s="386"/>
      <c r="BR7" s="386"/>
      <c r="BS7" s="386"/>
      <c r="BT7" s="386"/>
      <c r="BU7" s="387"/>
      <c r="BV7" s="385">
        <v>349945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7703063</v>
      </c>
      <c r="CU7" s="386"/>
      <c r="CV7" s="386"/>
      <c r="CW7" s="386"/>
      <c r="CX7" s="386"/>
      <c r="CY7" s="386"/>
      <c r="CZ7" s="386"/>
      <c r="DA7" s="387"/>
      <c r="DB7" s="385">
        <v>7620077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781658</v>
      </c>
      <c r="BO8" s="386"/>
      <c r="BP8" s="386"/>
      <c r="BQ8" s="386"/>
      <c r="BR8" s="386"/>
      <c r="BS8" s="386"/>
      <c r="BT8" s="386"/>
      <c r="BU8" s="387"/>
      <c r="BV8" s="385">
        <v>647073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0.66</v>
      </c>
      <c r="CU8" s="426"/>
      <c r="CV8" s="426"/>
      <c r="CW8" s="426"/>
      <c r="CX8" s="426"/>
      <c r="CY8" s="426"/>
      <c r="CZ8" s="426"/>
      <c r="DA8" s="427"/>
      <c r="DB8" s="425">
        <v>0.65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33676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134585</v>
      </c>
      <c r="BO9" s="386"/>
      <c r="BP9" s="386"/>
      <c r="BQ9" s="386"/>
      <c r="BR9" s="386"/>
      <c r="BS9" s="386"/>
      <c r="BT9" s="386"/>
      <c r="BU9" s="387"/>
      <c r="BV9" s="385">
        <v>-42324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9.9</v>
      </c>
      <c r="CU9" s="383"/>
      <c r="CV9" s="383"/>
      <c r="CW9" s="383"/>
      <c r="CX9" s="383"/>
      <c r="CY9" s="383"/>
      <c r="CZ9" s="383"/>
      <c r="DA9" s="384"/>
      <c r="DB9" s="382">
        <v>10.8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34002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555060</v>
      </c>
      <c r="BO10" s="386"/>
      <c r="BP10" s="386"/>
      <c r="BQ10" s="386"/>
      <c r="BR10" s="386"/>
      <c r="BS10" s="386"/>
      <c r="BT10" s="386"/>
      <c r="BU10" s="387"/>
      <c r="BV10" s="385">
        <v>570605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33733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320000</v>
      </c>
      <c r="BO12" s="386"/>
      <c r="BP12" s="386"/>
      <c r="BQ12" s="386"/>
      <c r="BR12" s="386"/>
      <c r="BS12" s="386"/>
      <c r="BT12" s="386"/>
      <c r="BU12" s="387"/>
      <c r="BV12" s="385">
        <v>330000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33510</v>
      </c>
      <c r="S13" s="467"/>
      <c r="T13" s="467"/>
      <c r="U13" s="467"/>
      <c r="V13" s="468"/>
      <c r="W13" s="401" t="s">
        <v>123</v>
      </c>
      <c r="X13" s="402"/>
      <c r="Y13" s="402"/>
      <c r="Z13" s="402"/>
      <c r="AA13" s="402"/>
      <c r="AB13" s="392"/>
      <c r="AC13" s="436">
        <v>600</v>
      </c>
      <c r="AD13" s="437"/>
      <c r="AE13" s="437"/>
      <c r="AF13" s="437"/>
      <c r="AG13" s="476"/>
      <c r="AH13" s="436">
        <v>873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369645</v>
      </c>
      <c r="BO13" s="386"/>
      <c r="BP13" s="386"/>
      <c r="BQ13" s="386"/>
      <c r="BR13" s="386"/>
      <c r="BS13" s="386"/>
      <c r="BT13" s="386"/>
      <c r="BU13" s="387"/>
      <c r="BV13" s="385">
        <v>198281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12.5</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33818</v>
      </c>
      <c r="S14" s="467"/>
      <c r="T14" s="467"/>
      <c r="U14" s="467"/>
      <c r="V14" s="468"/>
      <c r="W14" s="375"/>
      <c r="X14" s="376"/>
      <c r="Y14" s="376"/>
      <c r="Z14" s="376"/>
      <c r="AA14" s="376"/>
      <c r="AB14" s="365"/>
      <c r="AC14" s="469">
        <v>3.6</v>
      </c>
      <c r="AD14" s="470"/>
      <c r="AE14" s="470"/>
      <c r="AF14" s="470"/>
      <c r="AG14" s="471"/>
      <c r="AH14" s="469">
        <v>4.9000000000000004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45.3</v>
      </c>
      <c r="CU14" s="481"/>
      <c r="CV14" s="481"/>
      <c r="CW14" s="481"/>
      <c r="CX14" s="481"/>
      <c r="CY14" s="481"/>
      <c r="CZ14" s="481"/>
      <c r="DA14" s="482"/>
      <c r="DB14" s="480">
        <v>50.3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33592</v>
      </c>
      <c r="S15" s="467"/>
      <c r="T15" s="467"/>
      <c r="U15" s="467"/>
      <c r="V15" s="468"/>
      <c r="W15" s="401" t="s">
        <v>130</v>
      </c>
      <c r="X15" s="402"/>
      <c r="Y15" s="402"/>
      <c r="Z15" s="402"/>
      <c r="AA15" s="402"/>
      <c r="AB15" s="392"/>
      <c r="AC15" s="436">
        <v>6733</v>
      </c>
      <c r="AD15" s="437"/>
      <c r="AE15" s="437"/>
      <c r="AF15" s="437"/>
      <c r="AG15" s="476"/>
      <c r="AH15" s="436">
        <v>7277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3934177</v>
      </c>
      <c r="BO15" s="349"/>
      <c r="BP15" s="349"/>
      <c r="BQ15" s="349"/>
      <c r="BR15" s="349"/>
      <c r="BS15" s="349"/>
      <c r="BT15" s="349"/>
      <c r="BU15" s="350"/>
      <c r="BV15" s="348">
        <v>3792595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40.1</v>
      </c>
      <c r="AD16" s="470"/>
      <c r="AE16" s="470"/>
      <c r="AF16" s="470"/>
      <c r="AG16" s="471"/>
      <c r="AH16" s="469">
        <v>40.6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5845949</v>
      </c>
      <c r="BO16" s="386"/>
      <c r="BP16" s="386"/>
      <c r="BQ16" s="386"/>
      <c r="BR16" s="386"/>
      <c r="BS16" s="386"/>
      <c r="BT16" s="386"/>
      <c r="BU16" s="387"/>
      <c r="BV16" s="385">
        <v>5846447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9454</v>
      </c>
      <c r="AD17" s="437"/>
      <c r="AE17" s="437"/>
      <c r="AF17" s="437"/>
      <c r="AG17" s="476"/>
      <c r="AH17" s="436">
        <v>9714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5081451</v>
      </c>
      <c r="BO17" s="386"/>
      <c r="BP17" s="386"/>
      <c r="BQ17" s="386"/>
      <c r="BR17" s="386"/>
      <c r="BS17" s="386"/>
      <c r="BT17" s="386"/>
      <c r="BU17" s="387"/>
      <c r="BV17" s="385">
        <v>4881106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54.61</v>
      </c>
      <c r="M18" s="498"/>
      <c r="N18" s="498"/>
      <c r="O18" s="498"/>
      <c r="P18" s="498"/>
      <c r="Q18" s="498"/>
      <c r="R18" s="499"/>
      <c r="S18" s="499"/>
      <c r="T18" s="499"/>
      <c r="U18" s="499"/>
      <c r="V18" s="500"/>
      <c r="W18" s="403"/>
      <c r="X18" s="404"/>
      <c r="Y18" s="404"/>
      <c r="Z18" s="404"/>
      <c r="AA18" s="404"/>
      <c r="AB18" s="395"/>
      <c r="AC18" s="501">
        <v>56.3</v>
      </c>
      <c r="AD18" s="502"/>
      <c r="AE18" s="502"/>
      <c r="AF18" s="502"/>
      <c r="AG18" s="503"/>
      <c r="AH18" s="501">
        <v>54.2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6462304</v>
      </c>
      <c r="BO18" s="386"/>
      <c r="BP18" s="386"/>
      <c r="BQ18" s="386"/>
      <c r="BR18" s="386"/>
      <c r="BS18" s="386"/>
      <c r="BT18" s="386"/>
      <c r="BU18" s="387"/>
      <c r="BV18" s="385">
        <v>6653471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617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10144610</v>
      </c>
      <c r="BO19" s="386"/>
      <c r="BP19" s="386"/>
      <c r="BQ19" s="386"/>
      <c r="BR19" s="386"/>
      <c r="BS19" s="386"/>
      <c r="BT19" s="386"/>
      <c r="BU19" s="387"/>
      <c r="BV19" s="385">
        <v>9845366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11298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11081829</v>
      </c>
      <c r="BO23" s="386"/>
      <c r="BP23" s="386"/>
      <c r="BQ23" s="386"/>
      <c r="BR23" s="386"/>
      <c r="BS23" s="386"/>
      <c r="BT23" s="386"/>
      <c r="BU23" s="387"/>
      <c r="BV23" s="385">
        <v>10358091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6412</v>
      </c>
      <c r="R24" s="437"/>
      <c r="S24" s="437"/>
      <c r="T24" s="437"/>
      <c r="U24" s="437"/>
      <c r="V24" s="476"/>
      <c r="W24" s="531"/>
      <c r="X24" s="519"/>
      <c r="Y24" s="520"/>
      <c r="Z24" s="435" t="s">
        <v>154</v>
      </c>
      <c r="AA24" s="415"/>
      <c r="AB24" s="415"/>
      <c r="AC24" s="415"/>
      <c r="AD24" s="415"/>
      <c r="AE24" s="415"/>
      <c r="AF24" s="415"/>
      <c r="AG24" s="416"/>
      <c r="AH24" s="436">
        <v>178</v>
      </c>
      <c r="AI24" s="437"/>
      <c r="AJ24" s="437"/>
      <c r="AK24" s="437"/>
      <c r="AL24" s="476"/>
      <c r="AM24" s="436">
        <v>531864</v>
      </c>
      <c r="AN24" s="437"/>
      <c r="AO24" s="437"/>
      <c r="AP24" s="437"/>
      <c r="AQ24" s="437"/>
      <c r="AR24" s="476"/>
      <c r="AS24" s="436">
        <v>2988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10028609</v>
      </c>
      <c r="BO24" s="386"/>
      <c r="BP24" s="386"/>
      <c r="BQ24" s="386"/>
      <c r="BR24" s="386"/>
      <c r="BS24" s="386"/>
      <c r="BT24" s="386"/>
      <c r="BU24" s="387"/>
      <c r="BV24" s="385">
        <v>9166944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7310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592832</v>
      </c>
      <c r="BO25" s="349"/>
      <c r="BP25" s="349"/>
      <c r="BQ25" s="349"/>
      <c r="BR25" s="349"/>
      <c r="BS25" s="349"/>
      <c r="BT25" s="349"/>
      <c r="BU25" s="350"/>
      <c r="BV25" s="348">
        <v>718336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6200</v>
      </c>
      <c r="R26" s="437"/>
      <c r="S26" s="437"/>
      <c r="T26" s="437"/>
      <c r="U26" s="437"/>
      <c r="V26" s="476"/>
      <c r="W26" s="531"/>
      <c r="X26" s="519"/>
      <c r="Y26" s="520"/>
      <c r="Z26" s="435" t="s">
        <v>160</v>
      </c>
      <c r="AA26" s="539"/>
      <c r="AB26" s="539"/>
      <c r="AC26" s="539"/>
      <c r="AD26" s="539"/>
      <c r="AE26" s="539"/>
      <c r="AF26" s="539"/>
      <c r="AG26" s="540"/>
      <c r="AH26" s="436">
        <v>10</v>
      </c>
      <c r="AI26" s="437"/>
      <c r="AJ26" s="437"/>
      <c r="AK26" s="437"/>
      <c r="AL26" s="476"/>
      <c r="AM26" s="436">
        <v>28610</v>
      </c>
      <c r="AN26" s="437"/>
      <c r="AO26" s="437"/>
      <c r="AP26" s="437"/>
      <c r="AQ26" s="437"/>
      <c r="AR26" s="476"/>
      <c r="AS26" s="436">
        <v>2861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4240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554310</v>
      </c>
      <c r="BO27" s="553"/>
      <c r="BP27" s="553"/>
      <c r="BQ27" s="553"/>
      <c r="BR27" s="553"/>
      <c r="BS27" s="553"/>
      <c r="BT27" s="553"/>
      <c r="BU27" s="554"/>
      <c r="BV27" s="552">
        <v>585958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3770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2144756</v>
      </c>
      <c r="BO28" s="349"/>
      <c r="BP28" s="349"/>
      <c r="BQ28" s="349"/>
      <c r="BR28" s="349"/>
      <c r="BS28" s="349"/>
      <c r="BT28" s="349"/>
      <c r="BU28" s="350"/>
      <c r="BV28" s="348">
        <v>1909696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13</v>
      </c>
      <c r="M29" s="437"/>
      <c r="N29" s="437"/>
      <c r="O29" s="437"/>
      <c r="P29" s="476"/>
      <c r="Q29" s="436">
        <v>3540</v>
      </c>
      <c r="R29" s="437"/>
      <c r="S29" s="437"/>
      <c r="T29" s="437"/>
      <c r="U29" s="437"/>
      <c r="V29" s="476"/>
      <c r="W29" s="531"/>
      <c r="X29" s="519"/>
      <c r="Y29" s="520"/>
      <c r="Z29" s="435" t="s">
        <v>170</v>
      </c>
      <c r="AA29" s="415"/>
      <c r="AB29" s="415"/>
      <c r="AC29" s="415"/>
      <c r="AD29" s="415"/>
      <c r="AE29" s="415"/>
      <c r="AF29" s="415"/>
      <c r="AG29" s="416"/>
      <c r="AH29" s="436">
        <v>178</v>
      </c>
      <c r="AI29" s="437"/>
      <c r="AJ29" s="437"/>
      <c r="AK29" s="437"/>
      <c r="AL29" s="476"/>
      <c r="AM29" s="436">
        <v>531864</v>
      </c>
      <c r="AN29" s="437"/>
      <c r="AO29" s="437"/>
      <c r="AP29" s="437"/>
      <c r="AQ29" s="437"/>
      <c r="AR29" s="476"/>
      <c r="AS29" s="436">
        <v>2988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562759</v>
      </c>
      <c r="BO29" s="386"/>
      <c r="BP29" s="386"/>
      <c r="BQ29" s="386"/>
      <c r="BR29" s="386"/>
      <c r="BS29" s="386"/>
      <c r="BT29" s="386"/>
      <c r="BU29" s="387"/>
      <c r="BV29" s="385">
        <v>483332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1887104</v>
      </c>
      <c r="BO30" s="553"/>
      <c r="BP30" s="553"/>
      <c r="BQ30" s="553"/>
      <c r="BR30" s="553"/>
      <c r="BS30" s="553"/>
      <c r="BT30" s="553"/>
      <c r="BU30" s="554"/>
      <c r="BV30" s="552">
        <v>1477354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富山地区広域圏事務組合（一般会計）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(一財)滑川市文化・スポーツ振興財団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富山地区広域圏事務組合（旧富山地域衛生組合分）（一般会計）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(公財)滑川市体育協会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工業団地造成事業特別会計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滑川中新川地区情報事務組合（一般会計）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(公財)滑川市農業公社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富山県市町村会館管理組合（一般会計）</v>
      </c>
      <c r="BZ37" s="565"/>
      <c r="CA37" s="565"/>
      <c r="CB37" s="565"/>
      <c r="CC37" s="565"/>
      <c r="CD37" s="565"/>
      <c r="CE37" s="565"/>
      <c r="CF37" s="565"/>
      <c r="CG37" s="565"/>
      <c r="CH37" s="565"/>
      <c r="CI37" s="565"/>
      <c r="CJ37" s="565"/>
      <c r="CK37" s="565"/>
      <c r="CL37" s="565"/>
      <c r="CM37" s="565"/>
      <c r="CN37" s="165"/>
      <c r="CO37" s="564">
        <f t="shared" si="3"/>
        <v>19</v>
      </c>
      <c r="CP37" s="564"/>
      <c r="CQ37" s="565" t="str">
        <f>IF('各会計、関係団体の財政状況及び健全化判断比率'!BS10="","",'各会計、関係団体の財政状況及び健全化判断比率'!BS10)</f>
        <v>(株)ウェーブ滑川</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富山県後期高齢者医療広域連合（一般会計）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富山県後期高齢者医療広域連合（後期高齢者医療事業特別会計）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富山県東部消防組合（一般会計）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67" t="s">
        <v>24</v>
      </c>
      <c r="C41" s="1168"/>
      <c r="D41" s="81"/>
      <c r="E41" s="1173" t="s">
        <v>25</v>
      </c>
      <c r="F41" s="1173"/>
      <c r="G41" s="1173"/>
      <c r="H41" s="1174"/>
      <c r="I41" s="82">
        <v>10495</v>
      </c>
      <c r="J41" s="83">
        <v>10408</v>
      </c>
      <c r="K41" s="83">
        <v>10169</v>
      </c>
      <c r="L41" s="83">
        <v>10322</v>
      </c>
      <c r="M41" s="84">
        <v>11082</v>
      </c>
    </row>
    <row r="42" spans="2:13" ht="27.75" customHeight="1" x14ac:dyDescent="0.15">
      <c r="B42" s="1169"/>
      <c r="C42" s="1170"/>
      <c r="D42" s="85"/>
      <c r="E42" s="1175" t="s">
        <v>26</v>
      </c>
      <c r="F42" s="1175"/>
      <c r="G42" s="1175"/>
      <c r="H42" s="1176"/>
      <c r="I42" s="86">
        <v>342</v>
      </c>
      <c r="J42" s="87">
        <v>281</v>
      </c>
      <c r="K42" s="87">
        <v>220</v>
      </c>
      <c r="L42" s="87">
        <v>171</v>
      </c>
      <c r="M42" s="88">
        <v>265</v>
      </c>
    </row>
    <row r="43" spans="2:13" ht="27.75" customHeight="1" x14ac:dyDescent="0.15">
      <c r="B43" s="1169"/>
      <c r="C43" s="1170"/>
      <c r="D43" s="85"/>
      <c r="E43" s="1175" t="s">
        <v>27</v>
      </c>
      <c r="F43" s="1175"/>
      <c r="G43" s="1175"/>
      <c r="H43" s="1176"/>
      <c r="I43" s="86">
        <v>8772</v>
      </c>
      <c r="J43" s="87">
        <v>9527</v>
      </c>
      <c r="K43" s="87">
        <v>9428</v>
      </c>
      <c r="L43" s="87">
        <v>9576</v>
      </c>
      <c r="M43" s="88">
        <v>9553</v>
      </c>
    </row>
    <row r="44" spans="2:13" ht="27.75" customHeight="1" x14ac:dyDescent="0.15">
      <c r="B44" s="1169"/>
      <c r="C44" s="1170"/>
      <c r="D44" s="85"/>
      <c r="E44" s="1175" t="s">
        <v>28</v>
      </c>
      <c r="F44" s="1175"/>
      <c r="G44" s="1175"/>
      <c r="H44" s="1176"/>
      <c r="I44" s="86">
        <v>2088</v>
      </c>
      <c r="J44" s="87">
        <v>1827</v>
      </c>
      <c r="K44" s="87">
        <v>1555</v>
      </c>
      <c r="L44" s="87">
        <v>1361</v>
      </c>
      <c r="M44" s="88">
        <v>1358</v>
      </c>
    </row>
    <row r="45" spans="2:13" ht="27.75" customHeight="1" x14ac:dyDescent="0.15">
      <c r="B45" s="1169"/>
      <c r="C45" s="1170"/>
      <c r="D45" s="85"/>
      <c r="E45" s="1175" t="s">
        <v>29</v>
      </c>
      <c r="F45" s="1175"/>
      <c r="G45" s="1175"/>
      <c r="H45" s="1176"/>
      <c r="I45" s="86">
        <v>2024</v>
      </c>
      <c r="J45" s="87">
        <v>1968</v>
      </c>
      <c r="K45" s="87">
        <v>1900</v>
      </c>
      <c r="L45" s="87">
        <v>1828</v>
      </c>
      <c r="M45" s="88">
        <v>1788</v>
      </c>
    </row>
    <row r="46" spans="2:13" ht="27.75" customHeight="1" x14ac:dyDescent="0.15">
      <c r="B46" s="1169"/>
      <c r="C46" s="1170"/>
      <c r="D46" s="85"/>
      <c r="E46" s="1175" t="s">
        <v>30</v>
      </c>
      <c r="F46" s="1175"/>
      <c r="G46" s="1175"/>
      <c r="H46" s="1176"/>
      <c r="I46" s="86" t="s">
        <v>483</v>
      </c>
      <c r="J46" s="87" t="s">
        <v>483</v>
      </c>
      <c r="K46" s="87" t="s">
        <v>483</v>
      </c>
      <c r="L46" s="87" t="s">
        <v>483</v>
      </c>
      <c r="M46" s="88" t="s">
        <v>483</v>
      </c>
    </row>
    <row r="47" spans="2:13" ht="27.75" customHeight="1" x14ac:dyDescent="0.15">
      <c r="B47" s="1169"/>
      <c r="C47" s="1170"/>
      <c r="D47" s="85"/>
      <c r="E47" s="1175" t="s">
        <v>31</v>
      </c>
      <c r="F47" s="1175"/>
      <c r="G47" s="1175"/>
      <c r="H47" s="1176"/>
      <c r="I47" s="86" t="s">
        <v>483</v>
      </c>
      <c r="J47" s="87" t="s">
        <v>483</v>
      </c>
      <c r="K47" s="87" t="s">
        <v>483</v>
      </c>
      <c r="L47" s="87" t="s">
        <v>483</v>
      </c>
      <c r="M47" s="88" t="s">
        <v>483</v>
      </c>
    </row>
    <row r="48" spans="2:13" ht="27.75" customHeight="1" x14ac:dyDescent="0.15">
      <c r="B48" s="1171"/>
      <c r="C48" s="1172"/>
      <c r="D48" s="85"/>
      <c r="E48" s="1175" t="s">
        <v>32</v>
      </c>
      <c r="F48" s="1175"/>
      <c r="G48" s="1175"/>
      <c r="H48" s="1176"/>
      <c r="I48" s="86" t="s">
        <v>483</v>
      </c>
      <c r="J48" s="87" t="s">
        <v>483</v>
      </c>
      <c r="K48" s="87" t="s">
        <v>483</v>
      </c>
      <c r="L48" s="87" t="s">
        <v>483</v>
      </c>
      <c r="M48" s="88" t="s">
        <v>483</v>
      </c>
    </row>
    <row r="49" spans="2:13" ht="27.75" customHeight="1" x14ac:dyDescent="0.15">
      <c r="B49" s="1177" t="s">
        <v>33</v>
      </c>
      <c r="C49" s="1178"/>
      <c r="D49" s="89"/>
      <c r="E49" s="1175" t="s">
        <v>34</v>
      </c>
      <c r="F49" s="1175"/>
      <c r="G49" s="1175"/>
      <c r="H49" s="1176"/>
      <c r="I49" s="86">
        <v>2197</v>
      </c>
      <c r="J49" s="87">
        <v>3052</v>
      </c>
      <c r="K49" s="87">
        <v>3590</v>
      </c>
      <c r="L49" s="87">
        <v>3940</v>
      </c>
      <c r="M49" s="88">
        <v>4586</v>
      </c>
    </row>
    <row r="50" spans="2:13" ht="27.75" customHeight="1" x14ac:dyDescent="0.15">
      <c r="B50" s="1169"/>
      <c r="C50" s="1170"/>
      <c r="D50" s="85"/>
      <c r="E50" s="1175" t="s">
        <v>35</v>
      </c>
      <c r="F50" s="1175"/>
      <c r="G50" s="1175"/>
      <c r="H50" s="1176"/>
      <c r="I50" s="86">
        <v>493</v>
      </c>
      <c r="J50" s="87">
        <v>441</v>
      </c>
      <c r="K50" s="87">
        <v>355</v>
      </c>
      <c r="L50" s="87">
        <v>318</v>
      </c>
      <c r="M50" s="88">
        <v>291</v>
      </c>
    </row>
    <row r="51" spans="2:13" ht="27.75" customHeight="1" x14ac:dyDescent="0.15">
      <c r="B51" s="1171"/>
      <c r="C51" s="1172"/>
      <c r="D51" s="85"/>
      <c r="E51" s="1175" t="s">
        <v>36</v>
      </c>
      <c r="F51" s="1175"/>
      <c r="G51" s="1175"/>
      <c r="H51" s="1176"/>
      <c r="I51" s="86">
        <v>14598</v>
      </c>
      <c r="J51" s="87">
        <v>14800</v>
      </c>
      <c r="K51" s="87">
        <v>14777</v>
      </c>
      <c r="L51" s="87">
        <v>15734</v>
      </c>
      <c r="M51" s="88">
        <v>16208</v>
      </c>
    </row>
    <row r="52" spans="2:13" ht="27.75" customHeight="1" thickBot="1" x14ac:dyDescent="0.2">
      <c r="B52" s="1179" t="s">
        <v>37</v>
      </c>
      <c r="C52" s="1180"/>
      <c r="D52" s="90"/>
      <c r="E52" s="1181" t="s">
        <v>38</v>
      </c>
      <c r="F52" s="1181"/>
      <c r="G52" s="1181"/>
      <c r="H52" s="1182"/>
      <c r="I52" s="91">
        <v>6434</v>
      </c>
      <c r="J52" s="92">
        <v>5718</v>
      </c>
      <c r="K52" s="92">
        <v>4552</v>
      </c>
      <c r="L52" s="92">
        <v>3265</v>
      </c>
      <c r="M52" s="93">
        <v>2961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34839</v>
      </c>
      <c r="E3" s="116"/>
      <c r="F3" s="117">
        <v>79008</v>
      </c>
      <c r="G3" s="118"/>
      <c r="H3" s="119"/>
    </row>
    <row r="4" spans="1:8" x14ac:dyDescent="0.15">
      <c r="A4" s="120"/>
      <c r="B4" s="121"/>
      <c r="C4" s="122"/>
      <c r="D4" s="123">
        <v>22343</v>
      </c>
      <c r="E4" s="124"/>
      <c r="F4" s="125">
        <v>46014</v>
      </c>
      <c r="G4" s="126"/>
      <c r="H4" s="127"/>
    </row>
    <row r="5" spans="1:8" x14ac:dyDescent="0.15">
      <c r="A5" s="108" t="s">
        <v>517</v>
      </c>
      <c r="B5" s="113"/>
      <c r="C5" s="114"/>
      <c r="D5" s="115">
        <v>46792</v>
      </c>
      <c r="E5" s="116"/>
      <c r="F5" s="117">
        <v>86381</v>
      </c>
      <c r="G5" s="118"/>
      <c r="H5" s="119"/>
    </row>
    <row r="6" spans="1:8" x14ac:dyDescent="0.15">
      <c r="A6" s="120"/>
      <c r="B6" s="121"/>
      <c r="C6" s="122"/>
      <c r="D6" s="123">
        <v>28527</v>
      </c>
      <c r="E6" s="124"/>
      <c r="F6" s="125">
        <v>41242</v>
      </c>
      <c r="G6" s="126"/>
      <c r="H6" s="127"/>
    </row>
    <row r="7" spans="1:8" x14ac:dyDescent="0.15">
      <c r="A7" s="108" t="s">
        <v>518</v>
      </c>
      <c r="B7" s="113"/>
      <c r="C7" s="114"/>
      <c r="D7" s="115">
        <v>39753</v>
      </c>
      <c r="E7" s="116"/>
      <c r="F7" s="117">
        <v>49094</v>
      </c>
      <c r="G7" s="118"/>
      <c r="H7" s="119"/>
    </row>
    <row r="8" spans="1:8" x14ac:dyDescent="0.15">
      <c r="A8" s="120"/>
      <c r="B8" s="121"/>
      <c r="C8" s="122"/>
      <c r="D8" s="123">
        <v>23019</v>
      </c>
      <c r="E8" s="124"/>
      <c r="F8" s="125">
        <v>27415</v>
      </c>
      <c r="G8" s="126"/>
      <c r="H8" s="127"/>
    </row>
    <row r="9" spans="1:8" x14ac:dyDescent="0.15">
      <c r="A9" s="108" t="s">
        <v>519</v>
      </c>
      <c r="B9" s="113"/>
      <c r="C9" s="114"/>
      <c r="D9" s="115">
        <v>71416</v>
      </c>
      <c r="E9" s="116"/>
      <c r="F9" s="117">
        <v>60245</v>
      </c>
      <c r="G9" s="118"/>
      <c r="H9" s="119"/>
    </row>
    <row r="10" spans="1:8" x14ac:dyDescent="0.15">
      <c r="A10" s="120"/>
      <c r="B10" s="121"/>
      <c r="C10" s="122"/>
      <c r="D10" s="123">
        <v>31480</v>
      </c>
      <c r="E10" s="124"/>
      <c r="F10" s="125">
        <v>33678</v>
      </c>
      <c r="G10" s="126"/>
      <c r="H10" s="127"/>
    </row>
    <row r="11" spans="1:8" x14ac:dyDescent="0.15">
      <c r="A11" s="108" t="s">
        <v>520</v>
      </c>
      <c r="B11" s="113"/>
      <c r="C11" s="114"/>
      <c r="D11" s="115">
        <v>80721</v>
      </c>
      <c r="E11" s="116"/>
      <c r="F11" s="117">
        <v>68386</v>
      </c>
      <c r="G11" s="118"/>
      <c r="H11" s="119"/>
    </row>
    <row r="12" spans="1:8" x14ac:dyDescent="0.15">
      <c r="A12" s="120"/>
      <c r="B12" s="121"/>
      <c r="C12" s="128"/>
      <c r="D12" s="123">
        <v>44165</v>
      </c>
      <c r="E12" s="124"/>
      <c r="F12" s="125">
        <v>35121</v>
      </c>
      <c r="G12" s="126"/>
      <c r="H12" s="127"/>
    </row>
    <row r="13" spans="1:8" x14ac:dyDescent="0.15">
      <c r="A13" s="108"/>
      <c r="B13" s="113"/>
      <c r="C13" s="129"/>
      <c r="D13" s="130">
        <v>54704</v>
      </c>
      <c r="E13" s="131"/>
      <c r="F13" s="132">
        <v>68623</v>
      </c>
      <c r="G13" s="133"/>
      <c r="H13" s="119"/>
    </row>
    <row r="14" spans="1:8" x14ac:dyDescent="0.15">
      <c r="A14" s="120"/>
      <c r="B14" s="121"/>
      <c r="C14" s="122"/>
      <c r="D14" s="123">
        <v>29907</v>
      </c>
      <c r="E14" s="124"/>
      <c r="F14" s="125">
        <v>36694</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9.7799999999999994</v>
      </c>
      <c r="C19" s="134">
        <f>ROUND(VALUE(SUBSTITUTE(実質収支比率等に係る経年分析!G$48,"▲","-")),2)</f>
        <v>10.26</v>
      </c>
      <c r="D19" s="134">
        <f>ROUND(VALUE(SUBSTITUTE(実質収支比率等に係る経年分析!H$48,"▲","-")),2)</f>
        <v>9.1199999999999992</v>
      </c>
      <c r="E19" s="134">
        <f>ROUND(VALUE(SUBSTITUTE(実質収支比率等に係る経年分析!I$48,"▲","-")),2)</f>
        <v>8.49</v>
      </c>
      <c r="F19" s="134">
        <f>ROUND(VALUE(SUBSTITUTE(実質収支比率等に係る経年分析!J$48,"▲","-")),2)</f>
        <v>10.15</v>
      </c>
    </row>
    <row r="20" spans="1:11" x14ac:dyDescent="0.15">
      <c r="A20" s="134" t="s">
        <v>43</v>
      </c>
      <c r="B20" s="134">
        <f>ROUND(VALUE(SUBSTITUTE(実質収支比率等に係る経年分析!F$47,"▲","-")),2)</f>
        <v>13.56</v>
      </c>
      <c r="C20" s="134">
        <f>ROUND(VALUE(SUBSTITUTE(実質収支比率等に係る経年分析!G$47,"▲","-")),2)</f>
        <v>19.579999999999998</v>
      </c>
      <c r="D20" s="134">
        <f>ROUND(VALUE(SUBSTITUTE(実質収支比率等に係る経年分析!H$47,"▲","-")),2)</f>
        <v>22.08</v>
      </c>
      <c r="E20" s="134">
        <f>ROUND(VALUE(SUBSTITUTE(実質収支比率等に係る経年分析!I$47,"▲","-")),2)</f>
        <v>25.06</v>
      </c>
      <c r="F20" s="134">
        <f>ROUND(VALUE(SUBSTITUTE(実質収支比率等に係る経年分析!J$47,"▲","-")),2)</f>
        <v>27.84</v>
      </c>
    </row>
    <row r="21" spans="1:11" x14ac:dyDescent="0.15">
      <c r="A21" s="134" t="s">
        <v>44</v>
      </c>
      <c r="B21" s="134">
        <f>IF(ISNUMBER(VALUE(SUBSTITUTE(実質収支比率等に係る経年分析!F$49,"▲","-"))),ROUND(VALUE(SUBSTITUTE(実質収支比率等に係る経年分析!F$49,"▲","-")),2),NA())</f>
        <v>7.51</v>
      </c>
      <c r="C21" s="134">
        <f>IF(ISNUMBER(VALUE(SUBSTITUTE(実質収支比率等に係る経年分析!G$49,"▲","-"))),ROUND(VALUE(SUBSTITUTE(実質収支比率等に係る経年分析!G$49,"▲","-")),2),NA())</f>
        <v>7.09</v>
      </c>
      <c r="D21" s="134">
        <f>IF(ISNUMBER(VALUE(SUBSTITUTE(実質収支比率等に係る経年分析!H$49,"▲","-"))),ROUND(VALUE(SUBSTITUTE(実質収支比率等に係る経年分析!H$49,"▲","-")),2),NA())</f>
        <v>1.1499999999999999</v>
      </c>
      <c r="E21" s="134">
        <f>IF(ISNUMBER(VALUE(SUBSTITUTE(実質収支比率等に係る経年分析!I$49,"▲","-"))),ROUND(VALUE(SUBSTITUTE(実質収支比率等に係る経年分析!I$49,"▲","-")),2),NA())</f>
        <v>2.6</v>
      </c>
      <c r="F21" s="134">
        <f>IF(ISNUMBER(VALUE(SUBSTITUTE(実質収支比率等に係る経年分析!J$49,"▲","-"))),ROUND(VALUE(SUBSTITUTE(実質収支比率等に係る経年分析!J$49,"▲","-")),2),NA())</f>
        <v>4.8</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工業団地造成事業特別会計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9.7799999999999994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9.1199999999999992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10.15</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1188</v>
      </c>
      <c r="E42" s="136"/>
      <c r="F42" s="136"/>
      <c r="G42" s="136">
        <f>'実質公債費比率（分子）の構造'!L$52</f>
        <v>1167</v>
      </c>
      <c r="H42" s="136"/>
      <c r="I42" s="136"/>
      <c r="J42" s="136">
        <f>'実質公債費比率（分子）の構造'!M$52</f>
        <v>1171</v>
      </c>
      <c r="K42" s="136"/>
      <c r="L42" s="136"/>
      <c r="M42" s="136">
        <f>'実質公債費比率（分子）の構造'!N$52</f>
        <v>1178</v>
      </c>
      <c r="N42" s="136"/>
      <c r="O42" s="136"/>
      <c r="P42" s="136">
        <f>'実質公債費比率（分子）の構造'!O$52</f>
        <v>1212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67</v>
      </c>
      <c r="C44" s="136"/>
      <c r="D44" s="136"/>
      <c r="E44" s="136">
        <f>'実質公債費比率（分子）の構造'!L$50</f>
        <v>64</v>
      </c>
      <c r="F44" s="136"/>
      <c r="G44" s="136"/>
      <c r="H44" s="136">
        <f>'実質公債費比率（分子）の構造'!M$50</f>
        <v>63</v>
      </c>
      <c r="I44" s="136"/>
      <c r="J44" s="136"/>
      <c r="K44" s="136">
        <f>'実質公債費比率（分子）の構造'!N$50</f>
        <v>51</v>
      </c>
      <c r="L44" s="136"/>
      <c r="M44" s="136"/>
      <c r="N44" s="136">
        <f>'実質公債費比率（分子）の構造'!O$50</f>
        <v>44</v>
      </c>
      <c r="O44" s="136"/>
      <c r="P44" s="136"/>
    </row>
    <row r="45" spans="1:16" x14ac:dyDescent="0.15">
      <c r="A45" s="136" t="s">
        <v>54</v>
      </c>
      <c r="B45" s="136">
        <f>'実質公債費比率（分子）の構造'!K$49</f>
        <v>313</v>
      </c>
      <c r="C45" s="136"/>
      <c r="D45" s="136"/>
      <c r="E45" s="136">
        <f>'実質公債費比率（分子）の構造'!L$49</f>
        <v>309</v>
      </c>
      <c r="F45" s="136"/>
      <c r="G45" s="136"/>
      <c r="H45" s="136">
        <f>'実質公債費比率（分子）の構造'!M$49</f>
        <v>308</v>
      </c>
      <c r="I45" s="136"/>
      <c r="J45" s="136"/>
      <c r="K45" s="136">
        <f>'実質公債費比率（分子）の構造'!N$49</f>
        <v>306</v>
      </c>
      <c r="L45" s="136"/>
      <c r="M45" s="136"/>
      <c r="N45" s="136">
        <f>'実質公債費比率（分子）の構造'!O$49</f>
        <v>299</v>
      </c>
      <c r="O45" s="136"/>
      <c r="P45" s="136"/>
    </row>
    <row r="46" spans="1:16" x14ac:dyDescent="0.15">
      <c r="A46" s="136" t="s">
        <v>55</v>
      </c>
      <c r="B46" s="136">
        <f>'実質公債費比率（分子）の構造'!K$48</f>
        <v>469</v>
      </c>
      <c r="C46" s="136"/>
      <c r="D46" s="136"/>
      <c r="E46" s="136">
        <f>'実質公債費比率（分子）の構造'!L$48</f>
        <v>530</v>
      </c>
      <c r="F46" s="136"/>
      <c r="G46" s="136"/>
      <c r="H46" s="136">
        <f>'実質公債費比率（分子）の構造'!M$48</f>
        <v>503</v>
      </c>
      <c r="I46" s="136"/>
      <c r="J46" s="136"/>
      <c r="K46" s="136">
        <f>'実質公債費比率（分子）の構造'!N$48</f>
        <v>528</v>
      </c>
      <c r="L46" s="136"/>
      <c r="M46" s="136"/>
      <c r="N46" s="136">
        <f>'実質公債費比率（分子）の構造'!O$48</f>
        <v>571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1317</v>
      </c>
      <c r="C49" s="136"/>
      <c r="D49" s="136"/>
      <c r="E49" s="136">
        <f>'実質公債費比率（分子）の構造'!L$45</f>
        <v>1251</v>
      </c>
      <c r="F49" s="136"/>
      <c r="G49" s="136"/>
      <c r="H49" s="136">
        <f>'実質公債費比率（分子）の構造'!M$45</f>
        <v>1172</v>
      </c>
      <c r="I49" s="136"/>
      <c r="J49" s="136"/>
      <c r="K49" s="136">
        <f>'実質公債費比率（分子）の構造'!N$45</f>
        <v>1104</v>
      </c>
      <c r="L49" s="136"/>
      <c r="M49" s="136"/>
      <c r="N49" s="136">
        <f>'実質公債費比率（分子）の構造'!O$45</f>
        <v>1049</v>
      </c>
      <c r="O49" s="136"/>
      <c r="P49" s="136"/>
    </row>
    <row r="50" spans="1:16" x14ac:dyDescent="0.15">
      <c r="A50" s="136" t="s">
        <v>59</v>
      </c>
      <c r="B50" s="136" t="e">
        <f>NA()</f>
        <v>#N/A</v>
      </c>
      <c r="C50" s="136">
        <f>IF(ISNUMBER('実質公債費比率（分子）の構造'!K$53),'実質公債費比率（分子）の構造'!K$53,NA())</f>
        <v>978</v>
      </c>
      <c r="D50" s="136" t="e">
        <f>NA()</f>
        <v>#N/A</v>
      </c>
      <c r="E50" s="136" t="e">
        <f>NA()</f>
        <v>#N/A</v>
      </c>
      <c r="F50" s="136">
        <f>IF(ISNUMBER('実質公債費比率（分子）の構造'!L$53),'実質公債費比率（分子）の構造'!L$53,NA())</f>
        <v>987</v>
      </c>
      <c r="G50" s="136" t="e">
        <f>NA()</f>
        <v>#N/A</v>
      </c>
      <c r="H50" s="136" t="e">
        <f>NA()</f>
        <v>#N/A</v>
      </c>
      <c r="I50" s="136">
        <f>IF(ISNUMBER('実質公債費比率（分子）の構造'!M$53),'実質公債費比率（分子）の構造'!M$53,NA())</f>
        <v>875</v>
      </c>
      <c r="J50" s="136" t="e">
        <f>NA()</f>
        <v>#N/A</v>
      </c>
      <c r="K50" s="136" t="e">
        <f>NA()</f>
        <v>#N/A</v>
      </c>
      <c r="L50" s="136">
        <f>IF(ISNUMBER('実質公債費比率（分子）の構造'!N$53),'実質公債費比率（分子）の構造'!N$53,NA())</f>
        <v>811</v>
      </c>
      <c r="M50" s="136" t="e">
        <f>NA()</f>
        <v>#N/A</v>
      </c>
      <c r="N50" s="136" t="e">
        <f>NA()</f>
        <v>#N/A</v>
      </c>
      <c r="O50" s="136">
        <f>IF(ISNUMBER('実質公債費比率（分子）の構造'!O$53),'実質公債費比率（分子）の構造'!O$53,NA())</f>
        <v>751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14598</v>
      </c>
      <c r="E56" s="135"/>
      <c r="F56" s="135"/>
      <c r="G56" s="135">
        <f>'将来負担比率（分子）の構造'!J$51</f>
        <v>14800</v>
      </c>
      <c r="H56" s="135"/>
      <c r="I56" s="135"/>
      <c r="J56" s="135">
        <f>'将来負担比率（分子）の構造'!K$51</f>
        <v>14777</v>
      </c>
      <c r="K56" s="135"/>
      <c r="L56" s="135"/>
      <c r="M56" s="135">
        <f>'将来負担比率（分子）の構造'!L$51</f>
        <v>15734</v>
      </c>
      <c r="N56" s="135"/>
      <c r="O56" s="135"/>
      <c r="P56" s="135">
        <f>'将来負担比率（分子）の構造'!M$51</f>
        <v>16208</v>
      </c>
    </row>
    <row r="57" spans="1:16" x14ac:dyDescent="0.15">
      <c r="A57" s="135" t="s">
        <v>35</v>
      </c>
      <c r="B57" s="135"/>
      <c r="C57" s="135"/>
      <c r="D57" s="135">
        <f>'将来負担比率（分子）の構造'!I$50</f>
        <v>493</v>
      </c>
      <c r="E57" s="135"/>
      <c r="F57" s="135"/>
      <c r="G57" s="135">
        <f>'将来負担比率（分子）の構造'!J$50</f>
        <v>441</v>
      </c>
      <c r="H57" s="135"/>
      <c r="I57" s="135"/>
      <c r="J57" s="135">
        <f>'将来負担比率（分子）の構造'!K$50</f>
        <v>355</v>
      </c>
      <c r="K57" s="135"/>
      <c r="L57" s="135"/>
      <c r="M57" s="135">
        <f>'将来負担比率（分子）の構造'!L$50</f>
        <v>318</v>
      </c>
      <c r="N57" s="135"/>
      <c r="O57" s="135"/>
      <c r="P57" s="135">
        <f>'将来負担比率（分子）の構造'!M$50</f>
        <v>291</v>
      </c>
    </row>
    <row r="58" spans="1:16" x14ac:dyDescent="0.15">
      <c r="A58" s="135" t="s">
        <v>34</v>
      </c>
      <c r="B58" s="135"/>
      <c r="C58" s="135"/>
      <c r="D58" s="135">
        <f>'将来負担比率（分子）の構造'!I$49</f>
        <v>2197</v>
      </c>
      <c r="E58" s="135"/>
      <c r="F58" s="135"/>
      <c r="G58" s="135">
        <f>'将来負担比率（分子）の構造'!J$49</f>
        <v>3052</v>
      </c>
      <c r="H58" s="135"/>
      <c r="I58" s="135"/>
      <c r="J58" s="135">
        <f>'将来負担比率（分子）の構造'!K$49</f>
        <v>3590</v>
      </c>
      <c r="K58" s="135"/>
      <c r="L58" s="135"/>
      <c r="M58" s="135">
        <f>'将来負担比率（分子）の構造'!L$49</f>
        <v>3940</v>
      </c>
      <c r="N58" s="135"/>
      <c r="O58" s="135"/>
      <c r="P58" s="135">
        <f>'将来負担比率（分子）の構造'!M$49</f>
        <v>4586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2024</v>
      </c>
      <c r="C62" s="135"/>
      <c r="D62" s="135"/>
      <c r="E62" s="135">
        <f>'将来負担比率（分子）の構造'!J$45</f>
        <v>1968</v>
      </c>
      <c r="F62" s="135"/>
      <c r="G62" s="135"/>
      <c r="H62" s="135">
        <f>'将来負担比率（分子）の構造'!K$45</f>
        <v>1900</v>
      </c>
      <c r="I62" s="135"/>
      <c r="J62" s="135"/>
      <c r="K62" s="135">
        <f>'将来負担比率（分子）の構造'!L$45</f>
        <v>1828</v>
      </c>
      <c r="L62" s="135"/>
      <c r="M62" s="135"/>
      <c r="N62" s="135">
        <f>'将来負担比率（分子）の構造'!M$45</f>
        <v>1788</v>
      </c>
      <c r="O62" s="135"/>
      <c r="P62" s="135"/>
    </row>
    <row r="63" spans="1:16" x14ac:dyDescent="0.15">
      <c r="A63" s="135" t="s">
        <v>28</v>
      </c>
      <c r="B63" s="135">
        <f>'将来負担比率（分子）の構造'!I$44</f>
        <v>2088</v>
      </c>
      <c r="C63" s="135"/>
      <c r="D63" s="135"/>
      <c r="E63" s="135">
        <f>'将来負担比率（分子）の構造'!J$44</f>
        <v>1827</v>
      </c>
      <c r="F63" s="135"/>
      <c r="G63" s="135"/>
      <c r="H63" s="135">
        <f>'将来負担比率（分子）の構造'!K$44</f>
        <v>1555</v>
      </c>
      <c r="I63" s="135"/>
      <c r="J63" s="135"/>
      <c r="K63" s="135">
        <f>'将来負担比率（分子）の構造'!L$44</f>
        <v>1361</v>
      </c>
      <c r="L63" s="135"/>
      <c r="M63" s="135"/>
      <c r="N63" s="135">
        <f>'将来負担比率（分子）の構造'!M$44</f>
        <v>1358</v>
      </c>
      <c r="O63" s="135"/>
      <c r="P63" s="135"/>
    </row>
    <row r="64" spans="1:16" x14ac:dyDescent="0.15">
      <c r="A64" s="135" t="s">
        <v>27</v>
      </c>
      <c r="B64" s="135">
        <f>'将来負担比率（分子）の構造'!I$43</f>
        <v>8772</v>
      </c>
      <c r="C64" s="135"/>
      <c r="D64" s="135"/>
      <c r="E64" s="135">
        <f>'将来負担比率（分子）の構造'!J$43</f>
        <v>9527</v>
      </c>
      <c r="F64" s="135"/>
      <c r="G64" s="135"/>
      <c r="H64" s="135">
        <f>'将来負担比率（分子）の構造'!K$43</f>
        <v>9428</v>
      </c>
      <c r="I64" s="135"/>
      <c r="J64" s="135"/>
      <c r="K64" s="135">
        <f>'将来負担比率（分子）の構造'!L$43</f>
        <v>9576</v>
      </c>
      <c r="L64" s="135"/>
      <c r="M64" s="135"/>
      <c r="N64" s="135">
        <f>'将来負担比率（分子）の構造'!M$43</f>
        <v>9553</v>
      </c>
      <c r="O64" s="135"/>
      <c r="P64" s="135"/>
    </row>
    <row r="65" spans="1:16" x14ac:dyDescent="0.15">
      <c r="A65" s="135" t="s">
        <v>26</v>
      </c>
      <c r="B65" s="135">
        <f>'将来負担比率（分子）の構造'!I$42</f>
        <v>342</v>
      </c>
      <c r="C65" s="135"/>
      <c r="D65" s="135"/>
      <c r="E65" s="135">
        <f>'将来負担比率（分子）の構造'!J$42</f>
        <v>281</v>
      </c>
      <c r="F65" s="135"/>
      <c r="G65" s="135"/>
      <c r="H65" s="135">
        <f>'将来負担比率（分子）の構造'!K$42</f>
        <v>220</v>
      </c>
      <c r="I65" s="135"/>
      <c r="J65" s="135"/>
      <c r="K65" s="135">
        <f>'将来負担比率（分子）の構造'!L$42</f>
        <v>171</v>
      </c>
      <c r="L65" s="135"/>
      <c r="M65" s="135"/>
      <c r="N65" s="135">
        <f>'将来負担比率（分子）の構造'!M$42</f>
        <v>265</v>
      </c>
      <c r="O65" s="135"/>
      <c r="P65" s="135"/>
    </row>
    <row r="66" spans="1:16" x14ac:dyDescent="0.15">
      <c r="A66" s="135" t="s">
        <v>25</v>
      </c>
      <c r="B66" s="135">
        <f>'将来負担比率（分子）の構造'!I$41</f>
        <v>10495</v>
      </c>
      <c r="C66" s="135"/>
      <c r="D66" s="135"/>
      <c r="E66" s="135">
        <f>'将来負担比率（分子）の構造'!J$41</f>
        <v>10408</v>
      </c>
      <c r="F66" s="135"/>
      <c r="G66" s="135"/>
      <c r="H66" s="135">
        <f>'将来負担比率（分子）の構造'!K$41</f>
        <v>10169</v>
      </c>
      <c r="I66" s="135"/>
      <c r="J66" s="135"/>
      <c r="K66" s="135">
        <f>'将来負担比率（分子）の構造'!L$41</f>
        <v>10322</v>
      </c>
      <c r="L66" s="135"/>
      <c r="M66" s="135"/>
      <c r="N66" s="135">
        <f>'将来負担比率（分子）の構造'!M$41</f>
        <v>11082</v>
      </c>
      <c r="O66" s="135"/>
      <c r="P66" s="135"/>
    </row>
    <row r="67" spans="1:16" x14ac:dyDescent="0.15">
      <c r="A67" s="135" t="s">
        <v>63</v>
      </c>
      <c r="B67" s="135" t="e">
        <f>NA()</f>
        <v>#N/A</v>
      </c>
      <c r="C67" s="135">
        <f>IF(ISNUMBER('将来負担比率（分子）の構造'!I$52), IF('将来負担比率（分子）の構造'!I$52 &lt; 0, 0, '将来負担比率（分子）の構造'!I$52), NA())</f>
        <v>6434</v>
      </c>
      <c r="D67" s="135" t="e">
        <f>NA()</f>
        <v>#N/A</v>
      </c>
      <c r="E67" s="135" t="e">
        <f>NA()</f>
        <v>#N/A</v>
      </c>
      <c r="F67" s="135">
        <f>IF(ISNUMBER('将来負担比率（分子）の構造'!J$52), IF('将来負担比率（分子）の構造'!J$52 &lt; 0, 0, '将来負担比率（分子）の構造'!J$52), NA())</f>
        <v>5718</v>
      </c>
      <c r="G67" s="135" t="e">
        <f>NA()</f>
        <v>#N/A</v>
      </c>
      <c r="H67" s="135" t="e">
        <f>NA()</f>
        <v>#N/A</v>
      </c>
      <c r="I67" s="135">
        <f>IF(ISNUMBER('将来負担比率（分子）の構造'!K$52), IF('将来負担比率（分子）の構造'!K$52 &lt; 0, 0, '将来負担比率（分子）の構造'!K$52), NA())</f>
        <v>4552</v>
      </c>
      <c r="J67" s="135" t="e">
        <f>NA()</f>
        <v>#N/A</v>
      </c>
      <c r="K67" s="135" t="e">
        <f>NA()</f>
        <v>#N/A</v>
      </c>
      <c r="L67" s="135">
        <f>IF(ISNUMBER('将来負担比率（分子）の構造'!L$52), IF('将来負担比率（分子）の構造'!L$52 &lt; 0, 0, '将来負担比率（分子）の構造'!L$52), NA())</f>
        <v>3265</v>
      </c>
      <c r="M67" s="135" t="e">
        <f>NA()</f>
        <v>#N/A</v>
      </c>
      <c r="N67" s="135" t="e">
        <f>NA()</f>
        <v>#N/A</v>
      </c>
      <c r="O67" s="135">
        <f>IF(ISNUMBER('将来負担比率（分子）の構造'!M$52), IF('将来負担比率（分子）の構造'!M$52 &lt; 0, 0, '将来負担比率（分子）の構造'!M$52), NA())</f>
        <v>2961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L23" sqref="AL23:AO23"/>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4885797</v>
      </c>
      <c r="S5" s="581"/>
      <c r="T5" s="581"/>
      <c r="U5" s="581"/>
      <c r="V5" s="581"/>
      <c r="W5" s="581"/>
      <c r="X5" s="581"/>
      <c r="Y5" s="582"/>
      <c r="Z5" s="583">
        <v>33.200000000000003</v>
      </c>
      <c r="AA5" s="583"/>
      <c r="AB5" s="583"/>
      <c r="AC5" s="583"/>
      <c r="AD5" s="584">
        <v>4885797</v>
      </c>
      <c r="AE5" s="584"/>
      <c r="AF5" s="584"/>
      <c r="AG5" s="584"/>
      <c r="AH5" s="584"/>
      <c r="AI5" s="584"/>
      <c r="AJ5" s="584"/>
      <c r="AK5" s="584"/>
      <c r="AL5" s="585">
        <v>66.2</v>
      </c>
      <c r="AM5" s="586"/>
      <c r="AN5" s="586"/>
      <c r="AO5" s="587"/>
      <c r="AP5" s="577" t="s">
        <v>208</v>
      </c>
      <c r="AQ5" s="578"/>
      <c r="AR5" s="578"/>
      <c r="AS5" s="578"/>
      <c r="AT5" s="578"/>
      <c r="AU5" s="578"/>
      <c r="AV5" s="578"/>
      <c r="AW5" s="578"/>
      <c r="AX5" s="578"/>
      <c r="AY5" s="578"/>
      <c r="AZ5" s="578"/>
      <c r="BA5" s="578"/>
      <c r="BB5" s="578"/>
      <c r="BC5" s="578"/>
      <c r="BD5" s="578"/>
      <c r="BE5" s="578"/>
      <c r="BF5" s="579"/>
      <c r="BG5" s="591">
        <v>4885797</v>
      </c>
      <c r="BH5" s="592"/>
      <c r="BI5" s="592"/>
      <c r="BJ5" s="592"/>
      <c r="BK5" s="592"/>
      <c r="BL5" s="592"/>
      <c r="BM5" s="592"/>
      <c r="BN5" s="593"/>
      <c r="BO5" s="594">
        <v>100</v>
      </c>
      <c r="BP5" s="594"/>
      <c r="BQ5" s="594"/>
      <c r="BR5" s="594"/>
      <c r="BS5" s="595">
        <v>253415</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117429</v>
      </c>
      <c r="S6" s="592"/>
      <c r="T6" s="592"/>
      <c r="U6" s="592"/>
      <c r="V6" s="592"/>
      <c r="W6" s="592"/>
      <c r="X6" s="592"/>
      <c r="Y6" s="593"/>
      <c r="Z6" s="594">
        <v>0.8</v>
      </c>
      <c r="AA6" s="594"/>
      <c r="AB6" s="594"/>
      <c r="AC6" s="594"/>
      <c r="AD6" s="595">
        <v>117429</v>
      </c>
      <c r="AE6" s="595"/>
      <c r="AF6" s="595"/>
      <c r="AG6" s="595"/>
      <c r="AH6" s="595"/>
      <c r="AI6" s="595"/>
      <c r="AJ6" s="595"/>
      <c r="AK6" s="595"/>
      <c r="AL6" s="596">
        <v>1.6</v>
      </c>
      <c r="AM6" s="597"/>
      <c r="AN6" s="597"/>
      <c r="AO6" s="598"/>
      <c r="AP6" s="588" t="s">
        <v>213</v>
      </c>
      <c r="AQ6" s="589"/>
      <c r="AR6" s="589"/>
      <c r="AS6" s="589"/>
      <c r="AT6" s="589"/>
      <c r="AU6" s="589"/>
      <c r="AV6" s="589"/>
      <c r="AW6" s="589"/>
      <c r="AX6" s="589"/>
      <c r="AY6" s="589"/>
      <c r="AZ6" s="589"/>
      <c r="BA6" s="589"/>
      <c r="BB6" s="589"/>
      <c r="BC6" s="589"/>
      <c r="BD6" s="589"/>
      <c r="BE6" s="589"/>
      <c r="BF6" s="590"/>
      <c r="BG6" s="591">
        <v>4885797</v>
      </c>
      <c r="BH6" s="592"/>
      <c r="BI6" s="592"/>
      <c r="BJ6" s="592"/>
      <c r="BK6" s="592"/>
      <c r="BL6" s="592"/>
      <c r="BM6" s="592"/>
      <c r="BN6" s="593"/>
      <c r="BO6" s="594">
        <v>100</v>
      </c>
      <c r="BP6" s="594"/>
      <c r="BQ6" s="594"/>
      <c r="BR6" s="594"/>
      <c r="BS6" s="595">
        <v>253415</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160720</v>
      </c>
      <c r="CS6" s="592"/>
      <c r="CT6" s="592"/>
      <c r="CU6" s="592"/>
      <c r="CV6" s="592"/>
      <c r="CW6" s="592"/>
      <c r="CX6" s="592"/>
      <c r="CY6" s="593"/>
      <c r="CZ6" s="594">
        <v>1.2</v>
      </c>
      <c r="DA6" s="594"/>
      <c r="DB6" s="594"/>
      <c r="DC6" s="594"/>
      <c r="DD6" s="600" t="s">
        <v>215</v>
      </c>
      <c r="DE6" s="592"/>
      <c r="DF6" s="592"/>
      <c r="DG6" s="592"/>
      <c r="DH6" s="592"/>
      <c r="DI6" s="592"/>
      <c r="DJ6" s="592"/>
      <c r="DK6" s="592"/>
      <c r="DL6" s="592"/>
      <c r="DM6" s="592"/>
      <c r="DN6" s="592"/>
      <c r="DO6" s="592"/>
      <c r="DP6" s="593"/>
      <c r="DQ6" s="600">
        <v>160720</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12390</v>
      </c>
      <c r="S7" s="592"/>
      <c r="T7" s="592"/>
      <c r="U7" s="592"/>
      <c r="V7" s="592"/>
      <c r="W7" s="592"/>
      <c r="X7" s="592"/>
      <c r="Y7" s="593"/>
      <c r="Z7" s="594">
        <v>0.1</v>
      </c>
      <c r="AA7" s="594"/>
      <c r="AB7" s="594"/>
      <c r="AC7" s="594"/>
      <c r="AD7" s="595">
        <v>12390</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2237240</v>
      </c>
      <c r="BH7" s="592"/>
      <c r="BI7" s="592"/>
      <c r="BJ7" s="592"/>
      <c r="BK7" s="592"/>
      <c r="BL7" s="592"/>
      <c r="BM7" s="592"/>
      <c r="BN7" s="593"/>
      <c r="BO7" s="594">
        <v>45.8</v>
      </c>
      <c r="BP7" s="594"/>
      <c r="BQ7" s="594"/>
      <c r="BR7" s="594"/>
      <c r="BS7" s="595">
        <v>100467</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2866916</v>
      </c>
      <c r="CS7" s="592"/>
      <c r="CT7" s="592"/>
      <c r="CU7" s="592"/>
      <c r="CV7" s="592"/>
      <c r="CW7" s="592"/>
      <c r="CX7" s="592"/>
      <c r="CY7" s="593"/>
      <c r="CZ7" s="594">
        <v>20.8</v>
      </c>
      <c r="DA7" s="594"/>
      <c r="DB7" s="594"/>
      <c r="DC7" s="594"/>
      <c r="DD7" s="600">
        <v>677244</v>
      </c>
      <c r="DE7" s="592"/>
      <c r="DF7" s="592"/>
      <c r="DG7" s="592"/>
      <c r="DH7" s="592"/>
      <c r="DI7" s="592"/>
      <c r="DJ7" s="592"/>
      <c r="DK7" s="592"/>
      <c r="DL7" s="592"/>
      <c r="DM7" s="592"/>
      <c r="DN7" s="592"/>
      <c r="DO7" s="592"/>
      <c r="DP7" s="593"/>
      <c r="DQ7" s="600">
        <v>2160077</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20364</v>
      </c>
      <c r="S8" s="592"/>
      <c r="T8" s="592"/>
      <c r="U8" s="592"/>
      <c r="V8" s="592"/>
      <c r="W8" s="592"/>
      <c r="X8" s="592"/>
      <c r="Y8" s="593"/>
      <c r="Z8" s="594">
        <v>0.1</v>
      </c>
      <c r="AA8" s="594"/>
      <c r="AB8" s="594"/>
      <c r="AC8" s="594"/>
      <c r="AD8" s="595">
        <v>20364</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52609</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3801382</v>
      </c>
      <c r="CS8" s="592"/>
      <c r="CT8" s="592"/>
      <c r="CU8" s="592"/>
      <c r="CV8" s="592"/>
      <c r="CW8" s="592"/>
      <c r="CX8" s="592"/>
      <c r="CY8" s="593"/>
      <c r="CZ8" s="594">
        <v>27.6</v>
      </c>
      <c r="DA8" s="594"/>
      <c r="DB8" s="594"/>
      <c r="DC8" s="594"/>
      <c r="DD8" s="600">
        <v>28607</v>
      </c>
      <c r="DE8" s="592"/>
      <c r="DF8" s="592"/>
      <c r="DG8" s="592"/>
      <c r="DH8" s="592"/>
      <c r="DI8" s="592"/>
      <c r="DJ8" s="592"/>
      <c r="DK8" s="592"/>
      <c r="DL8" s="592"/>
      <c r="DM8" s="592"/>
      <c r="DN8" s="592"/>
      <c r="DO8" s="592"/>
      <c r="DP8" s="593"/>
      <c r="DQ8" s="600">
        <v>1920202</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27611</v>
      </c>
      <c r="S9" s="592"/>
      <c r="T9" s="592"/>
      <c r="U9" s="592"/>
      <c r="V9" s="592"/>
      <c r="W9" s="592"/>
      <c r="X9" s="592"/>
      <c r="Y9" s="593"/>
      <c r="Z9" s="594">
        <v>0.2</v>
      </c>
      <c r="AA9" s="594"/>
      <c r="AB9" s="594"/>
      <c r="AC9" s="594"/>
      <c r="AD9" s="595">
        <v>27611</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1570569</v>
      </c>
      <c r="BH9" s="592"/>
      <c r="BI9" s="592"/>
      <c r="BJ9" s="592"/>
      <c r="BK9" s="592"/>
      <c r="BL9" s="592"/>
      <c r="BM9" s="592"/>
      <c r="BN9" s="593"/>
      <c r="BO9" s="594">
        <v>32.1</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1065911</v>
      </c>
      <c r="CS9" s="592"/>
      <c r="CT9" s="592"/>
      <c r="CU9" s="592"/>
      <c r="CV9" s="592"/>
      <c r="CW9" s="592"/>
      <c r="CX9" s="592"/>
      <c r="CY9" s="593"/>
      <c r="CZ9" s="594">
        <v>7.7</v>
      </c>
      <c r="DA9" s="594"/>
      <c r="DB9" s="594"/>
      <c r="DC9" s="594"/>
      <c r="DD9" s="600">
        <v>20401</v>
      </c>
      <c r="DE9" s="592"/>
      <c r="DF9" s="592"/>
      <c r="DG9" s="592"/>
      <c r="DH9" s="592"/>
      <c r="DI9" s="592"/>
      <c r="DJ9" s="592"/>
      <c r="DK9" s="592"/>
      <c r="DL9" s="592"/>
      <c r="DM9" s="592"/>
      <c r="DN9" s="592"/>
      <c r="DO9" s="592"/>
      <c r="DP9" s="593"/>
      <c r="DQ9" s="600">
        <v>1022457</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292573</v>
      </c>
      <c r="S10" s="592"/>
      <c r="T10" s="592"/>
      <c r="U10" s="592"/>
      <c r="V10" s="592"/>
      <c r="W10" s="592"/>
      <c r="X10" s="592"/>
      <c r="Y10" s="593"/>
      <c r="Z10" s="594">
        <v>2</v>
      </c>
      <c r="AA10" s="594"/>
      <c r="AB10" s="594"/>
      <c r="AC10" s="594"/>
      <c r="AD10" s="595">
        <v>292573</v>
      </c>
      <c r="AE10" s="595"/>
      <c r="AF10" s="595"/>
      <c r="AG10" s="595"/>
      <c r="AH10" s="595"/>
      <c r="AI10" s="595"/>
      <c r="AJ10" s="595"/>
      <c r="AK10" s="595"/>
      <c r="AL10" s="596">
        <v>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103788</v>
      </c>
      <c r="BH10" s="592"/>
      <c r="BI10" s="592"/>
      <c r="BJ10" s="592"/>
      <c r="BK10" s="592"/>
      <c r="BL10" s="592"/>
      <c r="BM10" s="592"/>
      <c r="BN10" s="593"/>
      <c r="BO10" s="594">
        <v>2.1</v>
      </c>
      <c r="BP10" s="594"/>
      <c r="BQ10" s="594"/>
      <c r="BR10" s="594"/>
      <c r="BS10" s="600">
        <v>17168</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61549</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v>13813</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510274</v>
      </c>
      <c r="BH11" s="592"/>
      <c r="BI11" s="592"/>
      <c r="BJ11" s="592"/>
      <c r="BK11" s="592"/>
      <c r="BL11" s="592"/>
      <c r="BM11" s="592"/>
      <c r="BN11" s="593"/>
      <c r="BO11" s="594">
        <v>10.4</v>
      </c>
      <c r="BP11" s="594"/>
      <c r="BQ11" s="594"/>
      <c r="BR11" s="594"/>
      <c r="BS11" s="600">
        <v>83299</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515715</v>
      </c>
      <c r="CS11" s="592"/>
      <c r="CT11" s="592"/>
      <c r="CU11" s="592"/>
      <c r="CV11" s="592"/>
      <c r="CW11" s="592"/>
      <c r="CX11" s="592"/>
      <c r="CY11" s="593"/>
      <c r="CZ11" s="594">
        <v>3.7</v>
      </c>
      <c r="DA11" s="594"/>
      <c r="DB11" s="594"/>
      <c r="DC11" s="594"/>
      <c r="DD11" s="600">
        <v>200937</v>
      </c>
      <c r="DE11" s="592"/>
      <c r="DF11" s="592"/>
      <c r="DG11" s="592"/>
      <c r="DH11" s="592"/>
      <c r="DI11" s="592"/>
      <c r="DJ11" s="592"/>
      <c r="DK11" s="592"/>
      <c r="DL11" s="592"/>
      <c r="DM11" s="592"/>
      <c r="DN11" s="592"/>
      <c r="DO11" s="592"/>
      <c r="DP11" s="593"/>
      <c r="DQ11" s="600">
        <v>382794</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2333343</v>
      </c>
      <c r="BH12" s="592"/>
      <c r="BI12" s="592"/>
      <c r="BJ12" s="592"/>
      <c r="BK12" s="592"/>
      <c r="BL12" s="592"/>
      <c r="BM12" s="592"/>
      <c r="BN12" s="593"/>
      <c r="BO12" s="594">
        <v>47.8</v>
      </c>
      <c r="BP12" s="594"/>
      <c r="BQ12" s="594"/>
      <c r="BR12" s="594"/>
      <c r="BS12" s="600">
        <v>152948</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510678</v>
      </c>
      <c r="CS12" s="592"/>
      <c r="CT12" s="592"/>
      <c r="CU12" s="592"/>
      <c r="CV12" s="592"/>
      <c r="CW12" s="592"/>
      <c r="CX12" s="592"/>
      <c r="CY12" s="593"/>
      <c r="CZ12" s="594">
        <v>3.7</v>
      </c>
      <c r="DA12" s="594"/>
      <c r="DB12" s="594"/>
      <c r="DC12" s="594"/>
      <c r="DD12" s="600">
        <v>24950</v>
      </c>
      <c r="DE12" s="592"/>
      <c r="DF12" s="592"/>
      <c r="DG12" s="592"/>
      <c r="DH12" s="592"/>
      <c r="DI12" s="592"/>
      <c r="DJ12" s="592"/>
      <c r="DK12" s="592"/>
      <c r="DL12" s="592"/>
      <c r="DM12" s="592"/>
      <c r="DN12" s="592"/>
      <c r="DO12" s="592"/>
      <c r="DP12" s="593"/>
      <c r="DQ12" s="600">
        <v>251597</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35601</v>
      </c>
      <c r="S13" s="592"/>
      <c r="T13" s="592"/>
      <c r="U13" s="592"/>
      <c r="V13" s="592"/>
      <c r="W13" s="592"/>
      <c r="X13" s="592"/>
      <c r="Y13" s="593"/>
      <c r="Z13" s="594">
        <v>0.2</v>
      </c>
      <c r="AA13" s="594"/>
      <c r="AB13" s="594"/>
      <c r="AC13" s="594"/>
      <c r="AD13" s="595">
        <v>35601</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2332999</v>
      </c>
      <c r="BH13" s="592"/>
      <c r="BI13" s="592"/>
      <c r="BJ13" s="592"/>
      <c r="BK13" s="592"/>
      <c r="BL13" s="592"/>
      <c r="BM13" s="592"/>
      <c r="BN13" s="593"/>
      <c r="BO13" s="594">
        <v>47.8</v>
      </c>
      <c r="BP13" s="594"/>
      <c r="BQ13" s="594"/>
      <c r="BR13" s="594"/>
      <c r="BS13" s="600">
        <v>152948</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1335897</v>
      </c>
      <c r="CS13" s="592"/>
      <c r="CT13" s="592"/>
      <c r="CU13" s="592"/>
      <c r="CV13" s="592"/>
      <c r="CW13" s="592"/>
      <c r="CX13" s="592"/>
      <c r="CY13" s="593"/>
      <c r="CZ13" s="594">
        <v>9.6999999999999993</v>
      </c>
      <c r="DA13" s="594"/>
      <c r="DB13" s="594"/>
      <c r="DC13" s="594"/>
      <c r="DD13" s="600">
        <v>494017</v>
      </c>
      <c r="DE13" s="592"/>
      <c r="DF13" s="592"/>
      <c r="DG13" s="592"/>
      <c r="DH13" s="592"/>
      <c r="DI13" s="592"/>
      <c r="DJ13" s="592"/>
      <c r="DK13" s="592"/>
      <c r="DL13" s="592"/>
      <c r="DM13" s="592"/>
      <c r="DN13" s="592"/>
      <c r="DO13" s="592"/>
      <c r="DP13" s="593"/>
      <c r="DQ13" s="600">
        <v>1087616</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69932</v>
      </c>
      <c r="BH14" s="592"/>
      <c r="BI14" s="592"/>
      <c r="BJ14" s="592"/>
      <c r="BK14" s="592"/>
      <c r="BL14" s="592"/>
      <c r="BM14" s="592"/>
      <c r="BN14" s="593"/>
      <c r="BO14" s="594">
        <v>1.4</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337828</v>
      </c>
      <c r="CS14" s="592"/>
      <c r="CT14" s="592"/>
      <c r="CU14" s="592"/>
      <c r="CV14" s="592"/>
      <c r="CW14" s="592"/>
      <c r="CX14" s="592"/>
      <c r="CY14" s="593"/>
      <c r="CZ14" s="594">
        <v>2.5</v>
      </c>
      <c r="DA14" s="594"/>
      <c r="DB14" s="594"/>
      <c r="DC14" s="594"/>
      <c r="DD14" s="600">
        <v>2811</v>
      </c>
      <c r="DE14" s="592"/>
      <c r="DF14" s="592"/>
      <c r="DG14" s="592"/>
      <c r="DH14" s="592"/>
      <c r="DI14" s="592"/>
      <c r="DJ14" s="592"/>
      <c r="DK14" s="592"/>
      <c r="DL14" s="592"/>
      <c r="DM14" s="592"/>
      <c r="DN14" s="592"/>
      <c r="DO14" s="592"/>
      <c r="DP14" s="593"/>
      <c r="DQ14" s="600">
        <v>331762</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19536</v>
      </c>
      <c r="S15" s="592"/>
      <c r="T15" s="592"/>
      <c r="U15" s="592"/>
      <c r="V15" s="592"/>
      <c r="W15" s="592"/>
      <c r="X15" s="592"/>
      <c r="Y15" s="593"/>
      <c r="Z15" s="594">
        <v>0.1</v>
      </c>
      <c r="AA15" s="594"/>
      <c r="AB15" s="594"/>
      <c r="AC15" s="594"/>
      <c r="AD15" s="595">
        <v>19536</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245282</v>
      </c>
      <c r="BH15" s="592"/>
      <c r="BI15" s="592"/>
      <c r="BJ15" s="592"/>
      <c r="BK15" s="592"/>
      <c r="BL15" s="592"/>
      <c r="BM15" s="592"/>
      <c r="BN15" s="593"/>
      <c r="BO15" s="594">
        <v>5</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2072702</v>
      </c>
      <c r="CS15" s="592"/>
      <c r="CT15" s="592"/>
      <c r="CU15" s="592"/>
      <c r="CV15" s="592"/>
      <c r="CW15" s="592"/>
      <c r="CX15" s="592"/>
      <c r="CY15" s="593"/>
      <c r="CZ15" s="594">
        <v>15</v>
      </c>
      <c r="DA15" s="594"/>
      <c r="DB15" s="594"/>
      <c r="DC15" s="594"/>
      <c r="DD15" s="600">
        <v>1274008</v>
      </c>
      <c r="DE15" s="592"/>
      <c r="DF15" s="592"/>
      <c r="DG15" s="592"/>
      <c r="DH15" s="592"/>
      <c r="DI15" s="592"/>
      <c r="DJ15" s="592"/>
      <c r="DK15" s="592"/>
      <c r="DL15" s="592"/>
      <c r="DM15" s="592"/>
      <c r="DN15" s="592"/>
      <c r="DO15" s="592"/>
      <c r="DP15" s="593"/>
      <c r="DQ15" s="600">
        <v>890222</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2489956</v>
      </c>
      <c r="S16" s="592"/>
      <c r="T16" s="592"/>
      <c r="U16" s="592"/>
      <c r="V16" s="592"/>
      <c r="W16" s="592"/>
      <c r="X16" s="592"/>
      <c r="Y16" s="593"/>
      <c r="Z16" s="594">
        <v>16.899999999999999</v>
      </c>
      <c r="AA16" s="594"/>
      <c r="AB16" s="594"/>
      <c r="AC16" s="594"/>
      <c r="AD16" s="595">
        <v>1916518</v>
      </c>
      <c r="AE16" s="595"/>
      <c r="AF16" s="595"/>
      <c r="AG16" s="595"/>
      <c r="AH16" s="595"/>
      <c r="AI16" s="595"/>
      <c r="AJ16" s="595"/>
      <c r="AK16" s="595"/>
      <c r="AL16" s="596">
        <v>26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939</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939</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1916518</v>
      </c>
      <c r="S17" s="592"/>
      <c r="T17" s="592"/>
      <c r="U17" s="592"/>
      <c r="V17" s="592"/>
      <c r="W17" s="592"/>
      <c r="X17" s="592"/>
      <c r="Y17" s="593"/>
      <c r="Z17" s="594">
        <v>13</v>
      </c>
      <c r="AA17" s="594"/>
      <c r="AB17" s="594"/>
      <c r="AC17" s="594"/>
      <c r="AD17" s="595">
        <v>1916518</v>
      </c>
      <c r="AE17" s="595"/>
      <c r="AF17" s="595"/>
      <c r="AG17" s="595"/>
      <c r="AH17" s="595"/>
      <c r="AI17" s="595"/>
      <c r="AJ17" s="595"/>
      <c r="AK17" s="595"/>
      <c r="AL17" s="596">
        <v>26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1049119</v>
      </c>
      <c r="CS17" s="592"/>
      <c r="CT17" s="592"/>
      <c r="CU17" s="592"/>
      <c r="CV17" s="592"/>
      <c r="CW17" s="592"/>
      <c r="CX17" s="592"/>
      <c r="CY17" s="593"/>
      <c r="CZ17" s="594">
        <v>7.6</v>
      </c>
      <c r="DA17" s="594"/>
      <c r="DB17" s="594"/>
      <c r="DC17" s="594"/>
      <c r="DD17" s="600" t="s">
        <v>111</v>
      </c>
      <c r="DE17" s="592"/>
      <c r="DF17" s="592"/>
      <c r="DG17" s="592"/>
      <c r="DH17" s="592"/>
      <c r="DI17" s="592"/>
      <c r="DJ17" s="592"/>
      <c r="DK17" s="592"/>
      <c r="DL17" s="592"/>
      <c r="DM17" s="592"/>
      <c r="DN17" s="592"/>
      <c r="DO17" s="592"/>
      <c r="DP17" s="593"/>
      <c r="DQ17" s="600">
        <v>1007411</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573430</v>
      </c>
      <c r="S18" s="592"/>
      <c r="T18" s="592"/>
      <c r="U18" s="592"/>
      <c r="V18" s="592"/>
      <c r="W18" s="592"/>
      <c r="X18" s="592"/>
      <c r="Y18" s="593"/>
      <c r="Z18" s="594">
        <v>3.9</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8</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7901257</v>
      </c>
      <c r="S20" s="592"/>
      <c r="T20" s="592"/>
      <c r="U20" s="592"/>
      <c r="V20" s="592"/>
      <c r="W20" s="592"/>
      <c r="X20" s="592"/>
      <c r="Y20" s="593"/>
      <c r="Z20" s="594">
        <v>53.8</v>
      </c>
      <c r="AA20" s="594"/>
      <c r="AB20" s="594"/>
      <c r="AC20" s="594"/>
      <c r="AD20" s="595">
        <v>7327819</v>
      </c>
      <c r="AE20" s="595"/>
      <c r="AF20" s="595"/>
      <c r="AG20" s="595"/>
      <c r="AH20" s="595"/>
      <c r="AI20" s="595"/>
      <c r="AJ20" s="595"/>
      <c r="AK20" s="595"/>
      <c r="AL20" s="596">
        <v>99.3</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13779356</v>
      </c>
      <c r="CS20" s="592"/>
      <c r="CT20" s="592"/>
      <c r="CU20" s="592"/>
      <c r="CV20" s="592"/>
      <c r="CW20" s="592"/>
      <c r="CX20" s="592"/>
      <c r="CY20" s="593"/>
      <c r="CZ20" s="594">
        <v>100</v>
      </c>
      <c r="DA20" s="594"/>
      <c r="DB20" s="594"/>
      <c r="DC20" s="594"/>
      <c r="DD20" s="600">
        <v>2722975</v>
      </c>
      <c r="DE20" s="592"/>
      <c r="DF20" s="592"/>
      <c r="DG20" s="592"/>
      <c r="DH20" s="592"/>
      <c r="DI20" s="592"/>
      <c r="DJ20" s="592"/>
      <c r="DK20" s="592"/>
      <c r="DL20" s="592"/>
      <c r="DM20" s="592"/>
      <c r="DN20" s="592"/>
      <c r="DO20" s="592"/>
      <c r="DP20" s="593"/>
      <c r="DQ20" s="600">
        <v>9229610</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4803</v>
      </c>
      <c r="S21" s="592"/>
      <c r="T21" s="592"/>
      <c r="U21" s="592"/>
      <c r="V21" s="592"/>
      <c r="W21" s="592"/>
      <c r="X21" s="592"/>
      <c r="Y21" s="593"/>
      <c r="Z21" s="594">
        <v>0</v>
      </c>
      <c r="AA21" s="594"/>
      <c r="AB21" s="594"/>
      <c r="AC21" s="594"/>
      <c r="AD21" s="595">
        <v>4803</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242459</v>
      </c>
      <c r="S22" s="592"/>
      <c r="T22" s="592"/>
      <c r="U22" s="592"/>
      <c r="V22" s="592"/>
      <c r="W22" s="592"/>
      <c r="X22" s="592"/>
      <c r="Y22" s="593"/>
      <c r="Z22" s="594">
        <v>1.7</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142049</v>
      </c>
      <c r="S23" s="592"/>
      <c r="T23" s="592"/>
      <c r="U23" s="592"/>
      <c r="V23" s="592"/>
      <c r="W23" s="592"/>
      <c r="X23" s="592"/>
      <c r="Y23" s="593"/>
      <c r="Z23" s="594">
        <v>1</v>
      </c>
      <c r="AA23" s="594"/>
      <c r="AB23" s="594"/>
      <c r="AC23" s="594"/>
      <c r="AD23" s="595">
        <v>26297</v>
      </c>
      <c r="AE23" s="595"/>
      <c r="AF23" s="595"/>
      <c r="AG23" s="595"/>
      <c r="AH23" s="595"/>
      <c r="AI23" s="595"/>
      <c r="AJ23" s="595"/>
      <c r="AK23" s="595"/>
      <c r="AL23" s="596">
        <v>0.4</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31849</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4882458</v>
      </c>
      <c r="CS24" s="581"/>
      <c r="CT24" s="581"/>
      <c r="CU24" s="581"/>
      <c r="CV24" s="581"/>
      <c r="CW24" s="581"/>
      <c r="CX24" s="581"/>
      <c r="CY24" s="582"/>
      <c r="CZ24" s="620">
        <v>35.4</v>
      </c>
      <c r="DA24" s="621"/>
      <c r="DB24" s="621"/>
      <c r="DC24" s="622"/>
      <c r="DD24" s="619">
        <v>3025036</v>
      </c>
      <c r="DE24" s="581"/>
      <c r="DF24" s="581"/>
      <c r="DG24" s="581"/>
      <c r="DH24" s="581"/>
      <c r="DI24" s="581"/>
      <c r="DJ24" s="581"/>
      <c r="DK24" s="582"/>
      <c r="DL24" s="619">
        <v>2992137</v>
      </c>
      <c r="DM24" s="581"/>
      <c r="DN24" s="581"/>
      <c r="DO24" s="581"/>
      <c r="DP24" s="581"/>
      <c r="DQ24" s="581"/>
      <c r="DR24" s="581"/>
      <c r="DS24" s="581"/>
      <c r="DT24" s="581"/>
      <c r="DU24" s="581"/>
      <c r="DV24" s="582"/>
      <c r="DW24" s="585">
        <v>37</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2066962</v>
      </c>
      <c r="S25" s="592"/>
      <c r="T25" s="592"/>
      <c r="U25" s="592"/>
      <c r="V25" s="592"/>
      <c r="W25" s="592"/>
      <c r="X25" s="592"/>
      <c r="Y25" s="593"/>
      <c r="Z25" s="594">
        <v>14.1</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1451761</v>
      </c>
      <c r="CS25" s="623"/>
      <c r="CT25" s="623"/>
      <c r="CU25" s="623"/>
      <c r="CV25" s="623"/>
      <c r="CW25" s="623"/>
      <c r="CX25" s="623"/>
      <c r="CY25" s="624"/>
      <c r="CZ25" s="625">
        <v>10.5</v>
      </c>
      <c r="DA25" s="626"/>
      <c r="DB25" s="626"/>
      <c r="DC25" s="627"/>
      <c r="DD25" s="600">
        <v>1307488</v>
      </c>
      <c r="DE25" s="623"/>
      <c r="DF25" s="623"/>
      <c r="DG25" s="623"/>
      <c r="DH25" s="623"/>
      <c r="DI25" s="623"/>
      <c r="DJ25" s="623"/>
      <c r="DK25" s="624"/>
      <c r="DL25" s="600">
        <v>1276540</v>
      </c>
      <c r="DM25" s="623"/>
      <c r="DN25" s="623"/>
      <c r="DO25" s="623"/>
      <c r="DP25" s="623"/>
      <c r="DQ25" s="623"/>
      <c r="DR25" s="623"/>
      <c r="DS25" s="623"/>
      <c r="DT25" s="623"/>
      <c r="DU25" s="623"/>
      <c r="DV25" s="624"/>
      <c r="DW25" s="596">
        <v>15.8</v>
      </c>
      <c r="DX25" s="617"/>
      <c r="DY25" s="617"/>
      <c r="DZ25" s="617"/>
      <c r="EA25" s="617"/>
      <c r="EB25" s="617"/>
      <c r="EC25" s="618"/>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868799</v>
      </c>
      <c r="CS26" s="592"/>
      <c r="CT26" s="592"/>
      <c r="CU26" s="592"/>
      <c r="CV26" s="592"/>
      <c r="CW26" s="592"/>
      <c r="CX26" s="592"/>
      <c r="CY26" s="593"/>
      <c r="CZ26" s="625">
        <v>6.3</v>
      </c>
      <c r="DA26" s="626"/>
      <c r="DB26" s="626"/>
      <c r="DC26" s="627"/>
      <c r="DD26" s="600">
        <v>737980</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x14ac:dyDescent="0.15">
      <c r="B27" s="588" t="s">
        <v>279</v>
      </c>
      <c r="C27" s="589"/>
      <c r="D27" s="589"/>
      <c r="E27" s="589"/>
      <c r="F27" s="589"/>
      <c r="G27" s="589"/>
      <c r="H27" s="589"/>
      <c r="I27" s="589"/>
      <c r="J27" s="589"/>
      <c r="K27" s="589"/>
      <c r="L27" s="589"/>
      <c r="M27" s="589"/>
      <c r="N27" s="589"/>
      <c r="O27" s="589"/>
      <c r="P27" s="589"/>
      <c r="Q27" s="590"/>
      <c r="R27" s="591">
        <v>775727</v>
      </c>
      <c r="S27" s="592"/>
      <c r="T27" s="592"/>
      <c r="U27" s="592"/>
      <c r="V27" s="592"/>
      <c r="W27" s="592"/>
      <c r="X27" s="592"/>
      <c r="Y27" s="593"/>
      <c r="Z27" s="594">
        <v>5.3</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4885797</v>
      </c>
      <c r="BH27" s="592"/>
      <c r="BI27" s="592"/>
      <c r="BJ27" s="592"/>
      <c r="BK27" s="592"/>
      <c r="BL27" s="592"/>
      <c r="BM27" s="592"/>
      <c r="BN27" s="593"/>
      <c r="BO27" s="594">
        <v>100</v>
      </c>
      <c r="BP27" s="594"/>
      <c r="BQ27" s="594"/>
      <c r="BR27" s="594"/>
      <c r="BS27" s="600">
        <v>253415</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2381631</v>
      </c>
      <c r="CS27" s="623"/>
      <c r="CT27" s="623"/>
      <c r="CU27" s="623"/>
      <c r="CV27" s="623"/>
      <c r="CW27" s="623"/>
      <c r="CX27" s="623"/>
      <c r="CY27" s="624"/>
      <c r="CZ27" s="625">
        <v>17.3</v>
      </c>
      <c r="DA27" s="626"/>
      <c r="DB27" s="626"/>
      <c r="DC27" s="627"/>
      <c r="DD27" s="600">
        <v>710190</v>
      </c>
      <c r="DE27" s="623"/>
      <c r="DF27" s="623"/>
      <c r="DG27" s="623"/>
      <c r="DH27" s="623"/>
      <c r="DI27" s="623"/>
      <c r="DJ27" s="623"/>
      <c r="DK27" s="624"/>
      <c r="DL27" s="600">
        <v>709335</v>
      </c>
      <c r="DM27" s="623"/>
      <c r="DN27" s="623"/>
      <c r="DO27" s="623"/>
      <c r="DP27" s="623"/>
      <c r="DQ27" s="623"/>
      <c r="DR27" s="623"/>
      <c r="DS27" s="623"/>
      <c r="DT27" s="623"/>
      <c r="DU27" s="623"/>
      <c r="DV27" s="624"/>
      <c r="DW27" s="596">
        <v>8.8000000000000007</v>
      </c>
      <c r="DX27" s="617"/>
      <c r="DY27" s="617"/>
      <c r="DZ27" s="617"/>
      <c r="EA27" s="617"/>
      <c r="EB27" s="617"/>
      <c r="EC27" s="618"/>
    </row>
    <row r="28" spans="2:133" ht="11.25" customHeight="1" x14ac:dyDescent="0.15">
      <c r="B28" s="588" t="s">
        <v>282</v>
      </c>
      <c r="C28" s="589"/>
      <c r="D28" s="589"/>
      <c r="E28" s="589"/>
      <c r="F28" s="589"/>
      <c r="G28" s="589"/>
      <c r="H28" s="589"/>
      <c r="I28" s="589"/>
      <c r="J28" s="589"/>
      <c r="K28" s="589"/>
      <c r="L28" s="589"/>
      <c r="M28" s="589"/>
      <c r="N28" s="589"/>
      <c r="O28" s="589"/>
      <c r="P28" s="589"/>
      <c r="Q28" s="590"/>
      <c r="R28" s="591">
        <v>34117</v>
      </c>
      <c r="S28" s="592"/>
      <c r="T28" s="592"/>
      <c r="U28" s="592"/>
      <c r="V28" s="592"/>
      <c r="W28" s="592"/>
      <c r="X28" s="592"/>
      <c r="Y28" s="593"/>
      <c r="Z28" s="594">
        <v>0.2</v>
      </c>
      <c r="AA28" s="594"/>
      <c r="AB28" s="594"/>
      <c r="AC28" s="594"/>
      <c r="AD28" s="595">
        <v>4685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1049066</v>
      </c>
      <c r="CS28" s="592"/>
      <c r="CT28" s="592"/>
      <c r="CU28" s="592"/>
      <c r="CV28" s="592"/>
      <c r="CW28" s="592"/>
      <c r="CX28" s="592"/>
      <c r="CY28" s="593"/>
      <c r="CZ28" s="625">
        <v>7.6</v>
      </c>
      <c r="DA28" s="626"/>
      <c r="DB28" s="626"/>
      <c r="DC28" s="627"/>
      <c r="DD28" s="600">
        <v>1007358</v>
      </c>
      <c r="DE28" s="592"/>
      <c r="DF28" s="592"/>
      <c r="DG28" s="592"/>
      <c r="DH28" s="592"/>
      <c r="DI28" s="592"/>
      <c r="DJ28" s="592"/>
      <c r="DK28" s="593"/>
      <c r="DL28" s="600">
        <v>1006262</v>
      </c>
      <c r="DM28" s="592"/>
      <c r="DN28" s="592"/>
      <c r="DO28" s="592"/>
      <c r="DP28" s="592"/>
      <c r="DQ28" s="592"/>
      <c r="DR28" s="592"/>
      <c r="DS28" s="592"/>
      <c r="DT28" s="592"/>
      <c r="DU28" s="592"/>
      <c r="DV28" s="593"/>
      <c r="DW28" s="596">
        <v>12.5</v>
      </c>
      <c r="DX28" s="617"/>
      <c r="DY28" s="617"/>
      <c r="DZ28" s="617"/>
      <c r="EA28" s="617"/>
      <c r="EB28" s="617"/>
      <c r="EC28" s="618"/>
    </row>
    <row r="29" spans="2:133" ht="11.25" customHeight="1" x14ac:dyDescent="0.15">
      <c r="B29" s="588" t="s">
        <v>284</v>
      </c>
      <c r="C29" s="589"/>
      <c r="D29" s="589"/>
      <c r="E29" s="589"/>
      <c r="F29" s="589"/>
      <c r="G29" s="589"/>
      <c r="H29" s="589"/>
      <c r="I29" s="589"/>
      <c r="J29" s="589"/>
      <c r="K29" s="589"/>
      <c r="L29" s="589"/>
      <c r="M29" s="589"/>
      <c r="N29" s="589"/>
      <c r="O29" s="589"/>
      <c r="P29" s="589"/>
      <c r="Q29" s="590"/>
      <c r="R29" s="591">
        <v>80827</v>
      </c>
      <c r="S29" s="592"/>
      <c r="T29" s="592"/>
      <c r="U29" s="592"/>
      <c r="V29" s="592"/>
      <c r="W29" s="592"/>
      <c r="X29" s="592"/>
      <c r="Y29" s="593"/>
      <c r="Z29" s="594">
        <v>0.6</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1049066</v>
      </c>
      <c r="CS29" s="623"/>
      <c r="CT29" s="623"/>
      <c r="CU29" s="623"/>
      <c r="CV29" s="623"/>
      <c r="CW29" s="623"/>
      <c r="CX29" s="623"/>
      <c r="CY29" s="624"/>
      <c r="CZ29" s="625">
        <v>7.6</v>
      </c>
      <c r="DA29" s="626"/>
      <c r="DB29" s="626"/>
      <c r="DC29" s="627"/>
      <c r="DD29" s="600">
        <v>1007358</v>
      </c>
      <c r="DE29" s="623"/>
      <c r="DF29" s="623"/>
      <c r="DG29" s="623"/>
      <c r="DH29" s="623"/>
      <c r="DI29" s="623"/>
      <c r="DJ29" s="623"/>
      <c r="DK29" s="624"/>
      <c r="DL29" s="600">
        <v>1006262</v>
      </c>
      <c r="DM29" s="623"/>
      <c r="DN29" s="623"/>
      <c r="DO29" s="623"/>
      <c r="DP29" s="623"/>
      <c r="DQ29" s="623"/>
      <c r="DR29" s="623"/>
      <c r="DS29" s="623"/>
      <c r="DT29" s="623"/>
      <c r="DU29" s="623"/>
      <c r="DV29" s="624"/>
      <c r="DW29" s="596">
        <v>12.5</v>
      </c>
      <c r="DX29" s="617"/>
      <c r="DY29" s="617"/>
      <c r="DZ29" s="617"/>
      <c r="EA29" s="617"/>
      <c r="EB29" s="617"/>
      <c r="EC29" s="618"/>
    </row>
    <row r="30" spans="2:133" ht="11.25" customHeight="1" x14ac:dyDescent="0.15">
      <c r="B30" s="588" t="s">
        <v>289</v>
      </c>
      <c r="C30" s="589"/>
      <c r="D30" s="589"/>
      <c r="E30" s="589"/>
      <c r="F30" s="589"/>
      <c r="G30" s="589"/>
      <c r="H30" s="589"/>
      <c r="I30" s="589"/>
      <c r="J30" s="589"/>
      <c r="K30" s="589"/>
      <c r="L30" s="589"/>
      <c r="M30" s="589"/>
      <c r="N30" s="589"/>
      <c r="O30" s="589"/>
      <c r="P30" s="589"/>
      <c r="Q30" s="590"/>
      <c r="R30" s="591">
        <v>342259</v>
      </c>
      <c r="S30" s="592"/>
      <c r="T30" s="592"/>
      <c r="U30" s="592"/>
      <c r="V30" s="592"/>
      <c r="W30" s="592"/>
      <c r="X30" s="592"/>
      <c r="Y30" s="593"/>
      <c r="Z30" s="594">
        <v>2.2999999999999998</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98.8</v>
      </c>
      <c r="BH30" s="650"/>
      <c r="BI30" s="650"/>
      <c r="BJ30" s="650"/>
      <c r="BK30" s="650"/>
      <c r="BL30" s="650"/>
      <c r="BM30" s="586">
        <v>93.5</v>
      </c>
      <c r="BN30" s="650"/>
      <c r="BO30" s="650"/>
      <c r="BP30" s="650"/>
      <c r="BQ30" s="651"/>
      <c r="BR30" s="649">
        <v>98.6</v>
      </c>
      <c r="BS30" s="650"/>
      <c r="BT30" s="650"/>
      <c r="BU30" s="650"/>
      <c r="BV30" s="650"/>
      <c r="BW30" s="650"/>
      <c r="BX30" s="586">
        <v>92.6</v>
      </c>
      <c r="BY30" s="650"/>
      <c r="BZ30" s="650"/>
      <c r="CA30" s="650"/>
      <c r="CB30" s="651"/>
      <c r="CD30" s="654"/>
      <c r="CE30" s="655"/>
      <c r="CF30" s="605" t="s">
        <v>292</v>
      </c>
      <c r="CG30" s="606"/>
      <c r="CH30" s="606"/>
      <c r="CI30" s="606"/>
      <c r="CJ30" s="606"/>
      <c r="CK30" s="606"/>
      <c r="CL30" s="606"/>
      <c r="CM30" s="606"/>
      <c r="CN30" s="606"/>
      <c r="CO30" s="606"/>
      <c r="CP30" s="606"/>
      <c r="CQ30" s="607"/>
      <c r="CR30" s="591">
        <v>900262</v>
      </c>
      <c r="CS30" s="592"/>
      <c r="CT30" s="592"/>
      <c r="CU30" s="592"/>
      <c r="CV30" s="592"/>
      <c r="CW30" s="592"/>
      <c r="CX30" s="592"/>
      <c r="CY30" s="593"/>
      <c r="CZ30" s="625">
        <v>6.5</v>
      </c>
      <c r="DA30" s="626"/>
      <c r="DB30" s="626"/>
      <c r="DC30" s="627"/>
      <c r="DD30" s="600">
        <v>858567</v>
      </c>
      <c r="DE30" s="592"/>
      <c r="DF30" s="592"/>
      <c r="DG30" s="592"/>
      <c r="DH30" s="592"/>
      <c r="DI30" s="592"/>
      <c r="DJ30" s="592"/>
      <c r="DK30" s="593"/>
      <c r="DL30" s="600">
        <v>857511</v>
      </c>
      <c r="DM30" s="592"/>
      <c r="DN30" s="592"/>
      <c r="DO30" s="592"/>
      <c r="DP30" s="592"/>
      <c r="DQ30" s="592"/>
      <c r="DR30" s="592"/>
      <c r="DS30" s="592"/>
      <c r="DT30" s="592"/>
      <c r="DU30" s="592"/>
      <c r="DV30" s="593"/>
      <c r="DW30" s="596">
        <v>10.6</v>
      </c>
      <c r="DX30" s="617"/>
      <c r="DY30" s="617"/>
      <c r="DZ30" s="617"/>
      <c r="EA30" s="617"/>
      <c r="EB30" s="617"/>
      <c r="EC30" s="618"/>
    </row>
    <row r="31" spans="2:133" ht="11.25" customHeight="1" x14ac:dyDescent="0.15">
      <c r="B31" s="588" t="s">
        <v>293</v>
      </c>
      <c r="C31" s="589"/>
      <c r="D31" s="589"/>
      <c r="E31" s="589"/>
      <c r="F31" s="589"/>
      <c r="G31" s="589"/>
      <c r="H31" s="589"/>
      <c r="I31" s="589"/>
      <c r="J31" s="589"/>
      <c r="K31" s="589"/>
      <c r="L31" s="589"/>
      <c r="M31" s="589"/>
      <c r="N31" s="589"/>
      <c r="O31" s="589"/>
      <c r="P31" s="589"/>
      <c r="Q31" s="590"/>
      <c r="R31" s="591">
        <v>997018</v>
      </c>
      <c r="S31" s="592"/>
      <c r="T31" s="592"/>
      <c r="U31" s="592"/>
      <c r="V31" s="592"/>
      <c r="W31" s="592"/>
      <c r="X31" s="592"/>
      <c r="Y31" s="593"/>
      <c r="Z31" s="594">
        <v>6.8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99.1</v>
      </c>
      <c r="BH31" s="623"/>
      <c r="BI31" s="623"/>
      <c r="BJ31" s="623"/>
      <c r="BK31" s="623"/>
      <c r="BL31" s="623"/>
      <c r="BM31" s="597">
        <v>97.3</v>
      </c>
      <c r="BN31" s="647"/>
      <c r="BO31" s="647"/>
      <c r="BP31" s="647"/>
      <c r="BQ31" s="648"/>
      <c r="BR31" s="646">
        <v>98.9</v>
      </c>
      <c r="BS31" s="623"/>
      <c r="BT31" s="623"/>
      <c r="BU31" s="623"/>
      <c r="BV31" s="623"/>
      <c r="BW31" s="623"/>
      <c r="BX31" s="597">
        <v>96.5</v>
      </c>
      <c r="BY31" s="647"/>
      <c r="BZ31" s="647"/>
      <c r="CA31" s="647"/>
      <c r="CB31" s="648"/>
      <c r="CD31" s="654"/>
      <c r="CE31" s="655"/>
      <c r="CF31" s="605" t="s">
        <v>296</v>
      </c>
      <c r="CG31" s="606"/>
      <c r="CH31" s="606"/>
      <c r="CI31" s="606"/>
      <c r="CJ31" s="606"/>
      <c r="CK31" s="606"/>
      <c r="CL31" s="606"/>
      <c r="CM31" s="606"/>
      <c r="CN31" s="606"/>
      <c r="CO31" s="606"/>
      <c r="CP31" s="606"/>
      <c r="CQ31" s="607"/>
      <c r="CR31" s="591">
        <v>148804</v>
      </c>
      <c r="CS31" s="623"/>
      <c r="CT31" s="623"/>
      <c r="CU31" s="623"/>
      <c r="CV31" s="623"/>
      <c r="CW31" s="623"/>
      <c r="CX31" s="623"/>
      <c r="CY31" s="624"/>
      <c r="CZ31" s="625">
        <v>1.1000000000000001</v>
      </c>
      <c r="DA31" s="626"/>
      <c r="DB31" s="626"/>
      <c r="DC31" s="627"/>
      <c r="DD31" s="600">
        <v>148791</v>
      </c>
      <c r="DE31" s="623"/>
      <c r="DF31" s="623"/>
      <c r="DG31" s="623"/>
      <c r="DH31" s="623"/>
      <c r="DI31" s="623"/>
      <c r="DJ31" s="623"/>
      <c r="DK31" s="624"/>
      <c r="DL31" s="600">
        <v>148751</v>
      </c>
      <c r="DM31" s="623"/>
      <c r="DN31" s="623"/>
      <c r="DO31" s="623"/>
      <c r="DP31" s="623"/>
      <c r="DQ31" s="623"/>
      <c r="DR31" s="623"/>
      <c r="DS31" s="623"/>
      <c r="DT31" s="623"/>
      <c r="DU31" s="623"/>
      <c r="DV31" s="624"/>
      <c r="DW31" s="596">
        <v>1.8</v>
      </c>
      <c r="DX31" s="617"/>
      <c r="DY31" s="617"/>
      <c r="DZ31" s="617"/>
      <c r="EA31" s="617"/>
      <c r="EB31" s="617"/>
      <c r="EC31" s="618"/>
    </row>
    <row r="32" spans="2:133" ht="11.25" customHeight="1" x14ac:dyDescent="0.15">
      <c r="B32" s="588" t="s">
        <v>297</v>
      </c>
      <c r="C32" s="589"/>
      <c r="D32" s="589"/>
      <c r="E32" s="589"/>
      <c r="F32" s="589"/>
      <c r="G32" s="589"/>
      <c r="H32" s="589"/>
      <c r="I32" s="589"/>
      <c r="J32" s="589"/>
      <c r="K32" s="589"/>
      <c r="L32" s="589"/>
      <c r="M32" s="589"/>
      <c r="N32" s="589"/>
      <c r="O32" s="589"/>
      <c r="P32" s="589"/>
      <c r="Q32" s="590"/>
      <c r="R32" s="591">
        <v>451029</v>
      </c>
      <c r="S32" s="592"/>
      <c r="T32" s="592"/>
      <c r="U32" s="592"/>
      <c r="V32" s="592"/>
      <c r="W32" s="592"/>
      <c r="X32" s="592"/>
      <c r="Y32" s="593"/>
      <c r="Z32" s="594">
        <v>3.1</v>
      </c>
      <c r="AA32" s="594"/>
      <c r="AB32" s="594"/>
      <c r="AC32" s="594"/>
      <c r="AD32" s="595">
        <v>13739</v>
      </c>
      <c r="AE32" s="595"/>
      <c r="AF32" s="595"/>
      <c r="AG32" s="595"/>
      <c r="AH32" s="595"/>
      <c r="AI32" s="595"/>
      <c r="AJ32" s="595"/>
      <c r="AK32" s="595"/>
      <c r="AL32" s="596">
        <v>0.2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98.4</v>
      </c>
      <c r="BH32" s="659"/>
      <c r="BI32" s="659"/>
      <c r="BJ32" s="659"/>
      <c r="BK32" s="659"/>
      <c r="BL32" s="659"/>
      <c r="BM32" s="660">
        <v>89.5</v>
      </c>
      <c r="BN32" s="659"/>
      <c r="BO32" s="659"/>
      <c r="BP32" s="659"/>
      <c r="BQ32" s="661"/>
      <c r="BR32" s="658">
        <v>98.2</v>
      </c>
      <c r="BS32" s="659"/>
      <c r="BT32" s="659"/>
      <c r="BU32" s="659"/>
      <c r="BV32" s="659"/>
      <c r="BW32" s="659"/>
      <c r="BX32" s="660">
        <v>88.6</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x14ac:dyDescent="0.15">
      <c r="B33" s="588" t="s">
        <v>300</v>
      </c>
      <c r="C33" s="589"/>
      <c r="D33" s="589"/>
      <c r="E33" s="589"/>
      <c r="F33" s="589"/>
      <c r="G33" s="589"/>
      <c r="H33" s="589"/>
      <c r="I33" s="589"/>
      <c r="J33" s="589"/>
      <c r="K33" s="589"/>
      <c r="L33" s="589"/>
      <c r="M33" s="589"/>
      <c r="N33" s="589"/>
      <c r="O33" s="589"/>
      <c r="P33" s="589"/>
      <c r="Q33" s="590"/>
      <c r="R33" s="591">
        <v>1624000</v>
      </c>
      <c r="S33" s="592"/>
      <c r="T33" s="592"/>
      <c r="U33" s="592"/>
      <c r="V33" s="592"/>
      <c r="W33" s="592"/>
      <c r="X33" s="592"/>
      <c r="Y33" s="593"/>
      <c r="Z33" s="594">
        <v>11.1</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6172984</v>
      </c>
      <c r="CS33" s="623"/>
      <c r="CT33" s="623"/>
      <c r="CU33" s="623"/>
      <c r="CV33" s="623"/>
      <c r="CW33" s="623"/>
      <c r="CX33" s="623"/>
      <c r="CY33" s="624"/>
      <c r="CZ33" s="625">
        <v>44.8</v>
      </c>
      <c r="DA33" s="626"/>
      <c r="DB33" s="626"/>
      <c r="DC33" s="627"/>
      <c r="DD33" s="600">
        <v>5472059</v>
      </c>
      <c r="DE33" s="623"/>
      <c r="DF33" s="623"/>
      <c r="DG33" s="623"/>
      <c r="DH33" s="623"/>
      <c r="DI33" s="623"/>
      <c r="DJ33" s="623"/>
      <c r="DK33" s="624"/>
      <c r="DL33" s="600">
        <v>3470167</v>
      </c>
      <c r="DM33" s="623"/>
      <c r="DN33" s="623"/>
      <c r="DO33" s="623"/>
      <c r="DP33" s="623"/>
      <c r="DQ33" s="623"/>
      <c r="DR33" s="623"/>
      <c r="DS33" s="623"/>
      <c r="DT33" s="623"/>
      <c r="DU33" s="623"/>
      <c r="DV33" s="624"/>
      <c r="DW33" s="596">
        <v>42.9</v>
      </c>
      <c r="DX33" s="617"/>
      <c r="DY33" s="617"/>
      <c r="DZ33" s="617"/>
      <c r="EA33" s="617"/>
      <c r="EB33" s="617"/>
      <c r="EC33" s="618"/>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1800499</v>
      </c>
      <c r="CS34" s="592"/>
      <c r="CT34" s="592"/>
      <c r="CU34" s="592"/>
      <c r="CV34" s="592"/>
      <c r="CW34" s="592"/>
      <c r="CX34" s="592"/>
      <c r="CY34" s="593"/>
      <c r="CZ34" s="625">
        <v>13.1</v>
      </c>
      <c r="DA34" s="626"/>
      <c r="DB34" s="626"/>
      <c r="DC34" s="627"/>
      <c r="DD34" s="600">
        <v>1611389</v>
      </c>
      <c r="DE34" s="592"/>
      <c r="DF34" s="592"/>
      <c r="DG34" s="592"/>
      <c r="DH34" s="592"/>
      <c r="DI34" s="592"/>
      <c r="DJ34" s="592"/>
      <c r="DK34" s="593"/>
      <c r="DL34" s="600">
        <v>1163586</v>
      </c>
      <c r="DM34" s="592"/>
      <c r="DN34" s="592"/>
      <c r="DO34" s="592"/>
      <c r="DP34" s="592"/>
      <c r="DQ34" s="592"/>
      <c r="DR34" s="592"/>
      <c r="DS34" s="592"/>
      <c r="DT34" s="592"/>
      <c r="DU34" s="592"/>
      <c r="DV34" s="593"/>
      <c r="DW34" s="596">
        <v>14.4</v>
      </c>
      <c r="DX34" s="617"/>
      <c r="DY34" s="617"/>
      <c r="DZ34" s="617"/>
      <c r="EA34" s="617"/>
      <c r="EB34" s="617"/>
      <c r="EC34" s="618"/>
    </row>
    <row r="35" spans="2:133" ht="11.25" customHeight="1" x14ac:dyDescent="0.15">
      <c r="B35" s="588" t="s">
        <v>306</v>
      </c>
      <c r="C35" s="589"/>
      <c r="D35" s="589"/>
      <c r="E35" s="589"/>
      <c r="F35" s="589"/>
      <c r="G35" s="589"/>
      <c r="H35" s="589"/>
      <c r="I35" s="589"/>
      <c r="J35" s="589"/>
      <c r="K35" s="589"/>
      <c r="L35" s="589"/>
      <c r="M35" s="589"/>
      <c r="N35" s="589"/>
      <c r="O35" s="589"/>
      <c r="P35" s="589"/>
      <c r="Q35" s="590"/>
      <c r="R35" s="591">
        <v>705000</v>
      </c>
      <c r="S35" s="592"/>
      <c r="T35" s="592"/>
      <c r="U35" s="592"/>
      <c r="V35" s="592"/>
      <c r="W35" s="592"/>
      <c r="X35" s="592"/>
      <c r="Y35" s="593"/>
      <c r="Z35" s="594">
        <v>4.8</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1562119</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330820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179631</v>
      </c>
      <c r="CS35" s="623"/>
      <c r="CT35" s="623"/>
      <c r="CU35" s="623"/>
      <c r="CV35" s="623"/>
      <c r="CW35" s="623"/>
      <c r="CX35" s="623"/>
      <c r="CY35" s="624"/>
      <c r="CZ35" s="625">
        <v>1.3</v>
      </c>
      <c r="DA35" s="626"/>
      <c r="DB35" s="626"/>
      <c r="DC35" s="627"/>
      <c r="DD35" s="600">
        <v>166529</v>
      </c>
      <c r="DE35" s="623"/>
      <c r="DF35" s="623"/>
      <c r="DG35" s="623"/>
      <c r="DH35" s="623"/>
      <c r="DI35" s="623"/>
      <c r="DJ35" s="623"/>
      <c r="DK35" s="624"/>
      <c r="DL35" s="600">
        <v>166529</v>
      </c>
      <c r="DM35" s="623"/>
      <c r="DN35" s="623"/>
      <c r="DO35" s="623"/>
      <c r="DP35" s="623"/>
      <c r="DQ35" s="623"/>
      <c r="DR35" s="623"/>
      <c r="DS35" s="623"/>
      <c r="DT35" s="623"/>
      <c r="DU35" s="623"/>
      <c r="DV35" s="624"/>
      <c r="DW35" s="596">
        <v>2.1</v>
      </c>
      <c r="DX35" s="617"/>
      <c r="DY35" s="617"/>
      <c r="DZ35" s="617"/>
      <c r="EA35" s="617"/>
      <c r="EB35" s="617"/>
      <c r="EC35" s="618"/>
    </row>
    <row r="36" spans="2:133" ht="11.25" customHeight="1" x14ac:dyDescent="0.15">
      <c r="B36" s="634" t="s">
        <v>310</v>
      </c>
      <c r="C36" s="635"/>
      <c r="D36" s="635"/>
      <c r="E36" s="635"/>
      <c r="F36" s="635"/>
      <c r="G36" s="635"/>
      <c r="H36" s="635"/>
      <c r="I36" s="635"/>
      <c r="J36" s="635"/>
      <c r="K36" s="635"/>
      <c r="L36" s="635"/>
      <c r="M36" s="635"/>
      <c r="N36" s="635"/>
      <c r="O36" s="635"/>
      <c r="P36" s="635"/>
      <c r="Q36" s="636"/>
      <c r="R36" s="663">
        <v>14694356</v>
      </c>
      <c r="S36" s="664"/>
      <c r="T36" s="664"/>
      <c r="U36" s="664"/>
      <c r="V36" s="664"/>
      <c r="W36" s="664"/>
      <c r="X36" s="664"/>
      <c r="Y36" s="665"/>
      <c r="Z36" s="666">
        <v>100</v>
      </c>
      <c r="AA36" s="666"/>
      <c r="AB36" s="666"/>
      <c r="AC36" s="666"/>
      <c r="AD36" s="667">
        <v>7377343</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600810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301618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1270139</v>
      </c>
      <c r="CS36" s="592"/>
      <c r="CT36" s="592"/>
      <c r="CU36" s="592"/>
      <c r="CV36" s="592"/>
      <c r="CW36" s="592"/>
      <c r="CX36" s="592"/>
      <c r="CY36" s="593"/>
      <c r="CZ36" s="625">
        <v>9.1999999999999993</v>
      </c>
      <c r="DA36" s="626"/>
      <c r="DB36" s="626"/>
      <c r="DC36" s="627"/>
      <c r="DD36" s="600">
        <v>1161855</v>
      </c>
      <c r="DE36" s="592"/>
      <c r="DF36" s="592"/>
      <c r="DG36" s="592"/>
      <c r="DH36" s="592"/>
      <c r="DI36" s="592"/>
      <c r="DJ36" s="592"/>
      <c r="DK36" s="593"/>
      <c r="DL36" s="600">
        <v>848476</v>
      </c>
      <c r="DM36" s="592"/>
      <c r="DN36" s="592"/>
      <c r="DO36" s="592"/>
      <c r="DP36" s="592"/>
      <c r="DQ36" s="592"/>
      <c r="DR36" s="592"/>
      <c r="DS36" s="592"/>
      <c r="DT36" s="592"/>
      <c r="DU36" s="592"/>
      <c r="DV36" s="593"/>
      <c r="DW36" s="596">
        <v>10.5</v>
      </c>
      <c r="DX36" s="617"/>
      <c r="DY36" s="617"/>
      <c r="DZ36" s="617"/>
      <c r="EA36" s="617"/>
      <c r="EB36" s="617"/>
      <c r="EC36" s="618"/>
    </row>
    <row r="37" spans="2:133" ht="11.25" customHeight="1" x14ac:dyDescent="0.15">
      <c r="AQ37" s="670" t="s">
        <v>314</v>
      </c>
      <c r="AR37" s="671"/>
      <c r="AS37" s="671"/>
      <c r="AT37" s="671"/>
      <c r="AU37" s="671"/>
      <c r="AV37" s="671"/>
      <c r="AW37" s="671"/>
      <c r="AX37" s="671"/>
      <c r="AY37" s="672"/>
      <c r="AZ37" s="591" t="s">
        <v>315</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4223</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699968</v>
      </c>
      <c r="CS37" s="623"/>
      <c r="CT37" s="623"/>
      <c r="CU37" s="623"/>
      <c r="CV37" s="623"/>
      <c r="CW37" s="623"/>
      <c r="CX37" s="623"/>
      <c r="CY37" s="624"/>
      <c r="CZ37" s="625">
        <v>5.0999999999999996</v>
      </c>
      <c r="DA37" s="626"/>
      <c r="DB37" s="626"/>
      <c r="DC37" s="627"/>
      <c r="DD37" s="600">
        <v>693902</v>
      </c>
      <c r="DE37" s="623"/>
      <c r="DF37" s="623"/>
      <c r="DG37" s="623"/>
      <c r="DH37" s="623"/>
      <c r="DI37" s="623"/>
      <c r="DJ37" s="623"/>
      <c r="DK37" s="624"/>
      <c r="DL37" s="600">
        <v>655321</v>
      </c>
      <c r="DM37" s="623"/>
      <c r="DN37" s="623"/>
      <c r="DO37" s="623"/>
      <c r="DP37" s="623"/>
      <c r="DQ37" s="623"/>
      <c r="DR37" s="623"/>
      <c r="DS37" s="623"/>
      <c r="DT37" s="623"/>
      <c r="DU37" s="623"/>
      <c r="DV37" s="624"/>
      <c r="DW37" s="596">
        <v>8.1</v>
      </c>
      <c r="DX37" s="617"/>
      <c r="DY37" s="617"/>
      <c r="DZ37" s="617"/>
      <c r="EA37" s="617"/>
      <c r="EB37" s="617"/>
      <c r="EC37" s="618"/>
    </row>
    <row r="38" spans="2:133" ht="11.25" customHeight="1" x14ac:dyDescent="0.15">
      <c r="AQ38" s="670" t="s">
        <v>318</v>
      </c>
      <c r="AR38" s="671"/>
      <c r="AS38" s="671"/>
      <c r="AT38" s="671"/>
      <c r="AU38" s="671"/>
      <c r="AV38" s="671"/>
      <c r="AW38" s="671"/>
      <c r="AX38" s="671"/>
      <c r="AY38" s="672"/>
      <c r="AZ38" s="591" t="s">
        <v>319</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6929</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1562119</v>
      </c>
      <c r="CS38" s="592"/>
      <c r="CT38" s="592"/>
      <c r="CU38" s="592"/>
      <c r="CV38" s="592"/>
      <c r="CW38" s="592"/>
      <c r="CX38" s="592"/>
      <c r="CY38" s="593"/>
      <c r="CZ38" s="625">
        <v>11.3</v>
      </c>
      <c r="DA38" s="626"/>
      <c r="DB38" s="626"/>
      <c r="DC38" s="627"/>
      <c r="DD38" s="600">
        <v>1452372</v>
      </c>
      <c r="DE38" s="592"/>
      <c r="DF38" s="592"/>
      <c r="DG38" s="592"/>
      <c r="DH38" s="592"/>
      <c r="DI38" s="592"/>
      <c r="DJ38" s="592"/>
      <c r="DK38" s="593"/>
      <c r="DL38" s="600">
        <v>1291576</v>
      </c>
      <c r="DM38" s="592"/>
      <c r="DN38" s="592"/>
      <c r="DO38" s="592"/>
      <c r="DP38" s="592"/>
      <c r="DQ38" s="592"/>
      <c r="DR38" s="592"/>
      <c r="DS38" s="592"/>
      <c r="DT38" s="592"/>
      <c r="DU38" s="592"/>
      <c r="DV38" s="593"/>
      <c r="DW38" s="596">
        <v>16</v>
      </c>
      <c r="DX38" s="617"/>
      <c r="DY38" s="617"/>
      <c r="DZ38" s="617"/>
      <c r="EA38" s="617"/>
      <c r="EB38" s="617"/>
      <c r="EC38" s="618"/>
    </row>
    <row r="39" spans="2:133" ht="11.25" customHeight="1" x14ac:dyDescent="0.15">
      <c r="AQ39" s="670" t="s">
        <v>322</v>
      </c>
      <c r="AR39" s="671"/>
      <c r="AS39" s="671"/>
      <c r="AT39" s="671"/>
      <c r="AU39" s="671"/>
      <c r="AV39" s="671"/>
      <c r="AW39" s="671"/>
      <c r="AX39" s="671"/>
      <c r="AY39" s="672"/>
      <c r="AZ39" s="591" t="s">
        <v>319</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100</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1066496</v>
      </c>
      <c r="CS39" s="623"/>
      <c r="CT39" s="623"/>
      <c r="CU39" s="623"/>
      <c r="CV39" s="623"/>
      <c r="CW39" s="623"/>
      <c r="CX39" s="623"/>
      <c r="CY39" s="624"/>
      <c r="CZ39" s="625">
        <v>7.7</v>
      </c>
      <c r="DA39" s="626"/>
      <c r="DB39" s="626"/>
      <c r="DC39" s="627"/>
      <c r="DD39" s="600">
        <v>1061894</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17"/>
      <c r="DY39" s="617"/>
      <c r="DZ39" s="617"/>
      <c r="EA39" s="617"/>
      <c r="EB39" s="617"/>
      <c r="EC39" s="618"/>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159429</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80</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294100</v>
      </c>
      <c r="CS40" s="592"/>
      <c r="CT40" s="592"/>
      <c r="CU40" s="592"/>
      <c r="CV40" s="592"/>
      <c r="CW40" s="592"/>
      <c r="CX40" s="592"/>
      <c r="CY40" s="593"/>
      <c r="CZ40" s="625">
        <v>2.1</v>
      </c>
      <c r="DA40" s="626"/>
      <c r="DB40" s="626"/>
      <c r="DC40" s="627"/>
      <c r="DD40" s="600">
        <v>18020</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17"/>
      <c r="DY40" s="617"/>
      <c r="DZ40" s="617"/>
      <c r="EA40" s="617"/>
      <c r="EB40" s="617"/>
      <c r="EC40" s="618"/>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801880</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292</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315</v>
      </c>
      <c r="CS41" s="623"/>
      <c r="CT41" s="623"/>
      <c r="CU41" s="623"/>
      <c r="CV41" s="623"/>
      <c r="CW41" s="623"/>
      <c r="CX41" s="623"/>
      <c r="CY41" s="624"/>
      <c r="CZ41" s="625" t="s">
        <v>315</v>
      </c>
      <c r="DA41" s="626"/>
      <c r="DB41" s="626"/>
      <c r="DC41" s="627"/>
      <c r="DD41" s="600" t="s">
        <v>315</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2723914</v>
      </c>
      <c r="CS42" s="592"/>
      <c r="CT42" s="592"/>
      <c r="CU42" s="592"/>
      <c r="CV42" s="592"/>
      <c r="CW42" s="592"/>
      <c r="CX42" s="592"/>
      <c r="CY42" s="593"/>
      <c r="CZ42" s="625">
        <v>19.8</v>
      </c>
      <c r="DA42" s="674"/>
      <c r="DB42" s="674"/>
      <c r="DC42" s="675"/>
      <c r="DD42" s="600">
        <v>732515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33489</v>
      </c>
      <c r="CS43" s="623"/>
      <c r="CT43" s="623"/>
      <c r="CU43" s="623"/>
      <c r="CV43" s="623"/>
      <c r="CW43" s="623"/>
      <c r="CX43" s="623"/>
      <c r="CY43" s="624"/>
      <c r="CZ43" s="625">
        <v>0.2</v>
      </c>
      <c r="DA43" s="626"/>
      <c r="DB43" s="626"/>
      <c r="DC43" s="627"/>
      <c r="DD43" s="600">
        <v>33489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2722975</v>
      </c>
      <c r="CS44" s="592"/>
      <c r="CT44" s="592"/>
      <c r="CU44" s="592"/>
      <c r="CV44" s="592"/>
      <c r="CW44" s="592"/>
      <c r="CX44" s="592"/>
      <c r="CY44" s="593"/>
      <c r="CZ44" s="625">
        <v>19.8</v>
      </c>
      <c r="DA44" s="674"/>
      <c r="DB44" s="674"/>
      <c r="DC44" s="675"/>
      <c r="DD44" s="600">
        <v>731576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1161412</v>
      </c>
      <c r="CS45" s="623"/>
      <c r="CT45" s="623"/>
      <c r="CU45" s="623"/>
      <c r="CV45" s="623"/>
      <c r="CW45" s="623"/>
      <c r="CX45" s="623"/>
      <c r="CY45" s="624"/>
      <c r="CZ45" s="625">
        <v>8.4</v>
      </c>
      <c r="DA45" s="626"/>
      <c r="DB45" s="626"/>
      <c r="DC45" s="627"/>
      <c r="DD45" s="600">
        <v>18922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1489822</v>
      </c>
      <c r="CS46" s="592"/>
      <c r="CT46" s="592"/>
      <c r="CU46" s="592"/>
      <c r="CV46" s="592"/>
      <c r="CW46" s="592"/>
      <c r="CX46" s="592"/>
      <c r="CY46" s="593"/>
      <c r="CZ46" s="625">
        <v>10.8</v>
      </c>
      <c r="DA46" s="674"/>
      <c r="DB46" s="674"/>
      <c r="DC46" s="675"/>
      <c r="DD46" s="600">
        <v>682313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939</v>
      </c>
      <c r="CS47" s="623"/>
      <c r="CT47" s="623"/>
      <c r="CU47" s="623"/>
      <c r="CV47" s="623"/>
      <c r="CW47" s="623"/>
      <c r="CX47" s="623"/>
      <c r="CY47" s="624"/>
      <c r="CZ47" s="625">
        <v>0</v>
      </c>
      <c r="DA47" s="626"/>
      <c r="DB47" s="626"/>
      <c r="DC47" s="627"/>
      <c r="DD47" s="600">
        <v>939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13779356</v>
      </c>
      <c r="CS49" s="659"/>
      <c r="CT49" s="659"/>
      <c r="CU49" s="659"/>
      <c r="CV49" s="659"/>
      <c r="CW49" s="659"/>
      <c r="CX49" s="659"/>
      <c r="CY49" s="686"/>
      <c r="CZ49" s="687">
        <v>100</v>
      </c>
      <c r="DA49" s="688"/>
      <c r="DB49" s="688"/>
      <c r="DC49" s="689"/>
      <c r="DD49" s="690">
        <v>9229610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3" zoomScale="70" zoomScaleNormal="25" zoomScaleSheetLayoutView="70" workbookViewId="0">
      <selection activeCell="DV102" sqref="DV102:DZ10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14694</v>
      </c>
      <c r="R7" s="721"/>
      <c r="S7" s="721"/>
      <c r="T7" s="721"/>
      <c r="U7" s="721"/>
      <c r="V7" s="721">
        <v>13779</v>
      </c>
      <c r="W7" s="721"/>
      <c r="X7" s="721"/>
      <c r="Y7" s="721"/>
      <c r="Z7" s="721"/>
      <c r="AA7" s="721">
        <v>915</v>
      </c>
      <c r="AB7" s="721"/>
      <c r="AC7" s="721"/>
      <c r="AD7" s="721"/>
      <c r="AE7" s="722"/>
      <c r="AF7" s="723">
        <v>782</v>
      </c>
      <c r="AG7" s="724"/>
      <c r="AH7" s="724"/>
      <c r="AI7" s="724"/>
      <c r="AJ7" s="725"/>
      <c r="AK7" s="760">
        <v>342</v>
      </c>
      <c r="AL7" s="761"/>
      <c r="AM7" s="761"/>
      <c r="AN7" s="761"/>
      <c r="AO7" s="761"/>
      <c r="AP7" s="761">
        <v>11082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-10</v>
      </c>
      <c r="CI7" s="758"/>
      <c r="CJ7" s="758"/>
      <c r="CK7" s="758"/>
      <c r="CL7" s="759"/>
      <c r="CM7" s="757">
        <v>63</v>
      </c>
      <c r="CN7" s="758"/>
      <c r="CO7" s="758"/>
      <c r="CP7" s="758"/>
      <c r="CQ7" s="759"/>
      <c r="CR7" s="757">
        <v>70</v>
      </c>
      <c r="CS7" s="758"/>
      <c r="CT7" s="758"/>
      <c r="CU7" s="758"/>
      <c r="CV7" s="759"/>
      <c r="CW7" s="757">
        <v>26</v>
      </c>
      <c r="CX7" s="758"/>
      <c r="CY7" s="758"/>
      <c r="CZ7" s="758"/>
      <c r="DA7" s="759"/>
      <c r="DB7" s="757" t="s">
        <v>560</v>
      </c>
      <c r="DC7" s="758"/>
      <c r="DD7" s="758"/>
      <c r="DE7" s="758"/>
      <c r="DF7" s="759"/>
      <c r="DG7" s="757" t="s">
        <v>544</v>
      </c>
      <c r="DH7" s="758"/>
      <c r="DI7" s="758"/>
      <c r="DJ7" s="758"/>
      <c r="DK7" s="759"/>
      <c r="DL7" s="757" t="s">
        <v>544</v>
      </c>
      <c r="DM7" s="758"/>
      <c r="DN7" s="758"/>
      <c r="DO7" s="758"/>
      <c r="DP7" s="759"/>
      <c r="DQ7" s="757" t="s">
        <v>546</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542</v>
      </c>
      <c r="BT8" s="755"/>
      <c r="BU8" s="755"/>
      <c r="BV8" s="755"/>
      <c r="BW8" s="755"/>
      <c r="BX8" s="755"/>
      <c r="BY8" s="755"/>
      <c r="BZ8" s="755"/>
      <c r="CA8" s="755"/>
      <c r="CB8" s="755"/>
      <c r="CC8" s="755"/>
      <c r="CD8" s="755"/>
      <c r="CE8" s="755"/>
      <c r="CF8" s="755"/>
      <c r="CG8" s="756"/>
      <c r="CH8" s="767">
        <v>-1</v>
      </c>
      <c r="CI8" s="768"/>
      <c r="CJ8" s="768"/>
      <c r="CK8" s="768"/>
      <c r="CL8" s="769"/>
      <c r="CM8" s="767">
        <v>114</v>
      </c>
      <c r="CN8" s="768"/>
      <c r="CO8" s="768"/>
      <c r="CP8" s="768"/>
      <c r="CQ8" s="769"/>
      <c r="CR8" s="767">
        <v>93</v>
      </c>
      <c r="CS8" s="768"/>
      <c r="CT8" s="768"/>
      <c r="CU8" s="768"/>
      <c r="CV8" s="769"/>
      <c r="CW8" s="767">
        <v>2</v>
      </c>
      <c r="CX8" s="768"/>
      <c r="CY8" s="768"/>
      <c r="CZ8" s="768"/>
      <c r="DA8" s="769"/>
      <c r="DB8" s="767" t="s">
        <v>557</v>
      </c>
      <c r="DC8" s="768"/>
      <c r="DD8" s="768"/>
      <c r="DE8" s="768"/>
      <c r="DF8" s="769"/>
      <c r="DG8" s="767" t="s">
        <v>544</v>
      </c>
      <c r="DH8" s="768"/>
      <c r="DI8" s="768"/>
      <c r="DJ8" s="768"/>
      <c r="DK8" s="769"/>
      <c r="DL8" s="767" t="s">
        <v>544</v>
      </c>
      <c r="DM8" s="768"/>
      <c r="DN8" s="768"/>
      <c r="DO8" s="768"/>
      <c r="DP8" s="769"/>
      <c r="DQ8" s="767" t="s">
        <v>546</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543</v>
      </c>
      <c r="BT9" s="755"/>
      <c r="BU9" s="755"/>
      <c r="BV9" s="755"/>
      <c r="BW9" s="755"/>
      <c r="BX9" s="755"/>
      <c r="BY9" s="755"/>
      <c r="BZ9" s="755"/>
      <c r="CA9" s="755"/>
      <c r="CB9" s="755"/>
      <c r="CC9" s="755"/>
      <c r="CD9" s="755"/>
      <c r="CE9" s="755"/>
      <c r="CF9" s="755"/>
      <c r="CG9" s="756"/>
      <c r="CH9" s="767">
        <v>0</v>
      </c>
      <c r="CI9" s="768"/>
      <c r="CJ9" s="768"/>
      <c r="CK9" s="768"/>
      <c r="CL9" s="769"/>
      <c r="CM9" s="767">
        <v>100</v>
      </c>
      <c r="CN9" s="768"/>
      <c r="CO9" s="768"/>
      <c r="CP9" s="768"/>
      <c r="CQ9" s="769"/>
      <c r="CR9" s="767">
        <v>50</v>
      </c>
      <c r="CS9" s="768"/>
      <c r="CT9" s="768"/>
      <c r="CU9" s="768"/>
      <c r="CV9" s="769"/>
      <c r="CW9" s="767">
        <v>1</v>
      </c>
      <c r="CX9" s="768"/>
      <c r="CY9" s="768"/>
      <c r="CZ9" s="768"/>
      <c r="DA9" s="769"/>
      <c r="DB9" s="767" t="s">
        <v>557</v>
      </c>
      <c r="DC9" s="768"/>
      <c r="DD9" s="768"/>
      <c r="DE9" s="768"/>
      <c r="DF9" s="769"/>
      <c r="DG9" s="767" t="s">
        <v>544</v>
      </c>
      <c r="DH9" s="768"/>
      <c r="DI9" s="768"/>
      <c r="DJ9" s="768"/>
      <c r="DK9" s="769"/>
      <c r="DL9" s="767" t="s">
        <v>545</v>
      </c>
      <c r="DM9" s="768"/>
      <c r="DN9" s="768"/>
      <c r="DO9" s="768"/>
      <c r="DP9" s="769"/>
      <c r="DQ9" s="767" t="s">
        <v>544</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558</v>
      </c>
      <c r="BT10" s="755"/>
      <c r="BU10" s="755"/>
      <c r="BV10" s="755"/>
      <c r="BW10" s="755"/>
      <c r="BX10" s="755"/>
      <c r="BY10" s="755"/>
      <c r="BZ10" s="755"/>
      <c r="CA10" s="755"/>
      <c r="CB10" s="755"/>
      <c r="CC10" s="755"/>
      <c r="CD10" s="755"/>
      <c r="CE10" s="755"/>
      <c r="CF10" s="755"/>
      <c r="CG10" s="756"/>
      <c r="CH10" s="767">
        <v>0</v>
      </c>
      <c r="CI10" s="768"/>
      <c r="CJ10" s="768"/>
      <c r="CK10" s="768"/>
      <c r="CL10" s="769"/>
      <c r="CM10" s="767">
        <v>16</v>
      </c>
      <c r="CN10" s="768"/>
      <c r="CO10" s="768"/>
      <c r="CP10" s="768"/>
      <c r="CQ10" s="769"/>
      <c r="CR10" s="767">
        <v>8</v>
      </c>
      <c r="CS10" s="768"/>
      <c r="CT10" s="768"/>
      <c r="CU10" s="768"/>
      <c r="CV10" s="769"/>
      <c r="CW10" s="767" t="s">
        <v>557</v>
      </c>
      <c r="CX10" s="768"/>
      <c r="CY10" s="768"/>
      <c r="CZ10" s="768"/>
      <c r="DA10" s="769"/>
      <c r="DB10" s="767" t="s">
        <v>557</v>
      </c>
      <c r="DC10" s="768"/>
      <c r="DD10" s="768"/>
      <c r="DE10" s="768"/>
      <c r="DF10" s="769"/>
      <c r="DG10" s="767" t="s">
        <v>544</v>
      </c>
      <c r="DH10" s="768"/>
      <c r="DI10" s="768"/>
      <c r="DJ10" s="768"/>
      <c r="DK10" s="769"/>
      <c r="DL10" s="767" t="s">
        <v>545</v>
      </c>
      <c r="DM10" s="768"/>
      <c r="DN10" s="768"/>
      <c r="DO10" s="768"/>
      <c r="DP10" s="769"/>
      <c r="DQ10" s="767" t="s">
        <v>546</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v>14694</v>
      </c>
      <c r="R23" s="780"/>
      <c r="S23" s="780"/>
      <c r="T23" s="780"/>
      <c r="U23" s="780"/>
      <c r="V23" s="780">
        <v>13779</v>
      </c>
      <c r="W23" s="780"/>
      <c r="X23" s="780"/>
      <c r="Y23" s="780"/>
      <c r="Z23" s="780"/>
      <c r="AA23" s="780">
        <v>915</v>
      </c>
      <c r="AB23" s="780"/>
      <c r="AC23" s="780"/>
      <c r="AD23" s="780"/>
      <c r="AE23" s="781"/>
      <c r="AF23" s="782">
        <v>782</v>
      </c>
      <c r="AG23" s="780"/>
      <c r="AH23" s="780"/>
      <c r="AI23" s="780"/>
      <c r="AJ23" s="783"/>
      <c r="AK23" s="784"/>
      <c r="AL23" s="785"/>
      <c r="AM23" s="785"/>
      <c r="AN23" s="785"/>
      <c r="AO23" s="785"/>
      <c r="AP23" s="780">
        <v>11082</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3313</v>
      </c>
      <c r="R28" s="809"/>
      <c r="S28" s="809"/>
      <c r="T28" s="809"/>
      <c r="U28" s="809"/>
      <c r="V28" s="809">
        <v>2982</v>
      </c>
      <c r="W28" s="809"/>
      <c r="X28" s="809"/>
      <c r="Y28" s="809"/>
      <c r="Z28" s="809"/>
      <c r="AA28" s="809">
        <v>331</v>
      </c>
      <c r="AB28" s="809"/>
      <c r="AC28" s="809"/>
      <c r="AD28" s="809"/>
      <c r="AE28" s="810"/>
      <c r="AF28" s="811">
        <v>331</v>
      </c>
      <c r="AG28" s="809"/>
      <c r="AH28" s="809"/>
      <c r="AI28" s="809"/>
      <c r="AJ28" s="812"/>
      <c r="AK28" s="813" t="s">
        <v>554</v>
      </c>
      <c r="AL28" s="804"/>
      <c r="AM28" s="804"/>
      <c r="AN28" s="804"/>
      <c r="AO28" s="804"/>
      <c r="AP28" s="804" t="s">
        <v>559</v>
      </c>
      <c r="AQ28" s="804"/>
      <c r="AR28" s="804"/>
      <c r="AS28" s="804"/>
      <c r="AT28" s="804"/>
      <c r="AU28" s="804" t="s">
        <v>538</v>
      </c>
      <c r="AV28" s="804"/>
      <c r="AW28" s="804"/>
      <c r="AX28" s="804"/>
      <c r="AY28" s="804"/>
      <c r="AZ28" s="805" t="s">
        <v>538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2718</v>
      </c>
      <c r="R29" s="745"/>
      <c r="S29" s="745"/>
      <c r="T29" s="745"/>
      <c r="U29" s="745"/>
      <c r="V29" s="745">
        <v>2698</v>
      </c>
      <c r="W29" s="745"/>
      <c r="X29" s="745"/>
      <c r="Y29" s="745"/>
      <c r="Z29" s="745"/>
      <c r="AA29" s="745">
        <v>20</v>
      </c>
      <c r="AB29" s="745"/>
      <c r="AC29" s="745"/>
      <c r="AD29" s="745"/>
      <c r="AE29" s="746"/>
      <c r="AF29" s="747">
        <v>20</v>
      </c>
      <c r="AG29" s="748"/>
      <c r="AH29" s="748"/>
      <c r="AI29" s="748"/>
      <c r="AJ29" s="749"/>
      <c r="AK29" s="816" t="s">
        <v>554</v>
      </c>
      <c r="AL29" s="817"/>
      <c r="AM29" s="817"/>
      <c r="AN29" s="817"/>
      <c r="AO29" s="817"/>
      <c r="AP29" s="817" t="s">
        <v>557</v>
      </c>
      <c r="AQ29" s="817"/>
      <c r="AR29" s="817"/>
      <c r="AS29" s="817"/>
      <c r="AT29" s="817"/>
      <c r="AU29" s="817" t="s">
        <v>538</v>
      </c>
      <c r="AV29" s="817"/>
      <c r="AW29" s="817"/>
      <c r="AX29" s="817"/>
      <c r="AY29" s="817"/>
      <c r="AZ29" s="818" t="s">
        <v>538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335</v>
      </c>
      <c r="R30" s="745"/>
      <c r="S30" s="745"/>
      <c r="T30" s="745"/>
      <c r="U30" s="745"/>
      <c r="V30" s="745">
        <v>335</v>
      </c>
      <c r="W30" s="745"/>
      <c r="X30" s="745"/>
      <c r="Y30" s="745"/>
      <c r="Z30" s="745"/>
      <c r="AA30" s="745">
        <v>0</v>
      </c>
      <c r="AB30" s="745"/>
      <c r="AC30" s="745"/>
      <c r="AD30" s="745"/>
      <c r="AE30" s="746"/>
      <c r="AF30" s="747">
        <v>0</v>
      </c>
      <c r="AG30" s="748"/>
      <c r="AH30" s="748"/>
      <c r="AI30" s="748"/>
      <c r="AJ30" s="749"/>
      <c r="AK30" s="816" t="s">
        <v>554</v>
      </c>
      <c r="AL30" s="817"/>
      <c r="AM30" s="817"/>
      <c r="AN30" s="817"/>
      <c r="AO30" s="817"/>
      <c r="AP30" s="817" t="s">
        <v>557</v>
      </c>
      <c r="AQ30" s="817"/>
      <c r="AR30" s="817"/>
      <c r="AS30" s="817"/>
      <c r="AT30" s="817"/>
      <c r="AU30" s="817" t="s">
        <v>538</v>
      </c>
      <c r="AV30" s="817"/>
      <c r="AW30" s="817"/>
      <c r="AX30" s="817"/>
      <c r="AY30" s="817"/>
      <c r="AZ30" s="818" t="s">
        <v>538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429</v>
      </c>
      <c r="R31" s="745"/>
      <c r="S31" s="745"/>
      <c r="T31" s="745"/>
      <c r="U31" s="745"/>
      <c r="V31" s="745">
        <v>364</v>
      </c>
      <c r="W31" s="745"/>
      <c r="X31" s="745"/>
      <c r="Y31" s="745"/>
      <c r="Z31" s="745"/>
      <c r="AA31" s="745">
        <v>65</v>
      </c>
      <c r="AB31" s="745"/>
      <c r="AC31" s="745"/>
      <c r="AD31" s="745"/>
      <c r="AE31" s="746"/>
      <c r="AF31" s="747">
        <v>521</v>
      </c>
      <c r="AG31" s="748"/>
      <c r="AH31" s="748"/>
      <c r="AI31" s="748"/>
      <c r="AJ31" s="749"/>
      <c r="AK31" s="816" t="s">
        <v>540</v>
      </c>
      <c r="AL31" s="817"/>
      <c r="AM31" s="817"/>
      <c r="AN31" s="817"/>
      <c r="AO31" s="817"/>
      <c r="AP31" s="817">
        <v>2347</v>
      </c>
      <c r="AQ31" s="817"/>
      <c r="AR31" s="817"/>
      <c r="AS31" s="817"/>
      <c r="AT31" s="817"/>
      <c r="AU31" s="817" t="s">
        <v>557</v>
      </c>
      <c r="AV31" s="817"/>
      <c r="AW31" s="817"/>
      <c r="AX31" s="817"/>
      <c r="AY31" s="817"/>
      <c r="AZ31" s="818" t="s">
        <v>538</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384</v>
      </c>
      <c r="C32" s="742"/>
      <c r="D32" s="742"/>
      <c r="E32" s="742"/>
      <c r="F32" s="742"/>
      <c r="G32" s="742"/>
      <c r="H32" s="742"/>
      <c r="I32" s="742"/>
      <c r="J32" s="742"/>
      <c r="K32" s="742"/>
      <c r="L32" s="742"/>
      <c r="M32" s="742"/>
      <c r="N32" s="742"/>
      <c r="O32" s="742"/>
      <c r="P32" s="743"/>
      <c r="Q32" s="744">
        <v>2184</v>
      </c>
      <c r="R32" s="745"/>
      <c r="S32" s="745"/>
      <c r="T32" s="745"/>
      <c r="U32" s="745"/>
      <c r="V32" s="745">
        <v>2184</v>
      </c>
      <c r="W32" s="745"/>
      <c r="X32" s="745"/>
      <c r="Y32" s="745"/>
      <c r="Z32" s="745"/>
      <c r="AA32" s="745">
        <v>0</v>
      </c>
      <c r="AB32" s="745"/>
      <c r="AC32" s="745"/>
      <c r="AD32" s="745"/>
      <c r="AE32" s="746"/>
      <c r="AF32" s="747">
        <v>0</v>
      </c>
      <c r="AG32" s="748"/>
      <c r="AH32" s="748"/>
      <c r="AI32" s="748"/>
      <c r="AJ32" s="749"/>
      <c r="AK32" s="816">
        <v>533</v>
      </c>
      <c r="AL32" s="817"/>
      <c r="AM32" s="817"/>
      <c r="AN32" s="817"/>
      <c r="AO32" s="817"/>
      <c r="AP32" s="817">
        <v>12499</v>
      </c>
      <c r="AQ32" s="817"/>
      <c r="AR32" s="817"/>
      <c r="AS32" s="817"/>
      <c r="AT32" s="817"/>
      <c r="AU32" s="817">
        <v>8262</v>
      </c>
      <c r="AV32" s="817"/>
      <c r="AW32" s="817"/>
      <c r="AX32" s="817"/>
      <c r="AY32" s="817"/>
      <c r="AZ32" s="818" t="s">
        <v>539</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386</v>
      </c>
      <c r="C33" s="742"/>
      <c r="D33" s="742"/>
      <c r="E33" s="742"/>
      <c r="F33" s="742"/>
      <c r="G33" s="742"/>
      <c r="H33" s="742"/>
      <c r="I33" s="742"/>
      <c r="J33" s="742"/>
      <c r="K33" s="742"/>
      <c r="L33" s="742"/>
      <c r="M33" s="742"/>
      <c r="N33" s="742"/>
      <c r="O33" s="742"/>
      <c r="P33" s="743"/>
      <c r="Q33" s="744">
        <v>156</v>
      </c>
      <c r="R33" s="745"/>
      <c r="S33" s="745"/>
      <c r="T33" s="745"/>
      <c r="U33" s="745"/>
      <c r="V33" s="745">
        <v>156</v>
      </c>
      <c r="W33" s="745"/>
      <c r="X33" s="745"/>
      <c r="Y33" s="745"/>
      <c r="Z33" s="745"/>
      <c r="AA33" s="745">
        <v>0</v>
      </c>
      <c r="AB33" s="745"/>
      <c r="AC33" s="745"/>
      <c r="AD33" s="745"/>
      <c r="AE33" s="746"/>
      <c r="AF33" s="747" t="s">
        <v>557</v>
      </c>
      <c r="AG33" s="748"/>
      <c r="AH33" s="748"/>
      <c r="AI33" s="748"/>
      <c r="AJ33" s="749"/>
      <c r="AK33" s="816">
        <v>67</v>
      </c>
      <c r="AL33" s="817"/>
      <c r="AM33" s="817"/>
      <c r="AN33" s="817"/>
      <c r="AO33" s="817"/>
      <c r="AP33" s="817">
        <v>1745</v>
      </c>
      <c r="AQ33" s="817"/>
      <c r="AR33" s="817"/>
      <c r="AS33" s="817"/>
      <c r="AT33" s="817"/>
      <c r="AU33" s="817">
        <v>1291</v>
      </c>
      <c r="AV33" s="817"/>
      <c r="AW33" s="817"/>
      <c r="AX33" s="817"/>
      <c r="AY33" s="817"/>
      <c r="AZ33" s="818" t="s">
        <v>538</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387</v>
      </c>
      <c r="C34" s="742"/>
      <c r="D34" s="742"/>
      <c r="E34" s="742"/>
      <c r="F34" s="742"/>
      <c r="G34" s="742"/>
      <c r="H34" s="742"/>
      <c r="I34" s="742"/>
      <c r="J34" s="742"/>
      <c r="K34" s="742"/>
      <c r="L34" s="742"/>
      <c r="M34" s="742"/>
      <c r="N34" s="742"/>
      <c r="O34" s="742"/>
      <c r="P34" s="743"/>
      <c r="Q34" s="744">
        <v>0</v>
      </c>
      <c r="R34" s="745"/>
      <c r="S34" s="745"/>
      <c r="T34" s="745"/>
      <c r="U34" s="745"/>
      <c r="V34" s="745" t="s">
        <v>557</v>
      </c>
      <c r="W34" s="745"/>
      <c r="X34" s="745"/>
      <c r="Y34" s="745"/>
      <c r="Z34" s="745"/>
      <c r="AA34" s="745">
        <v>0</v>
      </c>
      <c r="AB34" s="745"/>
      <c r="AC34" s="745"/>
      <c r="AD34" s="745"/>
      <c r="AE34" s="746"/>
      <c r="AF34" s="747">
        <v>0</v>
      </c>
      <c r="AG34" s="748"/>
      <c r="AH34" s="748"/>
      <c r="AI34" s="748"/>
      <c r="AJ34" s="749"/>
      <c r="AK34" s="816" t="s">
        <v>557</v>
      </c>
      <c r="AL34" s="817"/>
      <c r="AM34" s="817"/>
      <c r="AN34" s="817"/>
      <c r="AO34" s="817"/>
      <c r="AP34" s="817" t="s">
        <v>557</v>
      </c>
      <c r="AQ34" s="817"/>
      <c r="AR34" s="817"/>
      <c r="AS34" s="817"/>
      <c r="AT34" s="817"/>
      <c r="AU34" s="817" t="s">
        <v>557</v>
      </c>
      <c r="AV34" s="817"/>
      <c r="AW34" s="817"/>
      <c r="AX34" s="817"/>
      <c r="AY34" s="817"/>
      <c r="AZ34" s="818" t="s">
        <v>538</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872</v>
      </c>
      <c r="AG63" s="828"/>
      <c r="AH63" s="828"/>
      <c r="AI63" s="828"/>
      <c r="AJ63" s="829"/>
      <c r="AK63" s="830"/>
      <c r="AL63" s="825"/>
      <c r="AM63" s="825"/>
      <c r="AN63" s="825"/>
      <c r="AO63" s="825"/>
      <c r="AP63" s="828">
        <f>SUM(AP28:AT34)</f>
        <v>16591</v>
      </c>
      <c r="AQ63" s="828"/>
      <c r="AR63" s="828"/>
      <c r="AS63" s="828"/>
      <c r="AT63" s="828"/>
      <c r="AU63" s="828">
        <f>SUM(AU28:AY34)</f>
        <v>9553</v>
      </c>
      <c r="AV63" s="828"/>
      <c r="AW63" s="828"/>
      <c r="AX63" s="828"/>
      <c r="AY63" s="828"/>
      <c r="AZ63" s="832"/>
      <c r="BA63" s="832"/>
      <c r="BB63" s="832"/>
      <c r="BC63" s="832"/>
      <c r="BD63" s="832"/>
      <c r="BE63" s="833"/>
      <c r="BF63" s="833"/>
      <c r="BG63" s="833"/>
      <c r="BH63" s="833"/>
      <c r="BI63" s="834"/>
      <c r="BJ63" s="835" t="s">
        <v>390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392</v>
      </c>
      <c r="B66" s="727"/>
      <c r="C66" s="727"/>
      <c r="D66" s="727"/>
      <c r="E66" s="727"/>
      <c r="F66" s="727"/>
      <c r="G66" s="727"/>
      <c r="H66" s="727"/>
      <c r="I66" s="727"/>
      <c r="J66" s="727"/>
      <c r="K66" s="727"/>
      <c r="L66" s="727"/>
      <c r="M66" s="727"/>
      <c r="N66" s="727"/>
      <c r="O66" s="727"/>
      <c r="P66" s="728"/>
      <c r="Q66" s="703" t="s">
        <v>393</v>
      </c>
      <c r="R66" s="704"/>
      <c r="S66" s="704"/>
      <c r="T66" s="704"/>
      <c r="U66" s="705"/>
      <c r="V66" s="703" t="s">
        <v>394</v>
      </c>
      <c r="W66" s="704"/>
      <c r="X66" s="704"/>
      <c r="Y66" s="704"/>
      <c r="Z66" s="705"/>
      <c r="AA66" s="703" t="s">
        <v>395</v>
      </c>
      <c r="AB66" s="704"/>
      <c r="AC66" s="704"/>
      <c r="AD66" s="704"/>
      <c r="AE66" s="705"/>
      <c r="AF66" s="838" t="s">
        <v>396</v>
      </c>
      <c r="AG66" s="799"/>
      <c r="AH66" s="799"/>
      <c r="AI66" s="799"/>
      <c r="AJ66" s="839"/>
      <c r="AK66" s="703" t="s">
        <v>397</v>
      </c>
      <c r="AL66" s="727"/>
      <c r="AM66" s="727"/>
      <c r="AN66" s="727"/>
      <c r="AO66" s="728"/>
      <c r="AP66" s="703" t="s">
        <v>398</v>
      </c>
      <c r="AQ66" s="704"/>
      <c r="AR66" s="704"/>
      <c r="AS66" s="704"/>
      <c r="AT66" s="705"/>
      <c r="AU66" s="703" t="s">
        <v>399</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547</v>
      </c>
      <c r="C68" s="856"/>
      <c r="D68" s="856"/>
      <c r="E68" s="856"/>
      <c r="F68" s="856"/>
      <c r="G68" s="856"/>
      <c r="H68" s="856"/>
      <c r="I68" s="856"/>
      <c r="J68" s="856"/>
      <c r="K68" s="856"/>
      <c r="L68" s="856"/>
      <c r="M68" s="856"/>
      <c r="N68" s="856"/>
      <c r="O68" s="856"/>
      <c r="P68" s="857"/>
      <c r="Q68" s="858">
        <v>6526</v>
      </c>
      <c r="R68" s="852"/>
      <c r="S68" s="852"/>
      <c r="T68" s="852"/>
      <c r="U68" s="852"/>
      <c r="V68" s="852">
        <v>5916</v>
      </c>
      <c r="W68" s="852"/>
      <c r="X68" s="852"/>
      <c r="Y68" s="852"/>
      <c r="Z68" s="852"/>
      <c r="AA68" s="852">
        <v>610</v>
      </c>
      <c r="AB68" s="852"/>
      <c r="AC68" s="852"/>
      <c r="AD68" s="852"/>
      <c r="AE68" s="852"/>
      <c r="AF68" s="852">
        <v>610</v>
      </c>
      <c r="AG68" s="852"/>
      <c r="AH68" s="852"/>
      <c r="AI68" s="852"/>
      <c r="AJ68" s="852"/>
      <c r="AK68" s="852" t="s">
        <v>554</v>
      </c>
      <c r="AL68" s="852"/>
      <c r="AM68" s="852"/>
      <c r="AN68" s="852"/>
      <c r="AO68" s="852"/>
      <c r="AP68" s="852">
        <v>7463</v>
      </c>
      <c r="AQ68" s="852"/>
      <c r="AR68" s="852"/>
      <c r="AS68" s="852"/>
      <c r="AT68" s="852"/>
      <c r="AU68" s="852">
        <v>667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552</v>
      </c>
      <c r="C69" s="860"/>
      <c r="D69" s="860"/>
      <c r="E69" s="860"/>
      <c r="F69" s="860"/>
      <c r="G69" s="860"/>
      <c r="H69" s="860"/>
      <c r="I69" s="860"/>
      <c r="J69" s="860"/>
      <c r="K69" s="860"/>
      <c r="L69" s="860"/>
      <c r="M69" s="860"/>
      <c r="N69" s="860"/>
      <c r="O69" s="860"/>
      <c r="P69" s="861"/>
      <c r="Q69" s="862">
        <v>1591</v>
      </c>
      <c r="R69" s="817"/>
      <c r="S69" s="817"/>
      <c r="T69" s="817"/>
      <c r="U69" s="817"/>
      <c r="V69" s="817">
        <v>1481</v>
      </c>
      <c r="W69" s="817"/>
      <c r="X69" s="817"/>
      <c r="Y69" s="817"/>
      <c r="Z69" s="817"/>
      <c r="AA69" s="817">
        <v>110</v>
      </c>
      <c r="AB69" s="817"/>
      <c r="AC69" s="817"/>
      <c r="AD69" s="817"/>
      <c r="AE69" s="817"/>
      <c r="AF69" s="817">
        <v>99</v>
      </c>
      <c r="AG69" s="817"/>
      <c r="AH69" s="817"/>
      <c r="AI69" s="817"/>
      <c r="AJ69" s="817"/>
      <c r="AK69" s="817" t="s">
        <v>556</v>
      </c>
      <c r="AL69" s="817"/>
      <c r="AM69" s="817"/>
      <c r="AN69" s="817"/>
      <c r="AO69" s="817"/>
      <c r="AP69" s="817">
        <v>1156</v>
      </c>
      <c r="AQ69" s="817"/>
      <c r="AR69" s="817"/>
      <c r="AS69" s="817"/>
      <c r="AT69" s="817"/>
      <c r="AU69" s="817">
        <v>254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553</v>
      </c>
      <c r="C70" s="860"/>
      <c r="D70" s="860"/>
      <c r="E70" s="860"/>
      <c r="F70" s="860"/>
      <c r="G70" s="860"/>
      <c r="H70" s="860"/>
      <c r="I70" s="860"/>
      <c r="J70" s="860"/>
      <c r="K70" s="860"/>
      <c r="L70" s="860"/>
      <c r="M70" s="860"/>
      <c r="N70" s="860"/>
      <c r="O70" s="860"/>
      <c r="P70" s="861"/>
      <c r="Q70" s="862">
        <v>852</v>
      </c>
      <c r="R70" s="817"/>
      <c r="S70" s="817"/>
      <c r="T70" s="817"/>
      <c r="U70" s="817"/>
      <c r="V70" s="817">
        <v>816</v>
      </c>
      <c r="W70" s="817"/>
      <c r="X70" s="817"/>
      <c r="Y70" s="817"/>
      <c r="Z70" s="817"/>
      <c r="AA70" s="817">
        <v>36</v>
      </c>
      <c r="AB70" s="817"/>
      <c r="AC70" s="817"/>
      <c r="AD70" s="817"/>
      <c r="AE70" s="817"/>
      <c r="AF70" s="817">
        <v>36</v>
      </c>
      <c r="AG70" s="817"/>
      <c r="AH70" s="817"/>
      <c r="AI70" s="817"/>
      <c r="AJ70" s="817"/>
      <c r="AK70" s="817" t="s">
        <v>554</v>
      </c>
      <c r="AL70" s="817"/>
      <c r="AM70" s="817"/>
      <c r="AN70" s="817"/>
      <c r="AO70" s="817"/>
      <c r="AP70" s="817">
        <v>724</v>
      </c>
      <c r="AQ70" s="817"/>
      <c r="AR70" s="817"/>
      <c r="AS70" s="817"/>
      <c r="AT70" s="817"/>
      <c r="AU70" s="817">
        <v>269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548</v>
      </c>
      <c r="C71" s="860"/>
      <c r="D71" s="860"/>
      <c r="E71" s="860"/>
      <c r="F71" s="860"/>
      <c r="G71" s="860"/>
      <c r="H71" s="860"/>
      <c r="I71" s="860"/>
      <c r="J71" s="860"/>
      <c r="K71" s="860"/>
      <c r="L71" s="860"/>
      <c r="M71" s="860"/>
      <c r="N71" s="860"/>
      <c r="O71" s="860"/>
      <c r="P71" s="861"/>
      <c r="Q71" s="862">
        <v>282</v>
      </c>
      <c r="R71" s="817"/>
      <c r="S71" s="817"/>
      <c r="T71" s="817"/>
      <c r="U71" s="817"/>
      <c r="V71" s="817">
        <v>245</v>
      </c>
      <c r="W71" s="817"/>
      <c r="X71" s="817"/>
      <c r="Y71" s="817"/>
      <c r="Z71" s="817"/>
      <c r="AA71" s="817">
        <v>37</v>
      </c>
      <c r="AB71" s="817"/>
      <c r="AC71" s="817"/>
      <c r="AD71" s="817"/>
      <c r="AE71" s="817"/>
      <c r="AF71" s="817">
        <v>37</v>
      </c>
      <c r="AG71" s="817"/>
      <c r="AH71" s="817"/>
      <c r="AI71" s="817"/>
      <c r="AJ71" s="817"/>
      <c r="AK71" s="817" t="s">
        <v>554</v>
      </c>
      <c r="AL71" s="817"/>
      <c r="AM71" s="817"/>
      <c r="AN71" s="817"/>
      <c r="AO71" s="817"/>
      <c r="AP71" s="817">
        <v>155</v>
      </c>
      <c r="AQ71" s="817"/>
      <c r="AR71" s="817"/>
      <c r="AS71" s="817"/>
      <c r="AT71" s="817"/>
      <c r="AU71" s="817" t="s">
        <v>557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549</v>
      </c>
      <c r="C72" s="860"/>
      <c r="D72" s="860"/>
      <c r="E72" s="860"/>
      <c r="F72" s="860"/>
      <c r="G72" s="860"/>
      <c r="H72" s="860"/>
      <c r="I72" s="860"/>
      <c r="J72" s="860"/>
      <c r="K72" s="860"/>
      <c r="L72" s="860"/>
      <c r="M72" s="860"/>
      <c r="N72" s="860"/>
      <c r="O72" s="860"/>
      <c r="P72" s="861"/>
      <c r="Q72" s="862">
        <v>145</v>
      </c>
      <c r="R72" s="817"/>
      <c r="S72" s="817"/>
      <c r="T72" s="817"/>
      <c r="U72" s="817"/>
      <c r="V72" s="817">
        <v>141</v>
      </c>
      <c r="W72" s="817"/>
      <c r="X72" s="817"/>
      <c r="Y72" s="817"/>
      <c r="Z72" s="817"/>
      <c r="AA72" s="817">
        <v>4</v>
      </c>
      <c r="AB72" s="817"/>
      <c r="AC72" s="817"/>
      <c r="AD72" s="817"/>
      <c r="AE72" s="817"/>
      <c r="AF72" s="817">
        <v>4</v>
      </c>
      <c r="AG72" s="817"/>
      <c r="AH72" s="817"/>
      <c r="AI72" s="817"/>
      <c r="AJ72" s="817"/>
      <c r="AK72" s="817" t="s">
        <v>554</v>
      </c>
      <c r="AL72" s="817"/>
      <c r="AM72" s="817"/>
      <c r="AN72" s="817"/>
      <c r="AO72" s="817"/>
      <c r="AP72" s="817" t="s">
        <v>554</v>
      </c>
      <c r="AQ72" s="817"/>
      <c r="AR72" s="817"/>
      <c r="AS72" s="817"/>
      <c r="AT72" s="817"/>
      <c r="AU72" s="817" t="s">
        <v>554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551</v>
      </c>
      <c r="C73" s="860"/>
      <c r="D73" s="860"/>
      <c r="E73" s="860"/>
      <c r="F73" s="860"/>
      <c r="G73" s="860"/>
      <c r="H73" s="860"/>
      <c r="I73" s="860"/>
      <c r="J73" s="860"/>
      <c r="K73" s="860"/>
      <c r="L73" s="860"/>
      <c r="M73" s="860"/>
      <c r="N73" s="860"/>
      <c r="O73" s="860"/>
      <c r="P73" s="861"/>
      <c r="Q73" s="862">
        <v>138804</v>
      </c>
      <c r="R73" s="817"/>
      <c r="S73" s="817"/>
      <c r="T73" s="817"/>
      <c r="U73" s="817"/>
      <c r="V73" s="817">
        <v>135917</v>
      </c>
      <c r="W73" s="817"/>
      <c r="X73" s="817"/>
      <c r="Y73" s="817"/>
      <c r="Z73" s="817"/>
      <c r="AA73" s="817">
        <v>2887</v>
      </c>
      <c r="AB73" s="817"/>
      <c r="AC73" s="817"/>
      <c r="AD73" s="817"/>
      <c r="AE73" s="817"/>
      <c r="AF73" s="817">
        <v>2887</v>
      </c>
      <c r="AG73" s="817"/>
      <c r="AH73" s="817"/>
      <c r="AI73" s="817"/>
      <c r="AJ73" s="817"/>
      <c r="AK73" s="817" t="s">
        <v>554</v>
      </c>
      <c r="AL73" s="817"/>
      <c r="AM73" s="817"/>
      <c r="AN73" s="817"/>
      <c r="AO73" s="817"/>
      <c r="AP73" s="817" t="s">
        <v>554</v>
      </c>
      <c r="AQ73" s="817"/>
      <c r="AR73" s="817"/>
      <c r="AS73" s="817"/>
      <c r="AT73" s="817"/>
      <c r="AU73" s="817" t="s">
        <v>555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550</v>
      </c>
      <c r="C74" s="860"/>
      <c r="D74" s="860"/>
      <c r="E74" s="860"/>
      <c r="F74" s="860"/>
      <c r="G74" s="860"/>
      <c r="H74" s="860"/>
      <c r="I74" s="860"/>
      <c r="J74" s="860"/>
      <c r="K74" s="860"/>
      <c r="L74" s="860"/>
      <c r="M74" s="860"/>
      <c r="N74" s="860"/>
      <c r="O74" s="860"/>
      <c r="P74" s="861"/>
      <c r="Q74" s="862">
        <v>1654</v>
      </c>
      <c r="R74" s="817"/>
      <c r="S74" s="817"/>
      <c r="T74" s="817"/>
      <c r="U74" s="817"/>
      <c r="V74" s="817">
        <v>1645</v>
      </c>
      <c r="W74" s="817"/>
      <c r="X74" s="817"/>
      <c r="Y74" s="817"/>
      <c r="Z74" s="817"/>
      <c r="AA74" s="817">
        <v>9</v>
      </c>
      <c r="AB74" s="817"/>
      <c r="AC74" s="817"/>
      <c r="AD74" s="817"/>
      <c r="AE74" s="817"/>
      <c r="AF74" s="817">
        <v>9</v>
      </c>
      <c r="AG74" s="817"/>
      <c r="AH74" s="817"/>
      <c r="AI74" s="817"/>
      <c r="AJ74" s="817"/>
      <c r="AK74" s="817" t="s">
        <v>554</v>
      </c>
      <c r="AL74" s="817"/>
      <c r="AM74" s="817"/>
      <c r="AN74" s="817"/>
      <c r="AO74" s="817"/>
      <c r="AP74" s="817">
        <v>678</v>
      </c>
      <c r="AQ74" s="817"/>
      <c r="AR74" s="817"/>
      <c r="AS74" s="817"/>
      <c r="AT74" s="817"/>
      <c r="AU74" s="817">
        <v>168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400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SUM(AF68:AJ74)</f>
        <v>3682</v>
      </c>
      <c r="AG88" s="828"/>
      <c r="AH88" s="828"/>
      <c r="AI88" s="828"/>
      <c r="AJ88" s="828"/>
      <c r="AK88" s="825"/>
      <c r="AL88" s="825"/>
      <c r="AM88" s="825"/>
      <c r="AN88" s="825"/>
      <c r="AO88" s="825"/>
      <c r="AP88" s="828">
        <f>SUM(AP68:AT74)</f>
        <v>10176</v>
      </c>
      <c r="AQ88" s="828"/>
      <c r="AR88" s="828"/>
      <c r="AS88" s="828"/>
      <c r="AT88" s="828"/>
      <c r="AU88" s="828">
        <f>SUM(AU68:AY74)</f>
        <v>1358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401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SUM(CR7:CV10)</f>
        <v>221</v>
      </c>
      <c r="CS102" s="836"/>
      <c r="CT102" s="836"/>
      <c r="CU102" s="836"/>
      <c r="CV102" s="879"/>
      <c r="CW102" s="878">
        <f t="shared" ref="CW102" si="0">SUM(CW7:DA10)</f>
        <v>29</v>
      </c>
      <c r="CX102" s="836"/>
      <c r="CY102" s="836"/>
      <c r="CZ102" s="836"/>
      <c r="DA102" s="879"/>
      <c r="DB102" s="878" t="s">
        <v>561</v>
      </c>
      <c r="DC102" s="836"/>
      <c r="DD102" s="836"/>
      <c r="DE102" s="836"/>
      <c r="DF102" s="879"/>
      <c r="DG102" s="878" t="s">
        <v>557</v>
      </c>
      <c r="DH102" s="836"/>
      <c r="DI102" s="836"/>
      <c r="DJ102" s="836"/>
      <c r="DK102" s="879"/>
      <c r="DL102" s="878" t="s">
        <v>557</v>
      </c>
      <c r="DM102" s="836"/>
      <c r="DN102" s="836"/>
      <c r="DO102" s="836"/>
      <c r="DP102" s="879"/>
      <c r="DQ102" s="878" t="s">
        <v>557</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409</v>
      </c>
      <c r="AB109" s="881"/>
      <c r="AC109" s="881"/>
      <c r="AD109" s="881"/>
      <c r="AE109" s="882"/>
      <c r="AF109" s="880" t="s">
        <v>286</v>
      </c>
      <c r="AG109" s="881"/>
      <c r="AH109" s="881"/>
      <c r="AI109" s="881"/>
      <c r="AJ109" s="882"/>
      <c r="AK109" s="880" t="s">
        <v>285</v>
      </c>
      <c r="AL109" s="881"/>
      <c r="AM109" s="881"/>
      <c r="AN109" s="881"/>
      <c r="AO109" s="882"/>
      <c r="AP109" s="880" t="s">
        <v>410</v>
      </c>
      <c r="AQ109" s="881"/>
      <c r="AR109" s="881"/>
      <c r="AS109" s="881"/>
      <c r="AT109" s="883"/>
      <c r="AU109" s="902" t="s">
        <v>408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409</v>
      </c>
      <c r="BR109" s="881"/>
      <c r="BS109" s="881"/>
      <c r="BT109" s="881"/>
      <c r="BU109" s="882"/>
      <c r="BV109" s="880" t="s">
        <v>286</v>
      </c>
      <c r="BW109" s="881"/>
      <c r="BX109" s="881"/>
      <c r="BY109" s="881"/>
      <c r="BZ109" s="882"/>
      <c r="CA109" s="880" t="s">
        <v>285</v>
      </c>
      <c r="CB109" s="881"/>
      <c r="CC109" s="881"/>
      <c r="CD109" s="881"/>
      <c r="CE109" s="882"/>
      <c r="CF109" s="903" t="s">
        <v>410</v>
      </c>
      <c r="CG109" s="903"/>
      <c r="CH109" s="903"/>
      <c r="CI109" s="903"/>
      <c r="CJ109" s="903"/>
      <c r="CK109" s="880" t="s">
        <v>411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409</v>
      </c>
      <c r="DH109" s="881"/>
      <c r="DI109" s="881"/>
      <c r="DJ109" s="881"/>
      <c r="DK109" s="882"/>
      <c r="DL109" s="880" t="s">
        <v>286</v>
      </c>
      <c r="DM109" s="881"/>
      <c r="DN109" s="881"/>
      <c r="DO109" s="881"/>
      <c r="DP109" s="882"/>
      <c r="DQ109" s="880" t="s">
        <v>285</v>
      </c>
      <c r="DR109" s="881"/>
      <c r="DS109" s="881"/>
      <c r="DT109" s="881"/>
      <c r="DU109" s="882"/>
      <c r="DV109" s="880" t="s">
        <v>410</v>
      </c>
      <c r="DW109" s="881"/>
      <c r="DX109" s="881"/>
      <c r="DY109" s="881"/>
      <c r="DZ109" s="883"/>
    </row>
    <row r="110" spans="1:131" s="197" customFormat="1" ht="26.25" customHeight="1" x14ac:dyDescent="0.15">
      <c r="A110" s="884" t="s">
        <v>412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1171677</v>
      </c>
      <c r="AB110" s="888"/>
      <c r="AC110" s="888"/>
      <c r="AD110" s="888"/>
      <c r="AE110" s="889"/>
      <c r="AF110" s="890">
        <v>1103711</v>
      </c>
      <c r="AG110" s="888"/>
      <c r="AH110" s="888"/>
      <c r="AI110" s="888"/>
      <c r="AJ110" s="889"/>
      <c r="AK110" s="890">
        <v>1049066</v>
      </c>
      <c r="AL110" s="888"/>
      <c r="AM110" s="888"/>
      <c r="AN110" s="888"/>
      <c r="AO110" s="889"/>
      <c r="AP110" s="891">
        <v>16.100000000000001</v>
      </c>
      <c r="AQ110" s="892"/>
      <c r="AR110" s="892"/>
      <c r="AS110" s="892"/>
      <c r="AT110" s="893"/>
      <c r="AU110" s="894" t="s">
        <v>61</v>
      </c>
      <c r="AV110" s="895"/>
      <c r="AW110" s="895"/>
      <c r="AX110" s="895"/>
      <c r="AY110" s="896"/>
      <c r="AZ110" s="938" t="s">
        <v>413</v>
      </c>
      <c r="BA110" s="885"/>
      <c r="BB110" s="885"/>
      <c r="BC110" s="885"/>
      <c r="BD110" s="885"/>
      <c r="BE110" s="885"/>
      <c r="BF110" s="885"/>
      <c r="BG110" s="885"/>
      <c r="BH110" s="885"/>
      <c r="BI110" s="885"/>
      <c r="BJ110" s="885"/>
      <c r="BK110" s="885"/>
      <c r="BL110" s="885"/>
      <c r="BM110" s="885"/>
      <c r="BN110" s="885"/>
      <c r="BO110" s="885"/>
      <c r="BP110" s="886"/>
      <c r="BQ110" s="924">
        <v>10169433</v>
      </c>
      <c r="BR110" s="925"/>
      <c r="BS110" s="925"/>
      <c r="BT110" s="925"/>
      <c r="BU110" s="925"/>
      <c r="BV110" s="925">
        <v>10321630</v>
      </c>
      <c r="BW110" s="925"/>
      <c r="BX110" s="925"/>
      <c r="BY110" s="925"/>
      <c r="BZ110" s="925"/>
      <c r="CA110" s="925">
        <v>11081829</v>
      </c>
      <c r="CB110" s="925"/>
      <c r="CC110" s="925"/>
      <c r="CD110" s="925"/>
      <c r="CE110" s="925"/>
      <c r="CF110" s="939">
        <v>169.6</v>
      </c>
      <c r="CG110" s="940"/>
      <c r="CH110" s="940"/>
      <c r="CI110" s="940"/>
      <c r="CJ110" s="940"/>
      <c r="CK110" s="941" t="s">
        <v>414</v>
      </c>
      <c r="CL110" s="942"/>
      <c r="CM110" s="921" t="s">
        <v>415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416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417</v>
      </c>
      <c r="BA111" s="948"/>
      <c r="BB111" s="948"/>
      <c r="BC111" s="948"/>
      <c r="BD111" s="948"/>
      <c r="BE111" s="948"/>
      <c r="BF111" s="948"/>
      <c r="BG111" s="948"/>
      <c r="BH111" s="948"/>
      <c r="BI111" s="948"/>
      <c r="BJ111" s="948"/>
      <c r="BK111" s="948"/>
      <c r="BL111" s="948"/>
      <c r="BM111" s="948"/>
      <c r="BN111" s="948"/>
      <c r="BO111" s="948"/>
      <c r="BP111" s="949"/>
      <c r="BQ111" s="917">
        <v>220381</v>
      </c>
      <c r="BR111" s="918"/>
      <c r="BS111" s="918"/>
      <c r="BT111" s="918"/>
      <c r="BU111" s="918"/>
      <c r="BV111" s="918">
        <v>170810</v>
      </c>
      <c r="BW111" s="918"/>
      <c r="BX111" s="918"/>
      <c r="BY111" s="918"/>
      <c r="BZ111" s="918"/>
      <c r="CA111" s="918">
        <v>265438</v>
      </c>
      <c r="CB111" s="918"/>
      <c r="CC111" s="918"/>
      <c r="CD111" s="918"/>
      <c r="CE111" s="918"/>
      <c r="CF111" s="912">
        <v>4.0999999999999996</v>
      </c>
      <c r="CG111" s="913"/>
      <c r="CH111" s="913"/>
      <c r="CI111" s="913"/>
      <c r="CJ111" s="913"/>
      <c r="CK111" s="943"/>
      <c r="CL111" s="944"/>
      <c r="CM111" s="914" t="s">
        <v>418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419</v>
      </c>
      <c r="B112" s="951"/>
      <c r="C112" s="948" t="s">
        <v>420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421</v>
      </c>
      <c r="BA112" s="948"/>
      <c r="BB112" s="948"/>
      <c r="BC112" s="948"/>
      <c r="BD112" s="948"/>
      <c r="BE112" s="948"/>
      <c r="BF112" s="948"/>
      <c r="BG112" s="948"/>
      <c r="BH112" s="948"/>
      <c r="BI112" s="948"/>
      <c r="BJ112" s="948"/>
      <c r="BK112" s="948"/>
      <c r="BL112" s="948"/>
      <c r="BM112" s="948"/>
      <c r="BN112" s="948"/>
      <c r="BO112" s="948"/>
      <c r="BP112" s="949"/>
      <c r="BQ112" s="917">
        <v>9428146</v>
      </c>
      <c r="BR112" s="918"/>
      <c r="BS112" s="918"/>
      <c r="BT112" s="918"/>
      <c r="BU112" s="918"/>
      <c r="BV112" s="918">
        <v>9575852</v>
      </c>
      <c r="BW112" s="918"/>
      <c r="BX112" s="918"/>
      <c r="BY112" s="918"/>
      <c r="BZ112" s="918"/>
      <c r="CA112" s="918">
        <v>9553168</v>
      </c>
      <c r="CB112" s="918"/>
      <c r="CC112" s="918"/>
      <c r="CD112" s="918"/>
      <c r="CE112" s="918"/>
      <c r="CF112" s="912">
        <v>146.19999999999999</v>
      </c>
      <c r="CG112" s="913"/>
      <c r="CH112" s="913"/>
      <c r="CI112" s="913"/>
      <c r="CJ112" s="913"/>
      <c r="CK112" s="943"/>
      <c r="CL112" s="944"/>
      <c r="CM112" s="914" t="s">
        <v>422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423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502514</v>
      </c>
      <c r="AB113" s="932"/>
      <c r="AC113" s="932"/>
      <c r="AD113" s="932"/>
      <c r="AE113" s="933"/>
      <c r="AF113" s="934">
        <v>527700</v>
      </c>
      <c r="AG113" s="932"/>
      <c r="AH113" s="932"/>
      <c r="AI113" s="932"/>
      <c r="AJ113" s="933"/>
      <c r="AK113" s="934">
        <v>571033</v>
      </c>
      <c r="AL113" s="932"/>
      <c r="AM113" s="932"/>
      <c r="AN113" s="932"/>
      <c r="AO113" s="933"/>
      <c r="AP113" s="935">
        <v>8.6999999999999993</v>
      </c>
      <c r="AQ113" s="936"/>
      <c r="AR113" s="936"/>
      <c r="AS113" s="936"/>
      <c r="AT113" s="937"/>
      <c r="AU113" s="897"/>
      <c r="AV113" s="898"/>
      <c r="AW113" s="898"/>
      <c r="AX113" s="898"/>
      <c r="AY113" s="899"/>
      <c r="AZ113" s="947" t="s">
        <v>424</v>
      </c>
      <c r="BA113" s="948"/>
      <c r="BB113" s="948"/>
      <c r="BC113" s="948"/>
      <c r="BD113" s="948"/>
      <c r="BE113" s="948"/>
      <c r="BF113" s="948"/>
      <c r="BG113" s="948"/>
      <c r="BH113" s="948"/>
      <c r="BI113" s="948"/>
      <c r="BJ113" s="948"/>
      <c r="BK113" s="948"/>
      <c r="BL113" s="948"/>
      <c r="BM113" s="948"/>
      <c r="BN113" s="948"/>
      <c r="BO113" s="948"/>
      <c r="BP113" s="949"/>
      <c r="BQ113" s="917">
        <v>1555459</v>
      </c>
      <c r="BR113" s="918"/>
      <c r="BS113" s="918"/>
      <c r="BT113" s="918"/>
      <c r="BU113" s="918"/>
      <c r="BV113" s="918">
        <v>1360603</v>
      </c>
      <c r="BW113" s="918"/>
      <c r="BX113" s="918"/>
      <c r="BY113" s="918"/>
      <c r="BZ113" s="918"/>
      <c r="CA113" s="918">
        <v>1357521</v>
      </c>
      <c r="CB113" s="918"/>
      <c r="CC113" s="918"/>
      <c r="CD113" s="918"/>
      <c r="CE113" s="918"/>
      <c r="CF113" s="912">
        <v>20.8</v>
      </c>
      <c r="CG113" s="913"/>
      <c r="CH113" s="913"/>
      <c r="CI113" s="913"/>
      <c r="CJ113" s="913"/>
      <c r="CK113" s="943"/>
      <c r="CL113" s="944"/>
      <c r="CM113" s="914" t="s">
        <v>425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426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307701</v>
      </c>
      <c r="AB114" s="957"/>
      <c r="AC114" s="957"/>
      <c r="AD114" s="957"/>
      <c r="AE114" s="958"/>
      <c r="AF114" s="959">
        <v>306175</v>
      </c>
      <c r="AG114" s="957"/>
      <c r="AH114" s="957"/>
      <c r="AI114" s="957"/>
      <c r="AJ114" s="958"/>
      <c r="AK114" s="959">
        <v>298655</v>
      </c>
      <c r="AL114" s="957"/>
      <c r="AM114" s="957"/>
      <c r="AN114" s="957"/>
      <c r="AO114" s="958"/>
      <c r="AP114" s="960">
        <v>4.5999999999999996</v>
      </c>
      <c r="AQ114" s="961"/>
      <c r="AR114" s="961"/>
      <c r="AS114" s="961"/>
      <c r="AT114" s="962"/>
      <c r="AU114" s="897"/>
      <c r="AV114" s="898"/>
      <c r="AW114" s="898"/>
      <c r="AX114" s="898"/>
      <c r="AY114" s="899"/>
      <c r="AZ114" s="947" t="s">
        <v>427</v>
      </c>
      <c r="BA114" s="948"/>
      <c r="BB114" s="948"/>
      <c r="BC114" s="948"/>
      <c r="BD114" s="948"/>
      <c r="BE114" s="948"/>
      <c r="BF114" s="948"/>
      <c r="BG114" s="948"/>
      <c r="BH114" s="948"/>
      <c r="BI114" s="948"/>
      <c r="BJ114" s="948"/>
      <c r="BK114" s="948"/>
      <c r="BL114" s="948"/>
      <c r="BM114" s="948"/>
      <c r="BN114" s="948"/>
      <c r="BO114" s="948"/>
      <c r="BP114" s="949"/>
      <c r="BQ114" s="917">
        <v>1900354</v>
      </c>
      <c r="BR114" s="918"/>
      <c r="BS114" s="918"/>
      <c r="BT114" s="918"/>
      <c r="BU114" s="918"/>
      <c r="BV114" s="918">
        <v>1828246</v>
      </c>
      <c r="BW114" s="918"/>
      <c r="BX114" s="918"/>
      <c r="BY114" s="918"/>
      <c r="BZ114" s="918"/>
      <c r="CA114" s="918">
        <v>1787988</v>
      </c>
      <c r="CB114" s="918"/>
      <c r="CC114" s="918"/>
      <c r="CD114" s="918"/>
      <c r="CE114" s="918"/>
      <c r="CF114" s="912">
        <v>27.4</v>
      </c>
      <c r="CG114" s="913"/>
      <c r="CH114" s="913"/>
      <c r="CI114" s="913"/>
      <c r="CJ114" s="913"/>
      <c r="CK114" s="943"/>
      <c r="CL114" s="944"/>
      <c r="CM114" s="914" t="s">
        <v>428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429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63390</v>
      </c>
      <c r="AB115" s="932"/>
      <c r="AC115" s="932"/>
      <c r="AD115" s="932"/>
      <c r="AE115" s="933"/>
      <c r="AF115" s="934">
        <v>51444</v>
      </c>
      <c r="AG115" s="932"/>
      <c r="AH115" s="932"/>
      <c r="AI115" s="932"/>
      <c r="AJ115" s="933"/>
      <c r="AK115" s="934">
        <v>43932</v>
      </c>
      <c r="AL115" s="932"/>
      <c r="AM115" s="932"/>
      <c r="AN115" s="932"/>
      <c r="AO115" s="933"/>
      <c r="AP115" s="935">
        <v>0.7</v>
      </c>
      <c r="AQ115" s="936"/>
      <c r="AR115" s="936"/>
      <c r="AS115" s="936"/>
      <c r="AT115" s="937"/>
      <c r="AU115" s="897"/>
      <c r="AV115" s="898"/>
      <c r="AW115" s="898"/>
      <c r="AX115" s="898"/>
      <c r="AY115" s="899"/>
      <c r="AZ115" s="947" t="s">
        <v>430</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431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432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433</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134734</v>
      </c>
      <c r="DH116" s="957"/>
      <c r="DI116" s="957"/>
      <c r="DJ116" s="957"/>
      <c r="DK116" s="958"/>
      <c r="DL116" s="959">
        <v>108765</v>
      </c>
      <c r="DM116" s="957"/>
      <c r="DN116" s="957"/>
      <c r="DO116" s="957"/>
      <c r="DP116" s="958"/>
      <c r="DQ116" s="959">
        <v>86128</v>
      </c>
      <c r="DR116" s="957"/>
      <c r="DS116" s="957"/>
      <c r="DT116" s="957"/>
      <c r="DU116" s="958"/>
      <c r="DV116" s="960">
        <v>1.3</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435</v>
      </c>
      <c r="Z117" s="882"/>
      <c r="AA117" s="994">
        <v>2045282</v>
      </c>
      <c r="AB117" s="964"/>
      <c r="AC117" s="964"/>
      <c r="AD117" s="964"/>
      <c r="AE117" s="965"/>
      <c r="AF117" s="963">
        <v>1989030</v>
      </c>
      <c r="AG117" s="964"/>
      <c r="AH117" s="964"/>
      <c r="AI117" s="964"/>
      <c r="AJ117" s="965"/>
      <c r="AK117" s="963">
        <v>1962686</v>
      </c>
      <c r="AL117" s="964"/>
      <c r="AM117" s="964"/>
      <c r="AN117" s="964"/>
      <c r="AO117" s="965"/>
      <c r="AP117" s="966"/>
      <c r="AQ117" s="967"/>
      <c r="AR117" s="967"/>
      <c r="AS117" s="967"/>
      <c r="AT117" s="968"/>
      <c r="AU117" s="897"/>
      <c r="AV117" s="898"/>
      <c r="AW117" s="898"/>
      <c r="AX117" s="898"/>
      <c r="AY117" s="899"/>
      <c r="AZ117" s="993" t="s">
        <v>436</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411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409</v>
      </c>
      <c r="AB118" s="881"/>
      <c r="AC118" s="881"/>
      <c r="AD118" s="881"/>
      <c r="AE118" s="882"/>
      <c r="AF118" s="880" t="s">
        <v>286</v>
      </c>
      <c r="AG118" s="881"/>
      <c r="AH118" s="881"/>
      <c r="AI118" s="881"/>
      <c r="AJ118" s="882"/>
      <c r="AK118" s="880" t="s">
        <v>285</v>
      </c>
      <c r="AL118" s="881"/>
      <c r="AM118" s="881"/>
      <c r="AN118" s="881"/>
      <c r="AO118" s="882"/>
      <c r="AP118" s="988" t="s">
        <v>410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438</v>
      </c>
      <c r="BP118" s="992"/>
      <c r="BQ118" s="983">
        <v>23273773</v>
      </c>
      <c r="BR118" s="984"/>
      <c r="BS118" s="984"/>
      <c r="BT118" s="984"/>
      <c r="BU118" s="984"/>
      <c r="BV118" s="984">
        <v>23257141</v>
      </c>
      <c r="BW118" s="984"/>
      <c r="BX118" s="984"/>
      <c r="BY118" s="984"/>
      <c r="BZ118" s="984"/>
      <c r="CA118" s="984">
        <v>24045944</v>
      </c>
      <c r="CB118" s="984"/>
      <c r="CC118" s="984"/>
      <c r="CD118" s="984"/>
      <c r="CE118" s="984"/>
      <c r="CF118" s="985"/>
      <c r="CG118" s="986"/>
      <c r="CH118" s="986"/>
      <c r="CI118" s="986"/>
      <c r="CJ118" s="987"/>
      <c r="CK118" s="943"/>
      <c r="CL118" s="944"/>
      <c r="CM118" s="914" t="s">
        <v>439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414</v>
      </c>
      <c r="B119" s="942"/>
      <c r="C119" s="921" t="s">
        <v>415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440</v>
      </c>
      <c r="AV119" s="976"/>
      <c r="AW119" s="976"/>
      <c r="AX119" s="976"/>
      <c r="AY119" s="977"/>
      <c r="AZ119" s="938" t="s">
        <v>441</v>
      </c>
      <c r="BA119" s="885"/>
      <c r="BB119" s="885"/>
      <c r="BC119" s="885"/>
      <c r="BD119" s="885"/>
      <c r="BE119" s="885"/>
      <c r="BF119" s="885"/>
      <c r="BG119" s="885"/>
      <c r="BH119" s="885"/>
      <c r="BI119" s="885"/>
      <c r="BJ119" s="885"/>
      <c r="BK119" s="885"/>
      <c r="BL119" s="885"/>
      <c r="BM119" s="885"/>
      <c r="BN119" s="885"/>
      <c r="BO119" s="885"/>
      <c r="BP119" s="886"/>
      <c r="BQ119" s="924">
        <v>3589695</v>
      </c>
      <c r="BR119" s="925"/>
      <c r="BS119" s="925"/>
      <c r="BT119" s="925"/>
      <c r="BU119" s="925"/>
      <c r="BV119" s="925">
        <v>3940424</v>
      </c>
      <c r="BW119" s="925"/>
      <c r="BX119" s="925"/>
      <c r="BY119" s="925"/>
      <c r="BZ119" s="925"/>
      <c r="CA119" s="925">
        <v>4586491</v>
      </c>
      <c r="CB119" s="925"/>
      <c r="CC119" s="925"/>
      <c r="CD119" s="925"/>
      <c r="CE119" s="925"/>
      <c r="CF119" s="939">
        <v>70.2</v>
      </c>
      <c r="CG119" s="940"/>
      <c r="CH119" s="940"/>
      <c r="CI119" s="940"/>
      <c r="CJ119" s="940"/>
      <c r="CK119" s="945"/>
      <c r="CL119" s="946"/>
      <c r="CM119" s="1002" t="s">
        <v>442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85647</v>
      </c>
      <c r="DH119" s="996"/>
      <c r="DI119" s="996"/>
      <c r="DJ119" s="996"/>
      <c r="DK119" s="997"/>
      <c r="DL119" s="998">
        <v>62045</v>
      </c>
      <c r="DM119" s="996"/>
      <c r="DN119" s="996"/>
      <c r="DO119" s="996"/>
      <c r="DP119" s="997"/>
      <c r="DQ119" s="998">
        <v>179310</v>
      </c>
      <c r="DR119" s="996"/>
      <c r="DS119" s="996"/>
      <c r="DT119" s="996"/>
      <c r="DU119" s="997"/>
      <c r="DV119" s="999">
        <v>2.7</v>
      </c>
      <c r="DW119" s="1000"/>
      <c r="DX119" s="1000"/>
      <c r="DY119" s="1000"/>
      <c r="DZ119" s="1001"/>
    </row>
    <row r="120" spans="1:130" s="197" customFormat="1" ht="26.25" customHeight="1" x14ac:dyDescent="0.15">
      <c r="A120" s="973"/>
      <c r="B120" s="944"/>
      <c r="C120" s="914" t="s">
        <v>418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443</v>
      </c>
      <c r="BA120" s="948"/>
      <c r="BB120" s="948"/>
      <c r="BC120" s="948"/>
      <c r="BD120" s="948"/>
      <c r="BE120" s="948"/>
      <c r="BF120" s="948"/>
      <c r="BG120" s="948"/>
      <c r="BH120" s="948"/>
      <c r="BI120" s="948"/>
      <c r="BJ120" s="948"/>
      <c r="BK120" s="948"/>
      <c r="BL120" s="948"/>
      <c r="BM120" s="948"/>
      <c r="BN120" s="948"/>
      <c r="BO120" s="948"/>
      <c r="BP120" s="949"/>
      <c r="BQ120" s="917">
        <v>355076</v>
      </c>
      <c r="BR120" s="918"/>
      <c r="BS120" s="918"/>
      <c r="BT120" s="918"/>
      <c r="BU120" s="918"/>
      <c r="BV120" s="918">
        <v>317857</v>
      </c>
      <c r="BW120" s="918"/>
      <c r="BX120" s="918"/>
      <c r="BY120" s="918"/>
      <c r="BZ120" s="918"/>
      <c r="CA120" s="918">
        <v>290654</v>
      </c>
      <c r="CB120" s="918"/>
      <c r="CC120" s="918"/>
      <c r="CD120" s="918"/>
      <c r="CE120" s="918"/>
      <c r="CF120" s="912">
        <v>4.4000000000000004</v>
      </c>
      <c r="CG120" s="913"/>
      <c r="CH120" s="913"/>
      <c r="CI120" s="913"/>
      <c r="CJ120" s="913"/>
      <c r="CK120" s="1011" t="s">
        <v>444</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8018182</v>
      </c>
      <c r="DH120" s="925"/>
      <c r="DI120" s="925"/>
      <c r="DJ120" s="925"/>
      <c r="DK120" s="925"/>
      <c r="DL120" s="925">
        <v>8220329</v>
      </c>
      <c r="DM120" s="925"/>
      <c r="DN120" s="925"/>
      <c r="DO120" s="925"/>
      <c r="DP120" s="925"/>
      <c r="DQ120" s="925">
        <v>8261718</v>
      </c>
      <c r="DR120" s="925"/>
      <c r="DS120" s="925"/>
      <c r="DT120" s="925"/>
      <c r="DU120" s="925"/>
      <c r="DV120" s="926">
        <v>126.5</v>
      </c>
      <c r="DW120" s="926"/>
      <c r="DX120" s="926"/>
      <c r="DY120" s="926"/>
      <c r="DZ120" s="927"/>
    </row>
    <row r="121" spans="1:130" s="197" customFormat="1" ht="26.25" customHeight="1" x14ac:dyDescent="0.15">
      <c r="A121" s="973"/>
      <c r="B121" s="944"/>
      <c r="C121" s="1008" t="s">
        <v>445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446</v>
      </c>
      <c r="BA121" s="969"/>
      <c r="BB121" s="969"/>
      <c r="BC121" s="969"/>
      <c r="BD121" s="969"/>
      <c r="BE121" s="969"/>
      <c r="BF121" s="969"/>
      <c r="BG121" s="969"/>
      <c r="BH121" s="969"/>
      <c r="BI121" s="969"/>
      <c r="BJ121" s="969"/>
      <c r="BK121" s="969"/>
      <c r="BL121" s="969"/>
      <c r="BM121" s="969"/>
      <c r="BN121" s="969"/>
      <c r="BO121" s="969"/>
      <c r="BP121" s="970"/>
      <c r="BQ121" s="983">
        <v>14777150</v>
      </c>
      <c r="BR121" s="984"/>
      <c r="BS121" s="984"/>
      <c r="BT121" s="984"/>
      <c r="BU121" s="984"/>
      <c r="BV121" s="984">
        <v>15734302</v>
      </c>
      <c r="BW121" s="984"/>
      <c r="BX121" s="984"/>
      <c r="BY121" s="984"/>
      <c r="BZ121" s="984"/>
      <c r="CA121" s="984">
        <v>16207635</v>
      </c>
      <c r="CB121" s="984"/>
      <c r="CC121" s="984"/>
      <c r="CD121" s="984"/>
      <c r="CE121" s="984"/>
      <c r="CF121" s="1022">
        <v>248.1</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1399826</v>
      </c>
      <c r="DH121" s="918"/>
      <c r="DI121" s="918"/>
      <c r="DJ121" s="918"/>
      <c r="DK121" s="918"/>
      <c r="DL121" s="918">
        <v>1355523</v>
      </c>
      <c r="DM121" s="918"/>
      <c r="DN121" s="918"/>
      <c r="DO121" s="918"/>
      <c r="DP121" s="918"/>
      <c r="DQ121" s="918">
        <v>1291450</v>
      </c>
      <c r="DR121" s="918"/>
      <c r="DS121" s="918"/>
      <c r="DT121" s="918"/>
      <c r="DU121" s="918"/>
      <c r="DV121" s="919">
        <v>19.8</v>
      </c>
      <c r="DW121" s="919"/>
      <c r="DX121" s="919"/>
      <c r="DY121" s="919"/>
      <c r="DZ121" s="920"/>
    </row>
    <row r="122" spans="1:130" s="197" customFormat="1" ht="26.25" customHeight="1" x14ac:dyDescent="0.15">
      <c r="A122" s="973"/>
      <c r="B122" s="944"/>
      <c r="C122" s="914" t="s">
        <v>428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447</v>
      </c>
      <c r="BP122" s="992"/>
      <c r="BQ122" s="1032">
        <v>18721921</v>
      </c>
      <c r="BR122" s="1033"/>
      <c r="BS122" s="1033"/>
      <c r="BT122" s="1033"/>
      <c r="BU122" s="1033"/>
      <c r="BV122" s="1033">
        <v>19992583</v>
      </c>
      <c r="BW122" s="1033"/>
      <c r="BX122" s="1033"/>
      <c r="BY122" s="1033"/>
      <c r="BZ122" s="1033"/>
      <c r="CA122" s="1033">
        <v>21084780</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8678</v>
      </c>
      <c r="DH122" s="918"/>
      <c r="DI122" s="918"/>
      <c r="DJ122" s="918"/>
      <c r="DK122" s="918"/>
      <c r="DL122" s="918" t="s">
        <v>111</v>
      </c>
      <c r="DM122" s="918"/>
      <c r="DN122" s="918"/>
      <c r="DO122" s="918"/>
      <c r="DP122" s="918"/>
      <c r="DQ122" s="918" t="s">
        <v>111</v>
      </c>
      <c r="DR122" s="918"/>
      <c r="DS122" s="918"/>
      <c r="DT122" s="918"/>
      <c r="DU122" s="918"/>
      <c r="DV122" s="919" t="s">
        <v>111</v>
      </c>
      <c r="DW122" s="919"/>
      <c r="DX122" s="919"/>
      <c r="DY122" s="919"/>
      <c r="DZ122" s="920"/>
    </row>
    <row r="123" spans="1:130" s="197" customFormat="1" ht="26.25" customHeight="1" thickBot="1" x14ac:dyDescent="0.2">
      <c r="A123" s="973"/>
      <c r="B123" s="944"/>
      <c r="C123" s="914" t="s">
        <v>434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70.8</v>
      </c>
      <c r="BR123" s="1025"/>
      <c r="BS123" s="1025"/>
      <c r="BT123" s="1025"/>
      <c r="BU123" s="1025"/>
      <c r="BV123" s="1025">
        <v>50.3</v>
      </c>
      <c r="BW123" s="1025"/>
      <c r="BX123" s="1025"/>
      <c r="BY123" s="1025"/>
      <c r="BZ123" s="1025"/>
      <c r="CA123" s="1025">
        <v>45.3</v>
      </c>
      <c r="CB123" s="1025"/>
      <c r="CC123" s="1025"/>
      <c r="CD123" s="1025"/>
      <c r="CE123" s="1025"/>
      <c r="CF123" s="1026"/>
      <c r="CG123" s="1027"/>
      <c r="CH123" s="1027"/>
      <c r="CI123" s="1027"/>
      <c r="CJ123" s="1028"/>
      <c r="CK123" s="1014"/>
      <c r="CL123" s="1015"/>
      <c r="CM123" s="1015"/>
      <c r="CN123" s="1015"/>
      <c r="CO123" s="1016"/>
      <c r="CP123" s="1005" t="s">
        <v>382</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x14ac:dyDescent="0.15">
      <c r="A124" s="973"/>
      <c r="B124" s="944"/>
      <c r="C124" s="914" t="s">
        <v>437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449</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439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450</v>
      </c>
      <c r="CL125" s="1012"/>
      <c r="CM125" s="1012"/>
      <c r="CN125" s="1012"/>
      <c r="CO125" s="1013"/>
      <c r="CP125" s="938" t="s">
        <v>451</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442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452</v>
      </c>
      <c r="AY126" s="1035"/>
      <c r="AZ126" s="1035"/>
      <c r="BA126" s="1035"/>
      <c r="BB126" s="1035"/>
      <c r="BC126" s="1035"/>
      <c r="BD126" s="1035"/>
      <c r="BE126" s="1036"/>
      <c r="BF126" s="1050" t="s">
        <v>453</v>
      </c>
      <c r="BG126" s="1035"/>
      <c r="BH126" s="1035"/>
      <c r="BI126" s="1035"/>
      <c r="BJ126" s="1035"/>
      <c r="BK126" s="1035"/>
      <c r="BL126" s="1036"/>
      <c r="BM126" s="1050" t="s">
        <v>454</v>
      </c>
      <c r="BN126" s="1035"/>
      <c r="BO126" s="1035"/>
      <c r="BP126" s="1035"/>
      <c r="BQ126" s="1035"/>
      <c r="BR126" s="1035"/>
      <c r="BS126" s="1036"/>
      <c r="BT126" s="1050" t="s">
        <v>455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456</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457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63390</v>
      </c>
      <c r="AB127" s="957"/>
      <c r="AC127" s="957"/>
      <c r="AD127" s="957"/>
      <c r="AE127" s="958"/>
      <c r="AF127" s="959">
        <v>51444</v>
      </c>
      <c r="AG127" s="957"/>
      <c r="AH127" s="957"/>
      <c r="AI127" s="957"/>
      <c r="AJ127" s="958"/>
      <c r="AK127" s="959">
        <v>43932</v>
      </c>
      <c r="AL127" s="957"/>
      <c r="AM127" s="957"/>
      <c r="AN127" s="957"/>
      <c r="AO127" s="958"/>
      <c r="AP127" s="960">
        <v>0.7</v>
      </c>
      <c r="AQ127" s="961"/>
      <c r="AR127" s="961"/>
      <c r="AS127" s="961"/>
      <c r="AT127" s="962"/>
      <c r="AU127" s="233"/>
      <c r="AV127" s="233"/>
      <c r="AW127" s="233"/>
      <c r="AX127" s="884" t="s">
        <v>458</v>
      </c>
      <c r="AY127" s="885"/>
      <c r="AZ127" s="885"/>
      <c r="BA127" s="885"/>
      <c r="BB127" s="885"/>
      <c r="BC127" s="885"/>
      <c r="BD127" s="885"/>
      <c r="BE127" s="886"/>
      <c r="BF127" s="1039" t="s">
        <v>111</v>
      </c>
      <c r="BG127" s="1040"/>
      <c r="BH127" s="1040"/>
      <c r="BI127" s="1040"/>
      <c r="BJ127" s="1040"/>
      <c r="BK127" s="1040"/>
      <c r="BL127" s="1049"/>
      <c r="BM127" s="1039">
        <v>13.83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459</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460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461</v>
      </c>
      <c r="X128" s="1071"/>
      <c r="Y128" s="1071"/>
      <c r="Z128" s="1072"/>
      <c r="AA128" s="1087">
        <v>41216</v>
      </c>
      <c r="AB128" s="1088"/>
      <c r="AC128" s="1088"/>
      <c r="AD128" s="1088"/>
      <c r="AE128" s="1089"/>
      <c r="AF128" s="1090">
        <v>45228</v>
      </c>
      <c r="AG128" s="1088"/>
      <c r="AH128" s="1088"/>
      <c r="AI128" s="1088"/>
      <c r="AJ128" s="1089"/>
      <c r="AK128" s="1090">
        <v>41708</v>
      </c>
      <c r="AL128" s="1088"/>
      <c r="AM128" s="1088"/>
      <c r="AN128" s="1088"/>
      <c r="AO128" s="1089"/>
      <c r="AP128" s="1091"/>
      <c r="AQ128" s="1092"/>
      <c r="AR128" s="1092"/>
      <c r="AS128" s="1092"/>
      <c r="AT128" s="1093"/>
      <c r="AU128" s="235"/>
      <c r="AV128" s="235"/>
      <c r="AW128" s="235"/>
      <c r="AX128" s="1052" t="s">
        <v>462</v>
      </c>
      <c r="AY128" s="948"/>
      <c r="AZ128" s="948"/>
      <c r="BA128" s="948"/>
      <c r="BB128" s="948"/>
      <c r="BC128" s="948"/>
      <c r="BD128" s="948"/>
      <c r="BE128" s="949"/>
      <c r="BF128" s="1064" t="s">
        <v>111</v>
      </c>
      <c r="BG128" s="1065"/>
      <c r="BH128" s="1065"/>
      <c r="BI128" s="1065"/>
      <c r="BJ128" s="1065"/>
      <c r="BK128" s="1065"/>
      <c r="BL128" s="1066"/>
      <c r="BM128" s="1064">
        <v>18.829999999999998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463</v>
      </c>
      <c r="X129" s="1059"/>
      <c r="Y129" s="1059"/>
      <c r="Z129" s="1060"/>
      <c r="AA129" s="956">
        <v>7557992</v>
      </c>
      <c r="AB129" s="957"/>
      <c r="AC129" s="957"/>
      <c r="AD129" s="957"/>
      <c r="AE129" s="958"/>
      <c r="AF129" s="959">
        <v>7620077</v>
      </c>
      <c r="AG129" s="957"/>
      <c r="AH129" s="957"/>
      <c r="AI129" s="957"/>
      <c r="AJ129" s="958"/>
      <c r="AK129" s="959">
        <v>7703063</v>
      </c>
      <c r="AL129" s="957"/>
      <c r="AM129" s="957"/>
      <c r="AN129" s="957"/>
      <c r="AO129" s="958"/>
      <c r="AP129" s="1061"/>
      <c r="AQ129" s="1062"/>
      <c r="AR129" s="1062"/>
      <c r="AS129" s="1062"/>
      <c r="AT129" s="1063"/>
      <c r="AU129" s="235"/>
      <c r="AV129" s="235"/>
      <c r="AW129" s="235"/>
      <c r="AX129" s="1052" t="s">
        <v>464</v>
      </c>
      <c r="AY129" s="948"/>
      <c r="AZ129" s="948"/>
      <c r="BA129" s="948"/>
      <c r="BB129" s="948"/>
      <c r="BC129" s="948"/>
      <c r="BD129" s="948"/>
      <c r="BE129" s="949"/>
      <c r="BF129" s="1053">
        <v>12.5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466</v>
      </c>
      <c r="X130" s="1059"/>
      <c r="Y130" s="1059"/>
      <c r="Z130" s="1060"/>
      <c r="AA130" s="956">
        <v>1130591</v>
      </c>
      <c r="AB130" s="957"/>
      <c r="AC130" s="957"/>
      <c r="AD130" s="957"/>
      <c r="AE130" s="958"/>
      <c r="AF130" s="959">
        <v>1132316</v>
      </c>
      <c r="AG130" s="957"/>
      <c r="AH130" s="957"/>
      <c r="AI130" s="957"/>
      <c r="AJ130" s="958"/>
      <c r="AK130" s="959">
        <v>1169778</v>
      </c>
      <c r="AL130" s="957"/>
      <c r="AM130" s="957"/>
      <c r="AN130" s="957"/>
      <c r="AO130" s="958"/>
      <c r="AP130" s="1061"/>
      <c r="AQ130" s="1062"/>
      <c r="AR130" s="1062"/>
      <c r="AS130" s="1062"/>
      <c r="AT130" s="1063"/>
      <c r="AU130" s="235"/>
      <c r="AV130" s="235"/>
      <c r="AW130" s="235"/>
      <c r="AX130" s="1111" t="s">
        <v>467</v>
      </c>
      <c r="AY130" s="1043"/>
      <c r="AZ130" s="1043"/>
      <c r="BA130" s="1043"/>
      <c r="BB130" s="1043"/>
      <c r="BC130" s="1043"/>
      <c r="BD130" s="1043"/>
      <c r="BE130" s="1044"/>
      <c r="BF130" s="1073">
        <v>45.3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468</v>
      </c>
      <c r="X131" s="1082"/>
      <c r="Y131" s="1082"/>
      <c r="Z131" s="1083"/>
      <c r="AA131" s="995">
        <v>6427401</v>
      </c>
      <c r="AB131" s="996"/>
      <c r="AC131" s="996"/>
      <c r="AD131" s="996"/>
      <c r="AE131" s="997"/>
      <c r="AF131" s="998">
        <v>6487761</v>
      </c>
      <c r="AG131" s="996"/>
      <c r="AH131" s="996"/>
      <c r="AI131" s="996"/>
      <c r="AJ131" s="997"/>
      <c r="AK131" s="998">
        <v>6533285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470</v>
      </c>
      <c r="W132" s="1099"/>
      <c r="X132" s="1099"/>
      <c r="Y132" s="1099"/>
      <c r="Z132" s="1100"/>
      <c r="AA132" s="1101">
        <v>13.589863149999999</v>
      </c>
      <c r="AB132" s="1102"/>
      <c r="AC132" s="1102"/>
      <c r="AD132" s="1102"/>
      <c r="AE132" s="1103"/>
      <c r="AF132" s="1104">
        <v>12.50795151</v>
      </c>
      <c r="AG132" s="1102"/>
      <c r="AH132" s="1102"/>
      <c r="AI132" s="1102"/>
      <c r="AJ132" s="1103"/>
      <c r="AK132" s="1104">
        <v>11.49804425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471</v>
      </c>
      <c r="W133" s="1106"/>
      <c r="X133" s="1106"/>
      <c r="Y133" s="1106"/>
      <c r="Z133" s="1107"/>
      <c r="AA133" s="1108">
        <v>14.7</v>
      </c>
      <c r="AB133" s="1109"/>
      <c r="AC133" s="1109"/>
      <c r="AD133" s="1109"/>
      <c r="AE133" s="1110"/>
      <c r="AF133" s="1108">
        <v>13.7</v>
      </c>
      <c r="AG133" s="1109"/>
      <c r="AH133" s="1109"/>
      <c r="AI133" s="1109"/>
      <c r="AJ133" s="1110"/>
      <c r="AK133" s="1108">
        <v>12.5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78740157480314965" bottom="0.39370078740157483"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20" zoomScale="90" zoomScaleNormal="85" zoomScaleSheetLayoutView="90" workbookViewId="0">
      <selection activeCell="K50" sqref="K50"/>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5" t="s">
        <v>474</v>
      </c>
      <c r="L7" s="254"/>
      <c r="M7" s="255" t="s">
        <v>475</v>
      </c>
      <c r="N7" s="256"/>
    </row>
    <row r="8" spans="1:16" x14ac:dyDescent="0.15">
      <c r="A8" s="248"/>
      <c r="B8" s="244"/>
      <c r="C8" s="244"/>
      <c r="D8" s="244"/>
      <c r="E8" s="244"/>
      <c r="F8" s="244"/>
      <c r="G8" s="257"/>
      <c r="H8" s="258"/>
      <c r="I8" s="258"/>
      <c r="J8" s="259"/>
      <c r="K8" s="1116"/>
      <c r="L8" s="260" t="s">
        <v>476</v>
      </c>
      <c r="M8" s="261" t="s">
        <v>477</v>
      </c>
      <c r="N8" s="262" t="s">
        <v>478</v>
      </c>
    </row>
    <row r="9" spans="1:16" x14ac:dyDescent="0.15">
      <c r="A9" s="248"/>
      <c r="B9" s="244"/>
      <c r="C9" s="244"/>
      <c r="D9" s="244"/>
      <c r="E9" s="244"/>
      <c r="F9" s="244"/>
      <c r="G9" s="1117" t="s">
        <v>479</v>
      </c>
      <c r="H9" s="1118"/>
      <c r="I9" s="1118"/>
      <c r="J9" s="1119"/>
      <c r="K9" s="263">
        <v>1451761</v>
      </c>
      <c r="L9" s="264">
        <v>43037</v>
      </c>
      <c r="M9" s="265">
        <v>65901</v>
      </c>
      <c r="N9" s="266">
        <v>-34.700000000000003</v>
      </c>
    </row>
    <row r="10" spans="1:16" x14ac:dyDescent="0.15">
      <c r="A10" s="248"/>
      <c r="B10" s="244"/>
      <c r="C10" s="244"/>
      <c r="D10" s="244"/>
      <c r="E10" s="244"/>
      <c r="F10" s="244"/>
      <c r="G10" s="1117" t="s">
        <v>480</v>
      </c>
      <c r="H10" s="1118"/>
      <c r="I10" s="1118"/>
      <c r="J10" s="1119"/>
      <c r="K10" s="267">
        <v>191233</v>
      </c>
      <c r="L10" s="268">
        <v>5669</v>
      </c>
      <c r="M10" s="269">
        <v>5870</v>
      </c>
      <c r="N10" s="270">
        <v>-3.4</v>
      </c>
    </row>
    <row r="11" spans="1:16" ht="13.5" customHeight="1" x14ac:dyDescent="0.15">
      <c r="A11" s="248"/>
      <c r="B11" s="244"/>
      <c r="C11" s="244"/>
      <c r="D11" s="244"/>
      <c r="E11" s="244"/>
      <c r="F11" s="244"/>
      <c r="G11" s="1117" t="s">
        <v>481</v>
      </c>
      <c r="H11" s="1118"/>
      <c r="I11" s="1118"/>
      <c r="J11" s="1119"/>
      <c r="K11" s="267">
        <v>278502</v>
      </c>
      <c r="L11" s="268">
        <v>8256</v>
      </c>
      <c r="M11" s="269">
        <v>6372</v>
      </c>
      <c r="N11" s="270">
        <v>29.6</v>
      </c>
    </row>
    <row r="12" spans="1:16" ht="13.5" customHeight="1" x14ac:dyDescent="0.15">
      <c r="A12" s="248"/>
      <c r="B12" s="244"/>
      <c r="C12" s="244"/>
      <c r="D12" s="244"/>
      <c r="E12" s="244"/>
      <c r="F12" s="244"/>
      <c r="G12" s="1117" t="s">
        <v>482</v>
      </c>
      <c r="H12" s="1118"/>
      <c r="I12" s="1118"/>
      <c r="J12" s="1119"/>
      <c r="K12" s="267" t="s">
        <v>483</v>
      </c>
      <c r="L12" s="268" t="s">
        <v>483</v>
      </c>
      <c r="M12" s="269">
        <v>682</v>
      </c>
      <c r="N12" s="270" t="s">
        <v>483</v>
      </c>
    </row>
    <row r="13" spans="1:16" ht="13.5" customHeight="1" x14ac:dyDescent="0.15">
      <c r="A13" s="248"/>
      <c r="B13" s="244"/>
      <c r="C13" s="244"/>
      <c r="D13" s="244"/>
      <c r="E13" s="244"/>
      <c r="F13" s="244"/>
      <c r="G13" s="1117" t="s">
        <v>484</v>
      </c>
      <c r="H13" s="1118"/>
      <c r="I13" s="1118"/>
      <c r="J13" s="1119"/>
      <c r="K13" s="267" t="s">
        <v>483</v>
      </c>
      <c r="L13" s="268" t="s">
        <v>483</v>
      </c>
      <c r="M13" s="269">
        <v>73</v>
      </c>
      <c r="N13" s="270" t="s">
        <v>483</v>
      </c>
    </row>
    <row r="14" spans="1:16" ht="13.5" customHeight="1" x14ac:dyDescent="0.15">
      <c r="A14" s="248"/>
      <c r="B14" s="244"/>
      <c r="C14" s="244"/>
      <c r="D14" s="244"/>
      <c r="E14" s="244"/>
      <c r="F14" s="244"/>
      <c r="G14" s="1117" t="s">
        <v>485</v>
      </c>
      <c r="H14" s="1118"/>
      <c r="I14" s="1118"/>
      <c r="J14" s="1119"/>
      <c r="K14" s="267">
        <v>117521</v>
      </c>
      <c r="L14" s="268">
        <v>3484</v>
      </c>
      <c r="M14" s="269">
        <v>2928</v>
      </c>
      <c r="N14" s="270">
        <v>19</v>
      </c>
    </row>
    <row r="15" spans="1:16" ht="13.5" customHeight="1" x14ac:dyDescent="0.15">
      <c r="A15" s="248"/>
      <c r="B15" s="244"/>
      <c r="C15" s="244"/>
      <c r="D15" s="244"/>
      <c r="E15" s="244"/>
      <c r="F15" s="244"/>
      <c r="G15" s="1117" t="s">
        <v>486</v>
      </c>
      <c r="H15" s="1118"/>
      <c r="I15" s="1118"/>
      <c r="J15" s="1119"/>
      <c r="K15" s="267">
        <v>33489</v>
      </c>
      <c r="L15" s="268">
        <v>993</v>
      </c>
      <c r="M15" s="269">
        <v>1091</v>
      </c>
      <c r="N15" s="270">
        <v>-9</v>
      </c>
    </row>
    <row r="16" spans="1:16" x14ac:dyDescent="0.15">
      <c r="A16" s="248"/>
      <c r="B16" s="244"/>
      <c r="C16" s="244"/>
      <c r="D16" s="244"/>
      <c r="E16" s="244"/>
      <c r="F16" s="244"/>
      <c r="G16" s="1120" t="s">
        <v>487</v>
      </c>
      <c r="H16" s="1121"/>
      <c r="I16" s="1121"/>
      <c r="J16" s="1122"/>
      <c r="K16" s="268">
        <v>-204121</v>
      </c>
      <c r="L16" s="268">
        <v>-6051</v>
      </c>
      <c r="M16" s="269">
        <v>-7238</v>
      </c>
      <c r="N16" s="270">
        <v>-16.399999999999999</v>
      </c>
    </row>
    <row r="17" spans="1:16" x14ac:dyDescent="0.15">
      <c r="A17" s="248"/>
      <c r="B17" s="244"/>
      <c r="C17" s="244"/>
      <c r="D17" s="244"/>
      <c r="E17" s="244"/>
      <c r="F17" s="244"/>
      <c r="G17" s="1120" t="s">
        <v>170</v>
      </c>
      <c r="H17" s="1121"/>
      <c r="I17" s="1121"/>
      <c r="J17" s="1122"/>
      <c r="K17" s="268">
        <v>1868385</v>
      </c>
      <c r="L17" s="268">
        <v>55387</v>
      </c>
      <c r="M17" s="269">
        <v>75679</v>
      </c>
      <c r="N17" s="270">
        <v>-26.8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12" t="s">
        <v>492</v>
      </c>
      <c r="H21" s="1113"/>
      <c r="I21" s="1113"/>
      <c r="J21" s="1114"/>
      <c r="K21" s="280">
        <v>5.28</v>
      </c>
      <c r="L21" s="281">
        <v>7.77</v>
      </c>
      <c r="M21" s="282">
        <v>-2.4900000000000002</v>
      </c>
      <c r="N21" s="249"/>
      <c r="O21" s="283"/>
      <c r="P21" s="279"/>
    </row>
    <row r="22" spans="1:16" s="284" customFormat="1" x14ac:dyDescent="0.15">
      <c r="A22" s="279"/>
      <c r="B22" s="249"/>
      <c r="C22" s="249"/>
      <c r="D22" s="249"/>
      <c r="E22" s="249"/>
      <c r="F22" s="249"/>
      <c r="G22" s="1112" t="s">
        <v>493</v>
      </c>
      <c r="H22" s="1113"/>
      <c r="I22" s="1113"/>
      <c r="J22" s="1114"/>
      <c r="K22" s="285">
        <v>98.4</v>
      </c>
      <c r="L22" s="286">
        <v>97.2</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5" t="s">
        <v>474</v>
      </c>
      <c r="L30" s="254"/>
      <c r="M30" s="255" t="s">
        <v>475</v>
      </c>
      <c r="N30" s="256"/>
    </row>
    <row r="31" spans="1:16" x14ac:dyDescent="0.15">
      <c r="A31" s="248"/>
      <c r="B31" s="244"/>
      <c r="C31" s="244"/>
      <c r="D31" s="244"/>
      <c r="E31" s="244"/>
      <c r="F31" s="244"/>
      <c r="G31" s="257"/>
      <c r="H31" s="258"/>
      <c r="I31" s="258"/>
      <c r="J31" s="259"/>
      <c r="K31" s="1116"/>
      <c r="L31" s="260" t="s">
        <v>476</v>
      </c>
      <c r="M31" s="261" t="s">
        <v>477</v>
      </c>
      <c r="N31" s="262" t="s">
        <v>478</v>
      </c>
    </row>
    <row r="32" spans="1:16" ht="27" customHeight="1" x14ac:dyDescent="0.15">
      <c r="A32" s="248"/>
      <c r="B32" s="244"/>
      <c r="C32" s="244"/>
      <c r="D32" s="244"/>
      <c r="E32" s="244"/>
      <c r="F32" s="244"/>
      <c r="G32" s="1128" t="s">
        <v>497</v>
      </c>
      <c r="H32" s="1129"/>
      <c r="I32" s="1129"/>
      <c r="J32" s="1130"/>
      <c r="K32" s="294">
        <v>1049066</v>
      </c>
      <c r="L32" s="294">
        <v>31099</v>
      </c>
      <c r="M32" s="295">
        <v>51439</v>
      </c>
      <c r="N32" s="296">
        <v>-39.5</v>
      </c>
    </row>
    <row r="33" spans="1:16" ht="13.5" customHeight="1" x14ac:dyDescent="0.15">
      <c r="A33" s="248"/>
      <c r="B33" s="244"/>
      <c r="C33" s="244"/>
      <c r="D33" s="244"/>
      <c r="E33" s="244"/>
      <c r="F33" s="244"/>
      <c r="G33" s="1128" t="s">
        <v>498</v>
      </c>
      <c r="H33" s="1129"/>
      <c r="I33" s="1129"/>
      <c r="J33" s="1130"/>
      <c r="K33" s="294" t="s">
        <v>483</v>
      </c>
      <c r="L33" s="294" t="s">
        <v>483</v>
      </c>
      <c r="M33" s="295" t="s">
        <v>483</v>
      </c>
      <c r="N33" s="296" t="s">
        <v>483</v>
      </c>
    </row>
    <row r="34" spans="1:16" ht="27" customHeight="1" x14ac:dyDescent="0.15">
      <c r="A34" s="248"/>
      <c r="B34" s="244"/>
      <c r="C34" s="244"/>
      <c r="D34" s="244"/>
      <c r="E34" s="244"/>
      <c r="F34" s="244"/>
      <c r="G34" s="1128" t="s">
        <v>499</v>
      </c>
      <c r="H34" s="1129"/>
      <c r="I34" s="1129"/>
      <c r="J34" s="1130"/>
      <c r="K34" s="294" t="s">
        <v>483</v>
      </c>
      <c r="L34" s="294" t="s">
        <v>483</v>
      </c>
      <c r="M34" s="295">
        <v>4</v>
      </c>
      <c r="N34" s="296" t="s">
        <v>483</v>
      </c>
    </row>
    <row r="35" spans="1:16" ht="27" customHeight="1" x14ac:dyDescent="0.15">
      <c r="A35" s="248"/>
      <c r="B35" s="244"/>
      <c r="C35" s="244"/>
      <c r="D35" s="244"/>
      <c r="E35" s="244"/>
      <c r="F35" s="244"/>
      <c r="G35" s="1128" t="s">
        <v>500</v>
      </c>
      <c r="H35" s="1129"/>
      <c r="I35" s="1129"/>
      <c r="J35" s="1130"/>
      <c r="K35" s="294">
        <v>571033</v>
      </c>
      <c r="L35" s="294">
        <v>16928</v>
      </c>
      <c r="M35" s="295">
        <v>19389</v>
      </c>
      <c r="N35" s="296">
        <v>-12.7</v>
      </c>
    </row>
    <row r="36" spans="1:16" ht="27" customHeight="1" x14ac:dyDescent="0.15">
      <c r="A36" s="248"/>
      <c r="B36" s="244"/>
      <c r="C36" s="244"/>
      <c r="D36" s="244"/>
      <c r="E36" s="244"/>
      <c r="F36" s="244"/>
      <c r="G36" s="1128" t="s">
        <v>501</v>
      </c>
      <c r="H36" s="1129"/>
      <c r="I36" s="1129"/>
      <c r="J36" s="1130"/>
      <c r="K36" s="294">
        <v>298655</v>
      </c>
      <c r="L36" s="294">
        <v>8853</v>
      </c>
      <c r="M36" s="295">
        <v>3577</v>
      </c>
      <c r="N36" s="296">
        <v>147.5</v>
      </c>
    </row>
    <row r="37" spans="1:16" ht="13.5" customHeight="1" x14ac:dyDescent="0.15">
      <c r="A37" s="248"/>
      <c r="B37" s="244"/>
      <c r="C37" s="244"/>
      <c r="D37" s="244"/>
      <c r="E37" s="244"/>
      <c r="F37" s="244"/>
      <c r="G37" s="1128" t="s">
        <v>502</v>
      </c>
      <c r="H37" s="1129"/>
      <c r="I37" s="1129"/>
      <c r="J37" s="1130"/>
      <c r="K37" s="294">
        <v>43932</v>
      </c>
      <c r="L37" s="294">
        <v>1302</v>
      </c>
      <c r="M37" s="295">
        <v>1084</v>
      </c>
      <c r="N37" s="296">
        <v>20.100000000000001</v>
      </c>
    </row>
    <row r="38" spans="1:16" ht="27" customHeight="1" x14ac:dyDescent="0.15">
      <c r="A38" s="248"/>
      <c r="B38" s="244"/>
      <c r="C38" s="244"/>
      <c r="D38" s="244"/>
      <c r="E38" s="244"/>
      <c r="F38" s="244"/>
      <c r="G38" s="1131" t="s">
        <v>503</v>
      </c>
      <c r="H38" s="1132"/>
      <c r="I38" s="1132"/>
      <c r="J38" s="1133"/>
      <c r="K38" s="297" t="s">
        <v>483</v>
      </c>
      <c r="L38" s="297" t="s">
        <v>483</v>
      </c>
      <c r="M38" s="298">
        <v>3</v>
      </c>
      <c r="N38" s="299" t="s">
        <v>483</v>
      </c>
      <c r="O38" s="293"/>
    </row>
    <row r="39" spans="1:16" x14ac:dyDescent="0.15">
      <c r="A39" s="248"/>
      <c r="B39" s="244"/>
      <c r="C39" s="244"/>
      <c r="D39" s="244"/>
      <c r="E39" s="244"/>
      <c r="F39" s="244"/>
      <c r="G39" s="1131" t="s">
        <v>504</v>
      </c>
      <c r="H39" s="1132"/>
      <c r="I39" s="1132"/>
      <c r="J39" s="1133"/>
      <c r="K39" s="300">
        <v>-41708</v>
      </c>
      <c r="L39" s="300">
        <v>-1236</v>
      </c>
      <c r="M39" s="301">
        <v>-6442</v>
      </c>
      <c r="N39" s="302">
        <v>-80.8</v>
      </c>
      <c r="O39" s="293"/>
    </row>
    <row r="40" spans="1:16" ht="27" customHeight="1" x14ac:dyDescent="0.15">
      <c r="A40" s="248"/>
      <c r="B40" s="244"/>
      <c r="C40" s="244"/>
      <c r="D40" s="244"/>
      <c r="E40" s="244"/>
      <c r="F40" s="244"/>
      <c r="G40" s="1128" t="s">
        <v>505</v>
      </c>
      <c r="H40" s="1129"/>
      <c r="I40" s="1129"/>
      <c r="J40" s="1130"/>
      <c r="K40" s="300">
        <v>-1169778</v>
      </c>
      <c r="L40" s="300">
        <v>-34678</v>
      </c>
      <c r="M40" s="301">
        <v>-42225</v>
      </c>
      <c r="N40" s="302">
        <v>-17.899999999999999</v>
      </c>
      <c r="O40" s="293"/>
    </row>
    <row r="41" spans="1:16" x14ac:dyDescent="0.15">
      <c r="A41" s="248"/>
      <c r="B41" s="244"/>
      <c r="C41" s="244"/>
      <c r="D41" s="244"/>
      <c r="E41" s="244"/>
      <c r="F41" s="244"/>
      <c r="G41" s="1134" t="s">
        <v>280</v>
      </c>
      <c r="H41" s="1135"/>
      <c r="I41" s="1135"/>
      <c r="J41" s="1136"/>
      <c r="K41" s="294">
        <v>751200</v>
      </c>
      <c r="L41" s="300">
        <v>22269</v>
      </c>
      <c r="M41" s="301">
        <v>26827</v>
      </c>
      <c r="N41" s="302">
        <v>-17</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23" t="s">
        <v>474</v>
      </c>
      <c r="J49" s="1125" t="s">
        <v>509</v>
      </c>
      <c r="K49" s="1126"/>
      <c r="L49" s="1126"/>
      <c r="M49" s="1126"/>
      <c r="N49" s="1127"/>
    </row>
    <row r="50" spans="1:14" x14ac:dyDescent="0.15">
      <c r="A50" s="248"/>
      <c r="B50" s="244"/>
      <c r="C50" s="244"/>
      <c r="D50" s="244"/>
      <c r="E50" s="244"/>
      <c r="F50" s="244"/>
      <c r="G50" s="312"/>
      <c r="H50" s="313"/>
      <c r="I50" s="1124"/>
      <c r="J50" s="314" t="s">
        <v>510</v>
      </c>
      <c r="K50" s="315" t="s">
        <v>511</v>
      </c>
      <c r="L50" s="316" t="s">
        <v>512</v>
      </c>
      <c r="M50" s="317" t="s">
        <v>513</v>
      </c>
      <c r="N50" s="318" t="s">
        <v>514</v>
      </c>
    </row>
    <row r="51" spans="1:14" x14ac:dyDescent="0.15">
      <c r="A51" s="248"/>
      <c r="B51" s="244"/>
      <c r="C51" s="244"/>
      <c r="D51" s="244"/>
      <c r="E51" s="244"/>
      <c r="F51" s="244"/>
      <c r="G51" s="310" t="s">
        <v>515</v>
      </c>
      <c r="H51" s="311"/>
      <c r="I51" s="319">
        <v>1181460</v>
      </c>
      <c r="J51" s="320">
        <v>34839</v>
      </c>
      <c r="K51" s="321">
        <v>-4.4000000000000004</v>
      </c>
      <c r="L51" s="322">
        <v>79008</v>
      </c>
      <c r="M51" s="323">
        <v>36.6</v>
      </c>
      <c r="N51" s="324">
        <v>-41</v>
      </c>
    </row>
    <row r="52" spans="1:14" x14ac:dyDescent="0.15">
      <c r="A52" s="248"/>
      <c r="B52" s="244"/>
      <c r="C52" s="244"/>
      <c r="D52" s="244"/>
      <c r="E52" s="244"/>
      <c r="F52" s="244"/>
      <c r="G52" s="325"/>
      <c r="H52" s="326" t="s">
        <v>516</v>
      </c>
      <c r="I52" s="327">
        <v>757698</v>
      </c>
      <c r="J52" s="328">
        <v>22343</v>
      </c>
      <c r="K52" s="329">
        <v>19.100000000000001</v>
      </c>
      <c r="L52" s="330">
        <v>46014</v>
      </c>
      <c r="M52" s="331">
        <v>37.5</v>
      </c>
      <c r="N52" s="332">
        <v>-18.399999999999999</v>
      </c>
    </row>
    <row r="53" spans="1:14" x14ac:dyDescent="0.15">
      <c r="A53" s="248"/>
      <c r="B53" s="244"/>
      <c r="C53" s="244"/>
      <c r="D53" s="244"/>
      <c r="E53" s="244"/>
      <c r="F53" s="244"/>
      <c r="G53" s="310" t="s">
        <v>517</v>
      </c>
      <c r="H53" s="311"/>
      <c r="I53" s="319">
        <v>1585582</v>
      </c>
      <c r="J53" s="320">
        <v>46792</v>
      </c>
      <c r="K53" s="321">
        <v>34.299999999999997</v>
      </c>
      <c r="L53" s="322">
        <v>86381</v>
      </c>
      <c r="M53" s="323">
        <v>9.3000000000000007</v>
      </c>
      <c r="N53" s="324">
        <v>25</v>
      </c>
    </row>
    <row r="54" spans="1:14" x14ac:dyDescent="0.15">
      <c r="A54" s="248"/>
      <c r="B54" s="244"/>
      <c r="C54" s="244"/>
      <c r="D54" s="244"/>
      <c r="E54" s="244"/>
      <c r="F54" s="244"/>
      <c r="G54" s="325"/>
      <c r="H54" s="326" t="s">
        <v>516</v>
      </c>
      <c r="I54" s="327">
        <v>966661</v>
      </c>
      <c r="J54" s="328">
        <v>28527</v>
      </c>
      <c r="K54" s="329">
        <v>27.7</v>
      </c>
      <c r="L54" s="330">
        <v>41242</v>
      </c>
      <c r="M54" s="331">
        <v>-10.4</v>
      </c>
      <c r="N54" s="332">
        <v>38.1</v>
      </c>
    </row>
    <row r="55" spans="1:14" x14ac:dyDescent="0.15">
      <c r="A55" s="248"/>
      <c r="B55" s="244"/>
      <c r="C55" s="244"/>
      <c r="D55" s="244"/>
      <c r="E55" s="244"/>
      <c r="F55" s="244"/>
      <c r="G55" s="310" t="s">
        <v>518</v>
      </c>
      <c r="H55" s="311"/>
      <c r="I55" s="319">
        <v>1339916</v>
      </c>
      <c r="J55" s="320">
        <v>39753</v>
      </c>
      <c r="K55" s="321">
        <v>-15</v>
      </c>
      <c r="L55" s="322">
        <v>49094</v>
      </c>
      <c r="M55" s="323">
        <v>-43.2</v>
      </c>
      <c r="N55" s="324">
        <v>28.2</v>
      </c>
    </row>
    <row r="56" spans="1:14" x14ac:dyDescent="0.15">
      <c r="A56" s="248"/>
      <c r="B56" s="244"/>
      <c r="C56" s="244"/>
      <c r="D56" s="244"/>
      <c r="E56" s="244"/>
      <c r="F56" s="244"/>
      <c r="G56" s="325"/>
      <c r="H56" s="326" t="s">
        <v>516</v>
      </c>
      <c r="I56" s="327">
        <v>775895</v>
      </c>
      <c r="J56" s="328">
        <v>23019</v>
      </c>
      <c r="K56" s="329">
        <v>-19.3</v>
      </c>
      <c r="L56" s="330">
        <v>27415</v>
      </c>
      <c r="M56" s="331">
        <v>-33.5</v>
      </c>
      <c r="N56" s="332">
        <v>14.2</v>
      </c>
    </row>
    <row r="57" spans="1:14" x14ac:dyDescent="0.15">
      <c r="A57" s="248"/>
      <c r="B57" s="244"/>
      <c r="C57" s="244"/>
      <c r="D57" s="244"/>
      <c r="E57" s="244"/>
      <c r="F57" s="244"/>
      <c r="G57" s="310" t="s">
        <v>519</v>
      </c>
      <c r="H57" s="311"/>
      <c r="I57" s="319">
        <v>2415138</v>
      </c>
      <c r="J57" s="320">
        <v>71416</v>
      </c>
      <c r="K57" s="321">
        <v>79.599999999999994</v>
      </c>
      <c r="L57" s="322">
        <v>60245</v>
      </c>
      <c r="M57" s="323">
        <v>22.7</v>
      </c>
      <c r="N57" s="324">
        <v>56.9</v>
      </c>
    </row>
    <row r="58" spans="1:14" x14ac:dyDescent="0.15">
      <c r="A58" s="248"/>
      <c r="B58" s="244"/>
      <c r="C58" s="244"/>
      <c r="D58" s="244"/>
      <c r="E58" s="244"/>
      <c r="F58" s="244"/>
      <c r="G58" s="325"/>
      <c r="H58" s="326" t="s">
        <v>516</v>
      </c>
      <c r="I58" s="327">
        <v>1064595</v>
      </c>
      <c r="J58" s="328">
        <v>31480</v>
      </c>
      <c r="K58" s="329">
        <v>36.799999999999997</v>
      </c>
      <c r="L58" s="330">
        <v>33678</v>
      </c>
      <c r="M58" s="331">
        <v>22.8</v>
      </c>
      <c r="N58" s="332">
        <v>14</v>
      </c>
    </row>
    <row r="59" spans="1:14" x14ac:dyDescent="0.15">
      <c r="A59" s="248"/>
      <c r="B59" s="244"/>
      <c r="C59" s="244"/>
      <c r="D59" s="244"/>
      <c r="E59" s="244"/>
      <c r="F59" s="244"/>
      <c r="G59" s="310" t="s">
        <v>520</v>
      </c>
      <c r="H59" s="311"/>
      <c r="I59" s="319">
        <v>2722975</v>
      </c>
      <c r="J59" s="320">
        <v>80721</v>
      </c>
      <c r="K59" s="321">
        <v>13</v>
      </c>
      <c r="L59" s="322">
        <v>68386</v>
      </c>
      <c r="M59" s="323">
        <v>13.5</v>
      </c>
      <c r="N59" s="324">
        <v>-0.5</v>
      </c>
    </row>
    <row r="60" spans="1:14" x14ac:dyDescent="0.15">
      <c r="A60" s="248"/>
      <c r="B60" s="244"/>
      <c r="C60" s="244"/>
      <c r="D60" s="244"/>
      <c r="E60" s="244"/>
      <c r="F60" s="244"/>
      <c r="G60" s="325"/>
      <c r="H60" s="326" t="s">
        <v>516</v>
      </c>
      <c r="I60" s="333">
        <v>1489822</v>
      </c>
      <c r="J60" s="328">
        <v>44165</v>
      </c>
      <c r="K60" s="329">
        <v>40.299999999999997</v>
      </c>
      <c r="L60" s="330">
        <v>35121</v>
      </c>
      <c r="M60" s="331">
        <v>4.3</v>
      </c>
      <c r="N60" s="332">
        <v>36</v>
      </c>
    </row>
    <row r="61" spans="1:14" x14ac:dyDescent="0.15">
      <c r="A61" s="248"/>
      <c r="B61" s="244"/>
      <c r="C61" s="244"/>
      <c r="D61" s="244"/>
      <c r="E61" s="244"/>
      <c r="F61" s="244"/>
      <c r="G61" s="310" t="s">
        <v>521</v>
      </c>
      <c r="H61" s="334"/>
      <c r="I61" s="335">
        <v>1849014</v>
      </c>
      <c r="J61" s="336">
        <v>54704</v>
      </c>
      <c r="K61" s="337">
        <v>21.5</v>
      </c>
      <c r="L61" s="338">
        <v>68623</v>
      </c>
      <c r="M61" s="339">
        <v>7.8</v>
      </c>
      <c r="N61" s="324">
        <v>13.7</v>
      </c>
    </row>
    <row r="62" spans="1:14" x14ac:dyDescent="0.15">
      <c r="A62" s="248"/>
      <c r="B62" s="244"/>
      <c r="C62" s="244"/>
      <c r="D62" s="244"/>
      <c r="E62" s="244"/>
      <c r="F62" s="244"/>
      <c r="G62" s="325"/>
      <c r="H62" s="326" t="s">
        <v>516</v>
      </c>
      <c r="I62" s="327">
        <v>1010934</v>
      </c>
      <c r="J62" s="328">
        <v>29907</v>
      </c>
      <c r="K62" s="329">
        <v>20.9</v>
      </c>
      <c r="L62" s="330">
        <v>36694</v>
      </c>
      <c r="M62" s="331">
        <v>4.0999999999999996</v>
      </c>
      <c r="N62" s="332">
        <v>16.8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9"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7" t="s">
        <v>3</v>
      </c>
      <c r="D47" s="1137"/>
      <c r="E47" s="1138"/>
      <c r="F47" s="11">
        <v>13.56</v>
      </c>
      <c r="G47" s="12">
        <v>19.579999999999998</v>
      </c>
      <c r="H47" s="12">
        <v>22.08</v>
      </c>
      <c r="I47" s="12">
        <v>25.06</v>
      </c>
      <c r="J47" s="13">
        <v>27.84</v>
      </c>
    </row>
    <row r="48" spans="2:10" ht="57.75" customHeight="1" x14ac:dyDescent="0.15">
      <c r="B48" s="14"/>
      <c r="C48" s="1139" t="s">
        <v>4</v>
      </c>
      <c r="D48" s="1139"/>
      <c r="E48" s="1140"/>
      <c r="F48" s="15">
        <v>9.7799999999999994</v>
      </c>
      <c r="G48" s="16">
        <v>10.26</v>
      </c>
      <c r="H48" s="16">
        <v>9.1199999999999992</v>
      </c>
      <c r="I48" s="16">
        <v>8.49</v>
      </c>
      <c r="J48" s="17">
        <v>10.15</v>
      </c>
    </row>
    <row r="49" spans="2:10" ht="57.75" customHeight="1" thickBot="1" x14ac:dyDescent="0.2">
      <c r="B49" s="18"/>
      <c r="C49" s="1141" t="s">
        <v>5</v>
      </c>
      <c r="D49" s="1141"/>
      <c r="E49" s="1142"/>
      <c r="F49" s="19">
        <v>7.51</v>
      </c>
      <c r="G49" s="20">
        <v>7.09</v>
      </c>
      <c r="H49" s="20">
        <v>1.1499999999999999</v>
      </c>
      <c r="I49" s="20">
        <v>2.6</v>
      </c>
      <c r="J49" s="21">
        <v>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49" t="s">
        <v>528</v>
      </c>
      <c r="D34" s="1149"/>
      <c r="E34" s="1150"/>
      <c r="F34" s="32">
        <v>9.7799999999999994</v>
      </c>
      <c r="G34" s="33">
        <v>10.26</v>
      </c>
      <c r="H34" s="33">
        <v>9.1199999999999992</v>
      </c>
      <c r="I34" s="33">
        <v>8.49</v>
      </c>
      <c r="J34" s="34">
        <v>10.15</v>
      </c>
      <c r="K34" s="22"/>
      <c r="L34" s="22"/>
      <c r="M34" s="22"/>
      <c r="N34" s="22"/>
      <c r="O34" s="22"/>
      <c r="P34" s="22"/>
    </row>
    <row r="35" spans="1:16" ht="39" customHeight="1" x14ac:dyDescent="0.15">
      <c r="A35" s="22"/>
      <c r="B35" s="35"/>
      <c r="C35" s="1143" t="s">
        <v>529</v>
      </c>
      <c r="D35" s="1144"/>
      <c r="E35" s="1145"/>
      <c r="F35" s="36">
        <v>5.2</v>
      </c>
      <c r="G35" s="37">
        <v>4.87</v>
      </c>
      <c r="H35" s="37">
        <v>5.39</v>
      </c>
      <c r="I35" s="37">
        <v>5.93</v>
      </c>
      <c r="J35" s="38">
        <v>6.77</v>
      </c>
      <c r="K35" s="22"/>
      <c r="L35" s="22"/>
      <c r="M35" s="22"/>
      <c r="N35" s="22"/>
      <c r="O35" s="22"/>
      <c r="P35" s="22"/>
    </row>
    <row r="36" spans="1:16" ht="39" customHeight="1" x14ac:dyDescent="0.15">
      <c r="A36" s="22"/>
      <c r="B36" s="35"/>
      <c r="C36" s="1143" t="s">
        <v>530</v>
      </c>
      <c r="D36" s="1144"/>
      <c r="E36" s="1145"/>
      <c r="F36" s="36">
        <v>1.35</v>
      </c>
      <c r="G36" s="37">
        <v>0.77</v>
      </c>
      <c r="H36" s="37">
        <v>1.81</v>
      </c>
      <c r="I36" s="37">
        <v>3.21</v>
      </c>
      <c r="J36" s="38">
        <v>4.29</v>
      </c>
      <c r="K36" s="22"/>
      <c r="L36" s="22"/>
      <c r="M36" s="22"/>
      <c r="N36" s="22"/>
      <c r="O36" s="22"/>
      <c r="P36" s="22"/>
    </row>
    <row r="37" spans="1:16" ht="39" customHeight="1" x14ac:dyDescent="0.15">
      <c r="A37" s="22"/>
      <c r="B37" s="35"/>
      <c r="C37" s="1143" t="s">
        <v>531</v>
      </c>
      <c r="D37" s="1144"/>
      <c r="E37" s="1145"/>
      <c r="F37" s="36">
        <v>0.21</v>
      </c>
      <c r="G37" s="37">
        <v>0.08</v>
      </c>
      <c r="H37" s="37">
        <v>0.1</v>
      </c>
      <c r="I37" s="37">
        <v>0.45</v>
      </c>
      <c r="J37" s="38">
        <v>0.25</v>
      </c>
      <c r="K37" s="22"/>
      <c r="L37" s="22"/>
      <c r="M37" s="22"/>
      <c r="N37" s="22"/>
      <c r="O37" s="22"/>
      <c r="P37" s="22"/>
    </row>
    <row r="38" spans="1:16" ht="39" customHeight="1" x14ac:dyDescent="0.15">
      <c r="A38" s="22"/>
      <c r="B38" s="35"/>
      <c r="C38" s="1143" t="s">
        <v>532</v>
      </c>
      <c r="D38" s="1144"/>
      <c r="E38" s="1145"/>
      <c r="F38" s="36">
        <v>0</v>
      </c>
      <c r="G38" s="37">
        <v>0</v>
      </c>
      <c r="H38" s="37">
        <v>0</v>
      </c>
      <c r="I38" s="37">
        <v>0</v>
      </c>
      <c r="J38" s="38">
        <v>0</v>
      </c>
      <c r="K38" s="22"/>
      <c r="L38" s="22"/>
      <c r="M38" s="22"/>
      <c r="N38" s="22"/>
      <c r="O38" s="22"/>
      <c r="P38" s="22"/>
    </row>
    <row r="39" spans="1:16" ht="39" customHeight="1" x14ac:dyDescent="0.15">
      <c r="A39" s="22"/>
      <c r="B39" s="35"/>
      <c r="C39" s="1143" t="s">
        <v>533</v>
      </c>
      <c r="D39" s="1144"/>
      <c r="E39" s="1145"/>
      <c r="F39" s="36">
        <v>7.0000000000000007E-2</v>
      </c>
      <c r="G39" s="37">
        <v>0</v>
      </c>
      <c r="H39" s="37">
        <v>0</v>
      </c>
      <c r="I39" s="37">
        <v>0</v>
      </c>
      <c r="J39" s="38">
        <v>0</v>
      </c>
      <c r="K39" s="22"/>
      <c r="L39" s="22"/>
      <c r="M39" s="22"/>
      <c r="N39" s="22"/>
      <c r="O39" s="22"/>
      <c r="P39" s="22"/>
    </row>
    <row r="40" spans="1:16" ht="39" customHeight="1" x14ac:dyDescent="0.15">
      <c r="A40" s="22"/>
      <c r="B40" s="35"/>
      <c r="C40" s="1143" t="s">
        <v>534</v>
      </c>
      <c r="D40" s="1144"/>
      <c r="E40" s="1145"/>
      <c r="F40" s="36">
        <v>0</v>
      </c>
      <c r="G40" s="37">
        <v>0</v>
      </c>
      <c r="H40" s="37">
        <v>0</v>
      </c>
      <c r="I40" s="37">
        <v>0</v>
      </c>
      <c r="J40" s="38">
        <v>0</v>
      </c>
      <c r="K40" s="22"/>
      <c r="L40" s="22"/>
      <c r="M40" s="22"/>
      <c r="N40" s="22"/>
      <c r="O40" s="22"/>
      <c r="P40" s="22"/>
    </row>
    <row r="41" spans="1:16" ht="39" customHeight="1" x14ac:dyDescent="0.15">
      <c r="A41" s="22"/>
      <c r="B41" s="35"/>
      <c r="C41" s="1143" t="s">
        <v>535</v>
      </c>
      <c r="D41" s="1144"/>
      <c r="E41" s="1145"/>
      <c r="F41" s="36">
        <v>0</v>
      </c>
      <c r="G41" s="37">
        <v>0</v>
      </c>
      <c r="H41" s="37">
        <v>0</v>
      </c>
      <c r="I41" s="37">
        <v>0</v>
      </c>
      <c r="J41" s="38">
        <v>0</v>
      </c>
      <c r="K41" s="22"/>
      <c r="L41" s="22"/>
      <c r="M41" s="22"/>
      <c r="N41" s="22"/>
      <c r="O41" s="22"/>
      <c r="P41" s="22"/>
    </row>
    <row r="42" spans="1:16" ht="39" customHeight="1" x14ac:dyDescent="0.15">
      <c r="A42" s="22"/>
      <c r="B42" s="39"/>
      <c r="C42" s="1143" t="s">
        <v>536</v>
      </c>
      <c r="D42" s="1144"/>
      <c r="E42" s="1145"/>
      <c r="F42" s="36" t="s">
        <v>483</v>
      </c>
      <c r="G42" s="37" t="s">
        <v>483</v>
      </c>
      <c r="H42" s="37" t="s">
        <v>483</v>
      </c>
      <c r="I42" s="37" t="s">
        <v>483</v>
      </c>
      <c r="J42" s="38" t="s">
        <v>483</v>
      </c>
      <c r="K42" s="22"/>
      <c r="L42" s="22"/>
      <c r="M42" s="22"/>
      <c r="N42" s="22"/>
      <c r="O42" s="22"/>
      <c r="P42" s="22"/>
    </row>
    <row r="43" spans="1:16" ht="39" customHeight="1" thickBot="1" x14ac:dyDescent="0.2">
      <c r="A43" s="22"/>
      <c r="B43" s="40"/>
      <c r="C43" s="1146" t="s">
        <v>537</v>
      </c>
      <c r="D43" s="1147"/>
      <c r="E43" s="1148"/>
      <c r="F43" s="41">
        <v>0</v>
      </c>
      <c r="G43" s="42">
        <v>0</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P54" sqref="P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1317</v>
      </c>
      <c r="L45" s="60">
        <v>1251</v>
      </c>
      <c r="M45" s="60">
        <v>1172</v>
      </c>
      <c r="N45" s="60">
        <v>1104</v>
      </c>
      <c r="O45" s="61">
        <v>1049</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x14ac:dyDescent="0.15">
      <c r="A48" s="48"/>
      <c r="B48" s="1161"/>
      <c r="C48" s="1162"/>
      <c r="D48" s="62"/>
      <c r="E48" s="1153" t="s">
        <v>15</v>
      </c>
      <c r="F48" s="1153"/>
      <c r="G48" s="1153"/>
      <c r="H48" s="1153"/>
      <c r="I48" s="1153"/>
      <c r="J48" s="1154"/>
      <c r="K48" s="63">
        <v>469</v>
      </c>
      <c r="L48" s="64">
        <v>530</v>
      </c>
      <c r="M48" s="64">
        <v>503</v>
      </c>
      <c r="N48" s="64">
        <v>528</v>
      </c>
      <c r="O48" s="65">
        <v>571</v>
      </c>
      <c r="P48" s="48"/>
      <c r="Q48" s="48"/>
      <c r="R48" s="48"/>
      <c r="S48" s="48"/>
      <c r="T48" s="48"/>
      <c r="U48" s="48"/>
    </row>
    <row r="49" spans="1:21" ht="30.75" customHeight="1" x14ac:dyDescent="0.15">
      <c r="A49" s="48"/>
      <c r="B49" s="1161"/>
      <c r="C49" s="1162"/>
      <c r="D49" s="62"/>
      <c r="E49" s="1153" t="s">
        <v>16</v>
      </c>
      <c r="F49" s="1153"/>
      <c r="G49" s="1153"/>
      <c r="H49" s="1153"/>
      <c r="I49" s="1153"/>
      <c r="J49" s="1154"/>
      <c r="K49" s="63">
        <v>313</v>
      </c>
      <c r="L49" s="64">
        <v>309</v>
      </c>
      <c r="M49" s="64">
        <v>308</v>
      </c>
      <c r="N49" s="64">
        <v>306</v>
      </c>
      <c r="O49" s="65">
        <v>299</v>
      </c>
      <c r="P49" s="48"/>
      <c r="Q49" s="48"/>
      <c r="R49" s="48"/>
      <c r="S49" s="48"/>
      <c r="T49" s="48"/>
      <c r="U49" s="48"/>
    </row>
    <row r="50" spans="1:21" ht="30.75" customHeight="1" x14ac:dyDescent="0.15">
      <c r="A50" s="48"/>
      <c r="B50" s="1161"/>
      <c r="C50" s="1162"/>
      <c r="D50" s="62"/>
      <c r="E50" s="1153" t="s">
        <v>17</v>
      </c>
      <c r="F50" s="1153"/>
      <c r="G50" s="1153"/>
      <c r="H50" s="1153"/>
      <c r="I50" s="1153"/>
      <c r="J50" s="1154"/>
      <c r="K50" s="63">
        <v>67</v>
      </c>
      <c r="L50" s="64">
        <v>64</v>
      </c>
      <c r="M50" s="64">
        <v>63</v>
      </c>
      <c r="N50" s="64">
        <v>51</v>
      </c>
      <c r="O50" s="65">
        <v>44</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483</v>
      </c>
      <c r="L51" s="64" t="s">
        <v>483</v>
      </c>
      <c r="M51" s="64" t="s">
        <v>483</v>
      </c>
      <c r="N51" s="64" t="s">
        <v>483</v>
      </c>
      <c r="O51" s="65" t="s">
        <v>483</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1188</v>
      </c>
      <c r="L52" s="64">
        <v>1167</v>
      </c>
      <c r="M52" s="64">
        <v>1171</v>
      </c>
      <c r="N52" s="64">
        <v>1178</v>
      </c>
      <c r="O52" s="65">
        <v>1212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978</v>
      </c>
      <c r="L53" s="69">
        <v>987</v>
      </c>
      <c r="M53" s="69">
        <v>875</v>
      </c>
      <c r="N53" s="69">
        <v>811</v>
      </c>
      <c r="O53" s="70">
        <v>751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2015-04-17T00:17:47Z</cp:lastPrinted>
  <dcterms:created xsi:type="dcterms:W3CDTF">2015-02-17T06:41:43Z</dcterms:created>
  <dcterms:modified xsi:type="dcterms:W3CDTF">2015-04-17T04:30:37Z</dcterms:modified>
  <cp:category/>
</cp:coreProperties>
</file>