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ysv\財政課\07 財政指数・財政分析表など公表資料\03-1 財政状況資料集（H22年度分～）\H25決算\02 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E37" i="9"/>
  <c r="AM37" i="9"/>
  <c r="U37" i="9"/>
  <c r="C37" i="9"/>
  <c r="CO36" i="9"/>
  <c r="BW36" i="9"/>
  <c r="BW37" i="9" s="1"/>
  <c r="AM36" i="9"/>
  <c r="U36" i="9"/>
  <c r="C36" i="9"/>
  <c r="CO35" i="9"/>
  <c r="BW35" i="9"/>
  <c r="AM35" i="9"/>
  <c r="CO34" i="9"/>
  <c r="BW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<sst xmlns="http://schemas.openxmlformats.org/spreadsheetml/2006/main" count="977" uniqueCount="549">
  <si>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</si>
  <si>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</si>
  <si>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</si>
  <si>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</si>
  <si>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</si>
  <si>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</si>
  <si>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</si>
  <si>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</si>
  <si>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</si>
  <si>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</si>
  <si>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</si>
  <si>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</si>
  <si>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</si>
  <si>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</si>
  <si>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</si>
  <si>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</si>
  <si>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</si>
  <si>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</si>
  <si>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</si>
  <si>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</si>
  <si>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</si>
  <si>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</si>
  <si>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</si>
  <si>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</si>
  <si>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</si>
  <si>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</si>
  <si>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</si>
  <si>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</si>
  <si>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</si>
  <si>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</si>
  <si>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</si>
  <si>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</si>
  <si>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</si>
  <si>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</si>
  <si>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</si>
  <si>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</si>
  <si>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</si>
  <si>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</si>
  <si>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</si>
  <si>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</si>
  <si>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</si>
  <si>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</si>
  <si>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</si>
  <si>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</si>
  <si>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</si>
  <si>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</si>
  <si>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</si>
  <si>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</si>
  <si>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</si>
  <si>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</si>
  <si>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</si>
  <si>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</si>
  <si>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</si>
  <si>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</si>
  <si>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</si>
  <si>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</si>
  <si>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</si>
  <si>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</si>
  <si>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</si>
  <si>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</si>
  <si>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</si>
  <si>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</si>
  <si>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</si>
  <si>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</si>
  <si>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</si>
  <si>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</si>
  <si>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</si>
  <si>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</si>
  <si>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</si>
  <si>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</si>
  <si>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</si>
  <si>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</si>
  <si>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</si>
  <si>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</si>
  <si>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</si>
  <si>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</si>
  <si>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</si>
  <si>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</si>
  <si>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</si>
  <si>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</si>
  <si>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</si>
  <si>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</si>
  <si>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</si>
  <si>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</si>
  <si>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</si>
  <si>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</si>
  <si>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</si>
  <si>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</si>
  <si>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</si>
  <si>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</si>
  <si>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</si>
  <si>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</si>
  <si>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</si>
  <si>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</si>
  <si>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</si>
  <si>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</si>
  <si>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</si>
  <si>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</si>
  <si>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</si>
  <si>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</si>
  <si>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</si>
  <si>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</si>
  <si>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</si>
  <si>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</si>
  <si>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</si>
  <si>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</si>
  <si>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</si>
  <si>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</si>
  <si>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</si>
  <si>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</si>
  <si>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</si>
  <si>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</si>
  <si>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</si>
  <si>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</si>
  <si>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</si>
  <si>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</si>
  <si>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</si>
  <si>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</si>
  <si>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</si>
  <si>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</si>
  <si>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</si>
  <si>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</si>
  <si>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</si>
  <si>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</si>
  <si>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</si>
  <si>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</si>
  <si>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</si>
  <si>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</si>
  <si>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</si>
  <si>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</si>
  <si>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</si>
  <si>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</si>
  <si>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</si>
  <si>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</si>
  <si>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</si>
  <si>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</si>
  <si>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</si>
  <si>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</si>
  <si>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</si>
  <si>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</si>
  <si>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</si>
  <si>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</si>
  <si>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</si>
  <si>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</si>
  <si>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</si>
  <si>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</si>
  <si>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</si>
  <si>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</si>
  <si>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</si>
  <si>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</si>
  <si>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</si>
  <si>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</si>
  <si>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</si>
  <si>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</si>
  <si>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</si>
  <si>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</si>
  <si>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</si>
  <si>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</si>
  <si>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</si>
  <si>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</si>
  <si>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</si>
  <si>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</si>
  <si>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</si>
  <si>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</si>
  <si>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</si>
  <si>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</si>
  <si>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</si>
  <si>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</si>
  <si>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</si>
  <si>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</si>
  <si>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</si>
  <si>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</si>
  <si>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</si>
  <si>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</si>
  <si>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</si>
  <si>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</si>
  <si>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</si>
  <si>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</si>
  <si>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</si>
  <si>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</si>
  <si>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</si>
  <si>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</si>
  <si>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</si>
  <si>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</si>
  <si>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</si>
  <si>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</si>
  <si>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</si>
  <si>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</si>
  <si>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</si>
  <si>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</si>
  <si>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</si>
  <si>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</si>
  <si>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</si>
  <si>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</si>
  <si>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</si>
  <si>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富山県小矢部市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</si>
  <si>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</si>
  <si>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</si>
  <si>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</si>
  <si>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</si>
  <si>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</si>
  <si>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</si>
  <si>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</si>
  <si>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</si>
  <si>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</si>
  <si>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</si>
  <si>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</si>
  <si>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</si>
  <si>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</si>
  <si>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</si>
  <si>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</si>
  <si>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</si>
  <si>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</si>
  <si>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</si>
  <si>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</si>
  <si>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</si>
  <si>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</si>
  <si>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</si>
  <si>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</si>
  <si>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</si>
  <si>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</si>
  <si>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</si>
  <si>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</si>
  <si>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</si>
  <si>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</si>
  <si>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</si>
  <si>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</si>
  <si>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</si>
  <si>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</si>
  <si>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</si>
  <si>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</si>
  <si>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</si>
  <si>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</si>
  <si>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</si>
  <si>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</si>
  <si>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</si>
  <si>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</si>
  <si>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</si>
  <si>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</si>
  <si>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</si>
  <si>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</si>
  <si>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</si>
  <si>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</si>
  <si>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</si>
  <si>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</si>
  <si>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</si>
  <si>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</si>
  <si>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</si>
  <si>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</si>
  <si>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</si>
  <si>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</si>
  <si>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</si>
  <si>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</si>
  <si>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</si>
  <si>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</si>
  <si>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</si>
  <si>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</si>
  <si>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</si>
  <si>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</si>
  <si>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</si>
  <si>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</si>
  <si>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</si>
  <si>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</si>
  <si>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</si>
  <si>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</si>
  <si>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</si>
  <si>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</si>
  <si>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</si>
  <si>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</si>
  <si>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</si>
  <si>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</si>
  <si>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</si>
  <si>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</si>
  <si>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</si>
  <si>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</si>
  <si>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</si>
  <si>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</si>
  <si>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</si>
  <si>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</si>
  <si>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</si>
  <si>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</si>
  <si>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</si>
  <si>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</si>
  <si>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</si>
  <si>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</si>
  <si>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</si>
  <si>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</si>
  <si>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</si>
  <si>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</si>
  <si>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</si>
  <si>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</si>
  <si>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</si>
  <si>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</si>
  <si>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</si>
  <si>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</si>
  <si>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</si>
  <si>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</si>
  <si>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</si>
  <si>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</si>
  <si>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</si>
  <si>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</si>
  <si>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</si>
  <si>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</si>
  <si>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</si>
  <si>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</si>
  <si>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</si>
  <si>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</si>
  <si>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</si>
  <si>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</si>
  <si>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</si>
  <si>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</si>
  <si>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</si>
  <si>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</si>
  <si>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</si>
  <si>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</si>
  <si>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</si>
  <si>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</si>
  <si>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</si>
  <si>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</si>
  <si>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</si>
  <si>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</si>
  <si>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</si>
  <si>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</si>
  <si>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</si>
  <si>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</si>
  <si>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</si>
  <si>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</si>
  <si>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</si>
  <si>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</si>
  <si>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</si>
  <si>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</si>
  <si>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</si>
  <si>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</si>
  <si>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</si>
  <si>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</si>
  <si>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</si>
  <si>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</si>
  <si>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</si>
  <si>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</si>
  <si>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</si>
  <si>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</si>
  <si>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</si>
  <si>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</si>
  <si>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</si>
  <si>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</si>
  <si>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富山県小矢部市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</si>
  <si>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</si>
  <si>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</si>
  <si>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</si>
  <si>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</si>
  <si>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</si>
  <si>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</si>
  <si>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</si>
  <si>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</si>
  <si>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</si>
  <si>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</si>
  <si>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</si>
  <si>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</si>
  <si>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</si>
  <si>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</si>
  <si>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</si>
  <si>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</si>
  <si>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</si>
  <si>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</si>
  <si>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</si>
  <si>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</si>
  <si>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</si>
  <si>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</si>
  <si>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</si>
  <si>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</si>
  <si>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</si>
  <si>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</si>
  <si>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</si>
  <si>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</si>
  <si>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</si>
  <si>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</si>
  <si>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</si>
  <si>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</si>
  <si>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</si>
  <si>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</si>
  <si>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</si>
  <si>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</si>
  <si>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</si>
  <si>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</si>
  <si>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</si>
  <si>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</si>
  <si>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</si>
  <si>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</si>
  <si>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</si>
  <si>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</si>
  <si>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</si>
  <si>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</si>
  <si>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</si>
  <si>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</si>
  <si>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</si>
  <si>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</si>
  <si>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</si>
  <si>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</si>
  <si>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</si>
  <si>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</si>
  <si>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</si>
  <si>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</si>
  <si>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</si>
  <si>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</si>
  <si>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</si>
  <si>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</si>
  <si>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</si>
  <si>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</si>
  <si>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</si>
  <si>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</si>
  <si>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</si>
  <si>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</si>
  <si>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</si>
  <si>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</si>
  <si>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</si>
  <si>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</si>
  <si>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</si>
  <si>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</si>
  <si>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</si>
  <si>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</si>
  <si>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</si>
  <si>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</si>
  <si>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</si>
  <si>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</si>
  <si>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</si>
  <si>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</si>
  <si>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</si>
  <si>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</si>
  <si>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</si>
  <si>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</si>
  <si>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</si>
  <si>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</si>
  <si>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</si>
  <si>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</si>
  <si>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</si>
  <si>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</si>
  <si>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</si>
  <si>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</si>
  <si>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</si>
  <si>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</si>
  <si>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</si>
  <si>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</si>
  <si>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</si>
  <si>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</si>
  <si>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</si>
  <si>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</si>
  <si>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</si>
  <si>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</si>
  <si>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</si>
  <si>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</si>
  <si>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</si>
  <si>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</si>
  <si>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</si>
  <si>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</si>
  <si>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</si>
  <si>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</si>
  <si>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</si>
  <si>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</si>
  <si>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</si>
  <si>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</si>
  <si>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</si>
  <si>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</si>
  <si>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</si>
  <si>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</si>
  <si>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</si>
  <si>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</si>
  <si>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</si>
  <si>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</si>
  <si>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</si>
  <si>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</si>
  <si>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</si>
  <si>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</si>
  <si>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</si>
  <si>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</si>
  <si>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</si>
  <si>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</si>
  <si>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</si>
  <si>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</si>
  <si>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</si>
  <si>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</si>
  <si>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</si>
  <si>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</si>
  <si>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</si>
  <si>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</si>
  <si>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</si>
  <si>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</si>
  <si>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</si>
  <si>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</si>
  <si>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</si>
  <si>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</si>
  <si>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</si>
  <si>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</si>
  <si>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</si>
  <si>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</si>
  <si>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</si>
  <si>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</si>
  <si>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</si>
  <si>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</si>
  <si>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</si>
  <si>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</si>
  <si>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</si>
  <si>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</si>
  <si>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</si>
  <si>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</si>
  <si>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</si>
  <si>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</si>
  <si>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</si>
  <si>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</si>
  <si>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</si>
  <si>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</si>
  <si>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</si>
  <si>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</si>
  <si>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</si>
  <si>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</si>
  <si>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</si>
  <si>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</si>
  <si>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</si>
  <si>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</si>
  <si>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</si>
  <si>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</si>
  <si>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</si>
  <si>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 2.23</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</si>
  <si>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</si>
  <si>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</si>
  <si>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</si>
  <si>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</si>
  <si>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</si>
  <si>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</si>
  <si>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</si>
  <si>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</si>
  <si>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</si>
  <si>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</si>
  <si>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一般会計</t>
    <phoneticPr fontId="5"/>
  </si>
  <si>
    <t>-</t>
    <phoneticPr fontId="2"/>
  </si>
  <si>
    <t>-</t>
    <phoneticPr fontId="2"/>
  </si>
  <si>
    <t>砺波地方衛生施設組合</t>
    <rPh sb="0" eb="2">
      <t>トナミ</t>
    </rPh>
    <rPh sb="2" eb="4">
      <t>チホウ</t>
    </rPh>
    <rPh sb="4" eb="6">
      <t>エイセイ</t>
    </rPh>
    <rPh sb="6" eb="8">
      <t>シセツ</t>
    </rPh>
    <rPh sb="8" eb="10">
      <t>クミアイ</t>
    </rPh>
    <phoneticPr fontId="2"/>
  </si>
  <si>
    <t>高岡地区広域圏事務組合</t>
    <phoneticPr fontId="2"/>
  </si>
  <si>
    <t>砺波地域消防組合</t>
    <phoneticPr fontId="2"/>
  </si>
  <si>
    <t>小矢部川中流水害施設組合</t>
    <phoneticPr fontId="2"/>
  </si>
  <si>
    <t>富山県市町村総合事務組合</t>
    <phoneticPr fontId="2"/>
  </si>
  <si>
    <t>富山県市町村会館管理組合</t>
    <phoneticPr fontId="2"/>
  </si>
  <si>
    <t>砺波地方介護保険組合</t>
    <phoneticPr fontId="2"/>
  </si>
  <si>
    <t>富山県後期高齢者医療広域連合</t>
    <phoneticPr fontId="2"/>
  </si>
  <si>
    <t>-</t>
    <phoneticPr fontId="2"/>
  </si>
  <si>
    <t>クロスランドおやべ</t>
    <phoneticPr fontId="2"/>
  </si>
  <si>
    <t>小矢部市体育協会</t>
    <rPh sb="0" eb="4">
      <t>オヤベシ</t>
    </rPh>
    <rPh sb="4" eb="6">
      <t>タイイク</t>
    </rPh>
    <rPh sb="6" eb="8">
      <t>キョウカイ</t>
    </rPh>
    <phoneticPr fontId="2"/>
  </si>
  <si>
    <t>小矢部市土地開発公社</t>
    <rPh sb="0" eb="4">
      <t>オヤベシ</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</si>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</sst>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59724</c:v>
                </c:pt>
                <c:pt idx="1">
                  <c:v>92608</c:v>
                </c:pt>
                <c:pt idx="2">
                  <c:v>77495</c:v>
                </c:pt>
                <c:pt idx="3">
                  <c:v>82812</c:v>
                </c:pt>
                <c:pt idx="4">
                  <c:v>122645</c:v>
                </c:pt>
              </c:numCache>
            </c:numRef>
          </c:val>
          <c:smooth val="0"/>
        </c:ser>
        <c:dLbls>
          <c:showLegendKey val="0"/>
          <c:showVal val="0"/>
          <c:showCatName val="0"/>
          <c:showSerName val="0"/>
          <c:showPercent val="0"/>
          <c:showBubbleSize val="0"/>
        </c:dLbls>
        <c:marker val="1"/>
        <c:smooth val="0"/>
        <c:axId val="277782944"/>
        <c:axId val="312063824"/>
      </c:lineChart>
      <c:catAx>
        <c:axId val="277782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063824"/>
        <c:crosses val="autoZero"/>
        <c:auto val="1"/>
        <c:lblAlgn val="ctr"/>
        <c:lblOffset val="100"/>
        <c:tickLblSkip val="1"/>
        <c:tickMarkSkip val="1"/>
        <c:noMultiLvlLbl val="0"/>
      </c:catAx>
      <c:valAx>
        <c:axId val="312063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78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9.27</c:v>
                </c:pt>
                <c:pt idx="1">
                  <c:v>10.88</c:v>
                </c:pt>
                <c:pt idx="2">
                  <c:v>4.7</c:v>
                </c:pt>
                <c:pt idx="3">
                  <c:v>4.9000000000000004</c:v>
                </c:pt>
                <c:pt idx="4">
                  <c:v>6.06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11.71</c:v>
                </c:pt>
                <c:pt idx="1">
                  <c:v>13.17</c:v>
                </c:pt>
                <c:pt idx="2">
                  <c:v>15.18</c:v>
                </c:pt>
                <c:pt idx="3">
                  <c:v>12.59</c:v>
                </c:pt>
                <c:pt idx="4">
                  <c:v>11.72</c:v>
                </c:pt>
              </c:numCache>
            </c:numRef>
          </c:val>
        </c:ser>
        <c:dLbls>
          <c:showLegendKey val="0"/>
          <c:showVal val="0"/>
          <c:showCatName val="0"/>
          <c:showSerName val="0"/>
          <c:showPercent val="0"/>
          <c:showBubbleSize val="0"/>
        </c:dLbls>
        <c:gapWidth val="250"/>
        <c:overlap val="100"/>
        <c:axId val="312064608"/>
        <c:axId val="312065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4.18</c:v>
                </c:pt>
                <c:pt idx="1">
                  <c:v>3.69</c:v>
                </c:pt>
                <c:pt idx="2">
                  <c:v>-0.1</c:v>
                </c:pt>
                <c:pt idx="3">
                  <c:v>-2.23</c:v>
                </c:pt>
                <c:pt idx="4">
                  <c:v>2.88</c:v>
                </c:pt>
              </c:numCache>
            </c:numRef>
          </c:val>
          <c:smooth val="0"/>
        </c:ser>
        <c:dLbls>
          <c:showLegendKey val="0"/>
          <c:showVal val="0"/>
          <c:showCatName val="0"/>
          <c:showSerName val="0"/>
          <c:showPercent val="0"/>
          <c:showBubbleSize val="0"/>
        </c:dLbls>
        <c:marker val="1"/>
        <c:smooth val="0"/>
        <c:axId val="312064608"/>
        <c:axId val="312065000"/>
      </c:lineChart>
      <c:catAx>
        <c:axId val="3120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065000"/>
        <c:crosses val="autoZero"/>
        <c:auto val="1"/>
        <c:lblAlgn val="ctr"/>
        <c:lblOffset val="100"/>
        <c:tickLblSkip val="1"/>
        <c:tickMarkSkip val="1"/>
        <c:noMultiLvlLbl val="0"/>
      </c:catAx>
      <c:valAx>
        <c:axId val="31206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0.01</c:v>
                </c:pt>
                <c:pt idx="4">
                  <c:v>#N/A</c:v>
                </c:pt>
                <c:pt idx="5">
                  <c:v>0.04</c:v>
                </c:pt>
                <c:pt idx="6">
                  <c:v>#N/A</c:v>
                </c:pt>
                <c:pt idx="7">
                  <c:v>0.01</c:v>
                </c:pt>
                <c:pt idx="8">
                  <c:v>#N/A</c:v>
                </c:pt>
                <c:pt idx="9">
                  <c:v>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1.71</c:v>
                </c:pt>
                <c:pt idx="2">
                  <c:v>#N/A</c:v>
                </c:pt>
                <c:pt idx="3">
                  <c:v>0.88</c:v>
                </c:pt>
                <c:pt idx="4">
                  <c:v>#N/A</c:v>
                </c:pt>
                <c:pt idx="5">
                  <c:v>1.2</c:v>
                </c:pt>
                <c:pt idx="6">
                  <c:v>#N/A</c:v>
                </c:pt>
                <c:pt idx="7">
                  <c:v>2.27</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9.27</c:v>
                </c:pt>
                <c:pt idx="2">
                  <c:v>#N/A</c:v>
                </c:pt>
                <c:pt idx="3">
                  <c:v>10.88</c:v>
                </c:pt>
                <c:pt idx="4">
                  <c:v>#N/A</c:v>
                </c:pt>
                <c:pt idx="5">
                  <c:v>4.7</c:v>
                </c:pt>
                <c:pt idx="6">
                  <c:v>#N/A</c:v>
                </c:pt>
                <c:pt idx="7">
                  <c:v>4.9000000000000004</c:v>
                </c:pt>
                <c:pt idx="8">
                  <c:v>#N/A</c:v>
                </c:pt>
                <c:pt idx="9">
                  <c:v>6.05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4.58</c:v>
                </c:pt>
                <c:pt idx="2">
                  <c:v>#N/A</c:v>
                </c:pt>
                <c:pt idx="3">
                  <c:v>5.62</c:v>
                </c:pt>
                <c:pt idx="4">
                  <c:v>#N/A</c:v>
                </c:pt>
                <c:pt idx="5">
                  <c:v>5.98</c:v>
                </c:pt>
                <c:pt idx="6">
                  <c:v>#N/A</c:v>
                </c:pt>
                <c:pt idx="7">
                  <c:v>6.44</c:v>
                </c:pt>
                <c:pt idx="8">
                  <c:v>#N/A</c:v>
                </c:pt>
                <c:pt idx="9">
                  <c:v>6.61</c:v>
                </c:pt>
              </c:numCache>
            </c:numRef>
          </c:val>
        </c:ser>
        <c:dLbls>
          <c:showLegendKey val="0"/>
          <c:showVal val="0"/>
          <c:showCatName val="0"/>
          <c:showSerName val="0"/>
          <c:showPercent val="0"/>
          <c:showBubbleSize val="0"/>
        </c:dLbls>
        <c:gapWidth val="150"/>
        <c:overlap val="100"/>
        <c:axId val="312065784"/>
        <c:axId val="312066176"/>
      </c:barChart>
      <c:catAx>
        <c:axId val="31206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66176"/>
        <c:crosses val="autoZero"/>
        <c:auto val="1"/>
        <c:lblAlgn val="ctr"/>
        <c:lblOffset val="100"/>
        <c:tickLblSkip val="1"/>
        <c:tickMarkSkip val="1"/>
        <c:noMultiLvlLbl val="0"/>
      </c:catAx>
      <c:valAx>
        <c:axId val="31206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5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1127</c:v>
                </c:pt>
                <c:pt idx="5">
                  <c:v>1135</c:v>
                </c:pt>
                <c:pt idx="8">
                  <c:v>1149</c:v>
                </c:pt>
                <c:pt idx="11">
                  <c:v>1176</c:v>
                </c:pt>
                <c:pt idx="14">
                  <c:v>1262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2</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96</c:v>
                </c:pt>
                <c:pt idx="3">
                  <c:v>94</c:v>
                </c:pt>
                <c:pt idx="6">
                  <c:v>76</c:v>
                </c:pt>
                <c:pt idx="9">
                  <c:v>69</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84</c:v>
                </c:pt>
                <c:pt idx="6">
                  <c:v>124</c:v>
                </c:pt>
                <c:pt idx="9">
                  <c:v>129</c:v>
                </c:pt>
                <c:pt idx="12">
                  <c:v>109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798</c:v>
                </c:pt>
                <c:pt idx="3">
                  <c:v>828</c:v>
                </c:pt>
                <c:pt idx="6">
                  <c:v>839</c:v>
                </c:pt>
                <c:pt idx="9">
                  <c:v>892</c:v>
                </c:pt>
                <c:pt idx="12">
                  <c:v>866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1364</c:v>
                </c:pt>
                <c:pt idx="3">
                  <c:v>1348</c:v>
                </c:pt>
                <c:pt idx="6">
                  <c:v>1322</c:v>
                </c:pt>
                <c:pt idx="9">
                  <c:v>1212</c:v>
                </c:pt>
                <c:pt idx="12">
                  <c:v>1173</c:v>
                </c:pt>
              </c:numCache>
            </c:numRef>
          </c:val>
        </c:ser>
        <c:dLbls>
          <c:showLegendKey val="0"/>
          <c:showVal val="0"/>
          <c:showCatName val="0"/>
          <c:showSerName val="0"/>
          <c:showPercent val="0"/>
          <c:showBubbleSize val="0"/>
        </c:dLbls>
        <c:gapWidth val="100"/>
        <c:overlap val="100"/>
        <c:axId val="312066960"/>
        <c:axId val="312067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1218</c:v>
                </c:pt>
                <c:pt idx="2">
                  <c:v>#N/A</c:v>
                </c:pt>
                <c:pt idx="3">
                  <c:v>#N/A</c:v>
                </c:pt>
                <c:pt idx="4">
                  <c:v>1219</c:v>
                </c:pt>
                <c:pt idx="5">
                  <c:v>#N/A</c:v>
                </c:pt>
                <c:pt idx="6">
                  <c:v>#N/A</c:v>
                </c:pt>
                <c:pt idx="7">
                  <c:v>1214</c:v>
                </c:pt>
                <c:pt idx="8">
                  <c:v>#N/A</c:v>
                </c:pt>
                <c:pt idx="9">
                  <c:v>#N/A</c:v>
                </c:pt>
                <c:pt idx="10">
                  <c:v>1128</c:v>
                </c:pt>
                <c:pt idx="11">
                  <c:v>#N/A</c:v>
                </c:pt>
                <c:pt idx="12">
                  <c:v>#N/A</c:v>
                </c:pt>
                <c:pt idx="13">
                  <c:v>965</c:v>
                </c:pt>
                <c:pt idx="14">
                  <c:v>#N/A</c:v>
                </c:pt>
              </c:numCache>
            </c:numRef>
          </c:val>
          <c:smooth val="0"/>
        </c:ser>
        <c:dLbls>
          <c:showLegendKey val="0"/>
          <c:showVal val="0"/>
          <c:showCatName val="0"/>
          <c:showSerName val="0"/>
          <c:showPercent val="0"/>
          <c:showBubbleSize val="0"/>
        </c:dLbls>
        <c:marker val="1"/>
        <c:smooth val="0"/>
        <c:axId val="312066960"/>
        <c:axId val="312067352"/>
      </c:lineChart>
      <c:catAx>
        <c:axId val="31206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67352"/>
        <c:crosses val="autoZero"/>
        <c:auto val="1"/>
        <c:lblAlgn val="ctr"/>
        <c:lblOffset val="100"/>
        <c:tickLblSkip val="1"/>
        <c:tickMarkSkip val="1"/>
        <c:noMultiLvlLbl val="0"/>
      </c:catAx>
      <c:valAx>
        <c:axId val="31206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15041</c:v>
                </c:pt>
                <c:pt idx="5">
                  <c:v>15454</c:v>
                </c:pt>
                <c:pt idx="8">
                  <c:v>15937</c:v>
                </c:pt>
                <c:pt idx="11">
                  <c:v>16949</c:v>
                </c:pt>
                <c:pt idx="14">
                  <c:v>17497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319</c:v>
                </c:pt>
                <c:pt idx="5">
                  <c:v>295</c:v>
                </c:pt>
                <c:pt idx="8">
                  <c:v>276</c:v>
                </c:pt>
                <c:pt idx="11">
                  <c:v>274</c:v>
                </c:pt>
                <c:pt idx="14">
                  <c:v>235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1796</c:v>
                </c:pt>
                <c:pt idx="5">
                  <c:v>1950</c:v>
                </c:pt>
                <c:pt idx="8">
                  <c:v>2000</c:v>
                </c:pt>
                <c:pt idx="11">
                  <c:v>2069</c:v>
                </c:pt>
                <c:pt idx="14">
                  <c:v>1896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3168</c:v>
                </c:pt>
                <c:pt idx="3">
                  <c:v>2644</c:v>
                </c:pt>
                <c:pt idx="6">
                  <c:v>2602</c:v>
                </c:pt>
                <c:pt idx="9">
                  <c:v>2609</c:v>
                </c:pt>
                <c:pt idx="12">
                  <c:v>2378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323</c:v>
                </c:pt>
                <c:pt idx="3">
                  <c:v>281</c:v>
                </c:pt>
                <c:pt idx="6">
                  <c:v>516</c:v>
                </c:pt>
                <c:pt idx="9">
                  <c:v>440</c:v>
                </c:pt>
                <c:pt idx="12">
                  <c:v>454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13565</c:v>
                </c:pt>
                <c:pt idx="3">
                  <c:v>13727</c:v>
                </c:pt>
                <c:pt idx="6">
                  <c:v>13728</c:v>
                </c:pt>
                <c:pt idx="9">
                  <c:v>13557</c:v>
                </c:pt>
                <c:pt idx="12">
                  <c:v>13126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738</c:v>
                </c:pt>
                <c:pt idx="3">
                  <c:v>649</c:v>
                </c:pt>
                <c:pt idx="6">
                  <c:v>875</c:v>
                </c:pt>
                <c:pt idx="9">
                  <c:v>829</c:v>
                </c:pt>
                <c:pt idx="12">
                  <c:v>2420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11342</c:v>
                </c:pt>
                <c:pt idx="3">
                  <c:v>11909</c:v>
                </c:pt>
                <c:pt idx="6">
                  <c:v>11521</c:v>
                </c:pt>
                <c:pt idx="9">
                  <c:v>12268</c:v>
                </c:pt>
                <c:pt idx="12">
                  <c:v>13501</c:v>
                </c:pt>
              </c:numCache>
            </c:numRef>
          </c:val>
        </c:ser>
        <c:dLbls>
          <c:showLegendKey val="0"/>
          <c:showVal val="0"/>
          <c:showCatName val="0"/>
          <c:showSerName val="0"/>
          <c:showPercent val="0"/>
          <c:showBubbleSize val="0"/>
        </c:dLbls>
        <c:gapWidth val="100"/>
        <c:overlap val="100"/>
        <c:axId val="313791136"/>
        <c:axId val="31379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11981</c:v>
                </c:pt>
                <c:pt idx="2">
                  <c:v>#N/A</c:v>
                </c:pt>
                <c:pt idx="3">
                  <c:v>#N/A</c:v>
                </c:pt>
                <c:pt idx="4">
                  <c:v>11511</c:v>
                </c:pt>
                <c:pt idx="5">
                  <c:v>#N/A</c:v>
                </c:pt>
                <c:pt idx="6">
                  <c:v>#N/A</c:v>
                </c:pt>
                <c:pt idx="7">
                  <c:v>11029</c:v>
                </c:pt>
                <c:pt idx="8">
                  <c:v>#N/A</c:v>
                </c:pt>
                <c:pt idx="9">
                  <c:v>#N/A</c:v>
                </c:pt>
                <c:pt idx="10">
                  <c:v>10412</c:v>
                </c:pt>
                <c:pt idx="11">
                  <c:v>#N/A</c:v>
                </c:pt>
                <c:pt idx="12">
                  <c:v>#N/A</c:v>
                </c:pt>
                <c:pt idx="13">
                  <c:v>12251</c:v>
                </c:pt>
                <c:pt idx="14">
                  <c:v>#N/A</c:v>
                </c:pt>
              </c:numCache>
            </c:numRef>
          </c:val>
          <c:smooth val="0"/>
        </c:ser>
        <c:dLbls>
          <c:showLegendKey val="0"/>
          <c:showVal val="0"/>
          <c:showCatName val="0"/>
          <c:showSerName val="0"/>
          <c:showPercent val="0"/>
          <c:showBubbleSize val="0"/>
        </c:dLbls>
        <c:marker val="1"/>
        <c:smooth val="0"/>
        <c:axId val="313791136"/>
        <c:axId val="313791528"/>
      </c:lineChart>
      <c:catAx>
        <c:axId val="3137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791528"/>
        <c:crosses val="autoZero"/>
        <c:auto val="1"/>
        <c:lblAlgn val="ctr"/>
        <c:lblOffset val="100"/>
        <c:tickLblSkip val="1"/>
        <c:tickMarkSkip val="1"/>
        <c:noMultiLvlLbl val="0"/>
      </c:catAx>
      <c:valAx>
        <c:axId val="31379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7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31,669
31,333
134.11
16,132,263
15,536,419
491,413
8,108,376
13,501,270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178.2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n-lt"/>
              <a:ea typeface="+mn-ea"/>
              <a:cs typeface="+mn-cs"/>
            </a:rPr>
            <a:t>前年度と比べると、０．０１ポイント低下しているが、全国平均、類似団体平均のいずれも上回っている。しかし、近年、単年度での指標は減少傾向にあるので、今後も引き続き税の徴収強化等による歳入の確保に努める。</a:t>
          </a:r>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歳入減となった要素として</a:t>
          </a:r>
          <a:r>
            <a:rPr lang="ja-JP" altLang="ja-JP" sz="1200" b="0" i="0" baseline="0">
              <a:solidFill>
                <a:schemeClr val="dk1"/>
              </a:solidFill>
              <a:effectLst/>
              <a:latin typeface="+mn-lt"/>
              <a:ea typeface="+mn-ea"/>
              <a:cs typeface="+mn-cs"/>
            </a:rPr>
            <a:t>、償却資産の減少</a:t>
          </a:r>
          <a:r>
            <a:rPr lang="ja-JP" altLang="en-US" sz="1200" b="0" i="0" baseline="0">
              <a:solidFill>
                <a:schemeClr val="dk1"/>
              </a:solidFill>
              <a:effectLst/>
              <a:latin typeface="+mn-lt"/>
              <a:ea typeface="+mn-ea"/>
              <a:cs typeface="+mn-cs"/>
            </a:rPr>
            <a:t>等による固定資産税の減収があげられ、</a:t>
          </a:r>
          <a:r>
            <a:rPr lang="ja-JP" altLang="ja-JP" sz="1200" b="0" i="0" baseline="0">
              <a:solidFill>
                <a:schemeClr val="dk1"/>
              </a:solidFill>
              <a:effectLst/>
              <a:latin typeface="+mn-lt"/>
              <a:ea typeface="+mn-ea"/>
              <a:cs typeface="+mn-cs"/>
            </a:rPr>
            <a:t>前年度比</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％減となっている。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56092</xdr:rowOff>
    </xdr:to>
    <xdr:cxnSp macro="">
      <xdr:nvCxnSpPr>
        <xdr:cNvPr id="68" name="直線コネクタ 67"/>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15875</xdr:rowOff>
    </xdr:to>
    <xdr:cxnSp macro="">
      <xdr:nvCxnSpPr>
        <xdr:cNvPr id="74" name="直線コネクタ 73"/>
        <xdr:cNvCxnSpPr/>
      </xdr:nvCxnSpPr>
      <xdr:spPr>
        <a:xfrm>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147108</xdr:rowOff>
    </xdr:to>
    <xdr:cxnSp macro="">
      <xdr:nvCxnSpPr>
        <xdr:cNvPr id="77" name="直線コネクタ 76"/>
        <xdr:cNvCxnSpPr/>
      </xdr:nvCxnSpPr>
      <xdr:spPr>
        <a:xfrm>
          <a:off x="1447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2" name="テキスト ボックス 91"/>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定員管理計画による職員数の管理や事務事業評価の活用による事業の見直し等を行い、経費削減に努めた結果</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H22</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304</a:t>
          </a:r>
          <a:r>
            <a:rPr lang="ja-JP" altLang="en-US" sz="1100">
              <a:solidFill>
                <a:schemeClr val="dk1"/>
              </a:solidFill>
              <a:effectLst/>
              <a:latin typeface="+mn-lt"/>
              <a:ea typeface="+mn-ea"/>
              <a:cs typeface="+mn-cs"/>
            </a:rPr>
            <a:t>人→</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257</a:t>
          </a:r>
          <a:r>
            <a:rPr lang="ja-JP" altLang="en-US" sz="1100">
              <a:solidFill>
                <a:schemeClr val="dk1"/>
              </a:solidFill>
              <a:effectLst/>
              <a:latin typeface="+mn-lt"/>
              <a:ea typeface="+mn-ea"/>
              <a:cs typeface="+mn-cs"/>
            </a:rPr>
            <a:t>人）</a:t>
          </a:r>
          <a:r>
            <a:rPr lang="ja-JP" altLang="ja-JP" sz="1100">
              <a:solidFill>
                <a:schemeClr val="dk1"/>
              </a:solidFill>
              <a:effectLst/>
              <a:latin typeface="+mn-lt"/>
              <a:ea typeface="+mn-ea"/>
              <a:cs typeface="+mn-cs"/>
            </a:rPr>
            <a:t>、近年、徐々に改善傾向にあり、類似団体、全国平均はもちろん、富山県でも平均以下の数値となった。</a:t>
          </a:r>
          <a:r>
            <a:rPr lang="ja-JP" altLang="en-US" sz="1100">
              <a:solidFill>
                <a:schemeClr val="dk1"/>
              </a:solidFill>
              <a:effectLst/>
              <a:latin typeface="+mn-lt"/>
              <a:ea typeface="+mn-ea"/>
              <a:cs typeface="+mn-cs"/>
            </a:rPr>
            <a:t>中でも、物件費について前年度比</a:t>
          </a:r>
          <a:r>
            <a:rPr lang="en-US" altLang="ja-JP" sz="1100">
              <a:solidFill>
                <a:schemeClr val="dk1"/>
              </a:solidFill>
              <a:effectLst/>
              <a:latin typeface="+mn-lt"/>
              <a:ea typeface="+mn-ea"/>
              <a:cs typeface="+mn-cs"/>
            </a:rPr>
            <a:t>0.57</a:t>
          </a:r>
          <a:r>
            <a:rPr lang="ja-JP" altLang="en-US" sz="1100">
              <a:solidFill>
                <a:schemeClr val="dk1"/>
              </a:solidFill>
              <a:effectLst/>
              <a:latin typeface="+mn-lt"/>
              <a:ea typeface="+mn-ea"/>
              <a:cs typeface="+mn-cs"/>
            </a:rPr>
            <a:t>ポイント増となっている。</a:t>
          </a:r>
          <a:r>
            <a:rPr lang="ja-JP" altLang="ja-JP" sz="1100" b="0" i="0" baseline="0">
              <a:solidFill>
                <a:schemeClr val="dk1"/>
              </a:solidFill>
              <a:effectLst/>
              <a:latin typeface="+mn-lt"/>
              <a:ea typeface="+mn-ea"/>
              <a:cs typeface="+mn-cs"/>
            </a:rPr>
            <a:t>既存施設について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指定管理者制度により管理的経費の節減に努めているが、施設の統廃合や現在指定管理者制度を導入していない直営施設においても再度検討を進める</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引き続き、事務事業の存廃、事業内容の見直しを行い、経常経費の削減に努める。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5624</xdr:rowOff>
    </xdr:from>
    <xdr:to>
      <xdr:col>7</xdr:col>
      <xdr:colOff>152400</xdr:colOff>
      <xdr:row>61</xdr:row>
      <xdr:rowOff>15966</xdr:rowOff>
    </xdr:to>
    <xdr:cxnSp macro="">
      <xdr:nvCxnSpPr>
        <xdr:cNvPr id="133" name="直線コネクタ 132"/>
        <xdr:cNvCxnSpPr/>
      </xdr:nvCxnSpPr>
      <xdr:spPr>
        <a:xfrm flipV="1">
          <a:off x="4114800" y="1046407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15966</xdr:rowOff>
    </xdr:from>
    <xdr:to>
      <xdr:col>6</xdr:col>
      <xdr:colOff>0</xdr:colOff>
      <xdr:row>61</xdr:row>
      <xdr:rowOff>15966</xdr:rowOff>
    </xdr:to>
    <xdr:cxnSp macro="">
      <xdr:nvCxnSpPr>
        <xdr:cNvPr id="136" name="直線コネクタ 135"/>
        <xdr:cNvCxnSpPr/>
      </xdr:nvCxnSpPr>
      <xdr:spPr>
        <a:xfrm>
          <a:off x="3225800" y="10474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12519</xdr:rowOff>
    </xdr:from>
    <xdr:to>
      <xdr:col>4</xdr:col>
      <xdr:colOff>482600</xdr:colOff>
      <xdr:row>61</xdr:row>
      <xdr:rowOff>15966</xdr:rowOff>
    </xdr:to>
    <xdr:cxnSp macro="">
      <xdr:nvCxnSpPr>
        <xdr:cNvPr id="139" name="直線コネクタ 138"/>
        <xdr:cNvCxnSpPr/>
      </xdr:nvCxnSpPr>
      <xdr:spPr>
        <a:xfrm>
          <a:off x="2336800" y="104709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12519</xdr:rowOff>
    </xdr:from>
    <xdr:to>
      <xdr:col>3</xdr:col>
      <xdr:colOff>279400</xdr:colOff>
      <xdr:row>61</xdr:row>
      <xdr:rowOff>67673</xdr:rowOff>
    </xdr:to>
    <xdr:cxnSp macro="">
      <xdr:nvCxnSpPr>
        <xdr:cNvPr id="142" name="直線コネクタ 141"/>
        <xdr:cNvCxnSpPr/>
      </xdr:nvCxnSpPr>
      <xdr:spPr>
        <a:xfrm flipV="1">
          <a:off x="1447800" y="104709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126274</xdr:rowOff>
    </xdr:from>
    <xdr:to>
      <xdr:col>7</xdr:col>
      <xdr:colOff>203200</xdr:colOff>
      <xdr:row>61</xdr:row>
      <xdr:rowOff>56424</xdr:rowOff>
    </xdr:to>
    <xdr:sp macro="" textlink="">
      <xdr:nvSpPr>
        <xdr:cNvPr id="152" name="円/楕円 151"/>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142801</xdr:rowOff>
    </xdr:from>
    <xdr:ext cx="762000" cy="259045"/>
    <xdr:sp macro="" textlink="">
      <xdr:nvSpPr>
        <xdr:cNvPr id="153" name="財政構造の弾力性該当値テキスト"/>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136616</xdr:rowOff>
    </xdr:from>
    <xdr:to>
      <xdr:col>6</xdr:col>
      <xdr:colOff>50800</xdr:colOff>
      <xdr:row>61</xdr:row>
      <xdr:rowOff>66766</xdr:rowOff>
    </xdr:to>
    <xdr:sp macro="" textlink="">
      <xdr:nvSpPr>
        <xdr:cNvPr id="154" name="円/楕円 153"/>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76943</xdr:rowOff>
    </xdr:from>
    <xdr:ext cx="736600" cy="259045"/>
    <xdr:sp macro="" textlink="">
      <xdr:nvSpPr>
        <xdr:cNvPr id="155" name="テキスト ボックス 154"/>
        <xdr:cNvSpPr txBox="1"/>
      </xdr:nvSpPr>
      <xdr:spPr>
        <a:xfrm>
          <a:off x="3733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136616</xdr:rowOff>
    </xdr:from>
    <xdr:to>
      <xdr:col>4</xdr:col>
      <xdr:colOff>533400</xdr:colOff>
      <xdr:row>61</xdr:row>
      <xdr:rowOff>66766</xdr:rowOff>
    </xdr:to>
    <xdr:sp macro="" textlink="">
      <xdr:nvSpPr>
        <xdr:cNvPr id="156" name="円/楕円 155"/>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76943</xdr:rowOff>
    </xdr:from>
    <xdr:ext cx="762000" cy="259045"/>
    <xdr:sp macro="" textlink="">
      <xdr:nvSpPr>
        <xdr:cNvPr id="157" name="テキスト ボックス 156"/>
        <xdr:cNvSpPr txBox="1"/>
      </xdr:nvSpPr>
      <xdr:spPr>
        <a:xfrm>
          <a:off x="2844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133169</xdr:rowOff>
    </xdr:from>
    <xdr:to>
      <xdr:col>3</xdr:col>
      <xdr:colOff>330200</xdr:colOff>
      <xdr:row>61</xdr:row>
      <xdr:rowOff>63319</xdr:rowOff>
    </xdr:to>
    <xdr:sp macro="" textlink="">
      <xdr:nvSpPr>
        <xdr:cNvPr id="158" name="円/楕円 157"/>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73496</xdr:rowOff>
    </xdr:from>
    <xdr:ext cx="762000" cy="259045"/>
    <xdr:sp macro="" textlink="">
      <xdr:nvSpPr>
        <xdr:cNvPr id="159" name="テキスト ボックス 158"/>
        <xdr:cNvSpPr txBox="1"/>
      </xdr:nvSpPr>
      <xdr:spPr>
        <a:xfrm>
          <a:off x="1955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16873</xdr:rowOff>
    </xdr:from>
    <xdr:to>
      <xdr:col>2</xdr:col>
      <xdr:colOff>127000</xdr:colOff>
      <xdr:row>61</xdr:row>
      <xdr:rowOff>118473</xdr:rowOff>
    </xdr:to>
    <xdr:sp macro="" textlink="">
      <xdr:nvSpPr>
        <xdr:cNvPr id="160" name="円/楕円 159"/>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128650</xdr:rowOff>
    </xdr:from>
    <xdr:ext cx="762000" cy="259045"/>
    <xdr:sp macro="" textlink="">
      <xdr:nvSpPr>
        <xdr:cNvPr id="161" name="テキスト ボックス 160"/>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今年度の決算額は１２２，</a:t>
          </a:r>
          <a:r>
            <a:rPr lang="ja-JP" altLang="en-US" sz="1200">
              <a:solidFill>
                <a:schemeClr val="dk1"/>
              </a:solidFill>
              <a:effectLst/>
              <a:latin typeface="+mn-lt"/>
              <a:ea typeface="+mn-ea"/>
              <a:cs typeface="+mn-cs"/>
            </a:rPr>
            <a:t>１２５</a:t>
          </a:r>
          <a:r>
            <a:rPr lang="ja-JP" altLang="ja-JP" sz="1200">
              <a:solidFill>
                <a:schemeClr val="dk1"/>
              </a:solidFill>
              <a:effectLst/>
              <a:latin typeface="+mn-lt"/>
              <a:ea typeface="+mn-ea"/>
              <a:cs typeface="+mn-cs"/>
            </a:rPr>
            <a:t>円であり、前年度と比較すると</a:t>
          </a:r>
          <a:r>
            <a:rPr lang="ja-JP" altLang="en-US" sz="1200">
              <a:solidFill>
                <a:schemeClr val="dk1"/>
              </a:solidFill>
              <a:effectLst/>
              <a:latin typeface="+mn-lt"/>
              <a:ea typeface="+mn-ea"/>
              <a:cs typeface="+mn-cs"/>
            </a:rPr>
            <a:t>３５</a:t>
          </a:r>
          <a:r>
            <a:rPr lang="ja-JP" altLang="ja-JP" sz="1200">
              <a:solidFill>
                <a:schemeClr val="dk1"/>
              </a:solidFill>
              <a:effectLst/>
              <a:latin typeface="+mn-lt"/>
              <a:ea typeface="+mn-ea"/>
              <a:cs typeface="+mn-cs"/>
            </a:rPr>
            <a:t>５円の減額となった。</a:t>
          </a:r>
          <a:r>
            <a:rPr lang="ja-JP" altLang="en-US" sz="1200">
              <a:solidFill>
                <a:schemeClr val="dk1"/>
              </a:solidFill>
              <a:effectLst/>
              <a:latin typeface="+mn-lt"/>
              <a:ea typeface="+mn-ea"/>
              <a:cs typeface="+mn-cs"/>
            </a:rPr>
            <a:t>人件費については△</a:t>
          </a:r>
          <a:r>
            <a:rPr lang="en-US" altLang="ja-JP" sz="1200">
              <a:solidFill>
                <a:schemeClr val="dk1"/>
              </a:solidFill>
              <a:effectLst/>
              <a:latin typeface="+mn-lt"/>
              <a:ea typeface="+mn-ea"/>
              <a:cs typeface="+mn-cs"/>
            </a:rPr>
            <a:t>3.4</a:t>
          </a:r>
          <a:r>
            <a:rPr lang="ja-JP" altLang="en-US" sz="1200">
              <a:solidFill>
                <a:schemeClr val="dk1"/>
              </a:solidFill>
              <a:effectLst/>
              <a:latin typeface="+mn-lt"/>
              <a:ea typeface="+mn-ea"/>
              <a:cs typeface="+mn-cs"/>
            </a:rPr>
            <a:t>％、物件費については</a:t>
          </a:r>
          <a:r>
            <a:rPr lang="en-US" altLang="ja-JP" sz="1200">
              <a:solidFill>
                <a:schemeClr val="dk1"/>
              </a:solidFill>
              <a:effectLst/>
              <a:latin typeface="+mn-lt"/>
              <a:ea typeface="+mn-ea"/>
              <a:cs typeface="+mn-cs"/>
            </a:rPr>
            <a:t>2.5</a:t>
          </a:r>
          <a:r>
            <a:rPr lang="ja-JP" altLang="en-US" sz="1200">
              <a:solidFill>
                <a:schemeClr val="dk1"/>
              </a:solidFill>
              <a:effectLst/>
              <a:latin typeface="+mn-lt"/>
              <a:ea typeface="+mn-ea"/>
              <a:cs typeface="+mn-cs"/>
            </a:rPr>
            <a:t>％増となった。</a:t>
          </a:r>
          <a:endParaRPr lang="ja-JP" altLang="ja-JP" sz="1200">
            <a:effectLst/>
          </a:endParaRPr>
        </a:p>
        <a:p>
          <a:r>
            <a:rPr lang="ja-JP" altLang="en-US" sz="1200">
              <a:solidFill>
                <a:schemeClr val="dk1"/>
              </a:solidFill>
              <a:effectLst/>
              <a:latin typeface="+mn-lt"/>
              <a:ea typeface="+mn-ea"/>
              <a:cs typeface="+mn-cs"/>
            </a:rPr>
            <a:t>人件費減の</a:t>
          </a:r>
          <a:r>
            <a:rPr lang="ja-JP" altLang="ja-JP" sz="1200">
              <a:solidFill>
                <a:schemeClr val="dk1"/>
              </a:solidFill>
              <a:effectLst/>
              <a:latin typeface="+mn-lt"/>
              <a:ea typeface="+mn-ea"/>
              <a:cs typeface="+mn-cs"/>
            </a:rPr>
            <a:t>主な要因として、</a:t>
          </a:r>
          <a:r>
            <a:rPr lang="ja-JP" altLang="en-US" sz="1200">
              <a:solidFill>
                <a:schemeClr val="dk1"/>
              </a:solidFill>
              <a:effectLst/>
              <a:latin typeface="+mn-lt"/>
              <a:ea typeface="+mn-ea"/>
              <a:cs typeface="+mn-cs"/>
            </a:rPr>
            <a:t>職員給の減、</a:t>
          </a:r>
          <a:r>
            <a:rPr lang="ja-JP" altLang="ja-JP" sz="1200">
              <a:solidFill>
                <a:schemeClr val="dk1"/>
              </a:solidFill>
              <a:effectLst/>
              <a:latin typeface="+mn-lt"/>
              <a:ea typeface="+mn-ea"/>
              <a:cs typeface="+mn-cs"/>
            </a:rPr>
            <a:t>退職者の補充抑制による</a:t>
          </a:r>
          <a:r>
            <a:rPr lang="ja-JP" altLang="en-US" sz="1200">
              <a:solidFill>
                <a:schemeClr val="dk1"/>
              </a:solidFill>
              <a:effectLst/>
              <a:latin typeface="+mn-lt"/>
              <a:ea typeface="+mn-ea"/>
              <a:cs typeface="+mn-cs"/>
            </a:rPr>
            <a:t>こと</a:t>
          </a:r>
          <a:r>
            <a:rPr lang="ja-JP" altLang="ja-JP" sz="1200">
              <a:solidFill>
                <a:schemeClr val="dk1"/>
              </a:solidFill>
              <a:effectLst/>
              <a:latin typeface="+mn-lt"/>
              <a:ea typeface="+mn-ea"/>
              <a:cs typeface="+mn-cs"/>
            </a:rPr>
            <a:t>があ</a:t>
          </a:r>
          <a:r>
            <a:rPr lang="ja-JP" altLang="en-US" sz="1200">
              <a:solidFill>
                <a:schemeClr val="dk1"/>
              </a:solidFill>
              <a:effectLst/>
              <a:latin typeface="+mn-lt"/>
              <a:ea typeface="+mn-ea"/>
              <a:cs typeface="+mn-cs"/>
            </a:rPr>
            <a:t>げられる</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物件費増の主な要因として、</a:t>
          </a:r>
          <a:r>
            <a:rPr lang="ja-JP" altLang="ja-JP" sz="1200">
              <a:solidFill>
                <a:schemeClr val="dk1"/>
              </a:solidFill>
              <a:effectLst/>
              <a:latin typeface="+mn-lt"/>
              <a:ea typeface="+mn-ea"/>
              <a:cs typeface="+mn-cs"/>
            </a:rPr>
            <a:t>市内には老朽化している公共施設</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維持補修費がかさむ</a:t>
          </a:r>
          <a:r>
            <a:rPr lang="ja-JP" altLang="en-US" sz="1200">
              <a:solidFill>
                <a:schemeClr val="dk1"/>
              </a:solidFill>
              <a:effectLst/>
              <a:latin typeface="+mn-lt"/>
              <a:ea typeface="+mn-ea"/>
              <a:cs typeface="+mn-cs"/>
            </a:rPr>
            <a:t>状況があげられる。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今後は、公共施設については</a:t>
          </a:r>
          <a:r>
            <a:rPr lang="ja-JP" altLang="ja-JP" sz="1200">
              <a:solidFill>
                <a:schemeClr val="dk1"/>
              </a:solidFill>
              <a:effectLst/>
              <a:latin typeface="+mn-lt"/>
              <a:ea typeface="+mn-ea"/>
              <a:cs typeface="+mn-cs"/>
            </a:rPr>
            <a:t>効率的な維持管理を行うよう努める</a:t>
          </a:r>
          <a:r>
            <a:rPr lang="ja-JP" altLang="en-US" sz="1200">
              <a:solidFill>
                <a:schemeClr val="dk1"/>
              </a:solidFill>
              <a:effectLst/>
              <a:latin typeface="+mn-lt"/>
              <a:ea typeface="+mn-ea"/>
              <a:cs typeface="+mn-cs"/>
            </a:rPr>
            <a:t>とともに施設の在り方を検討する必要がある。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11446</xdr:rowOff>
    </xdr:from>
    <xdr:to>
      <xdr:col>7</xdr:col>
      <xdr:colOff>152400</xdr:colOff>
      <xdr:row>81</xdr:row>
      <xdr:rowOff>11731</xdr:rowOff>
    </xdr:to>
    <xdr:cxnSp macro="">
      <xdr:nvCxnSpPr>
        <xdr:cNvPr id="195" name="直線コネクタ 194"/>
        <xdr:cNvCxnSpPr/>
      </xdr:nvCxnSpPr>
      <xdr:spPr>
        <a:xfrm flipV="1">
          <a:off x="4114800" y="13898896"/>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167674</xdr:rowOff>
    </xdr:from>
    <xdr:ext cx="762000" cy="259045"/>
    <xdr:sp macro="" textlink="">
      <xdr:nvSpPr>
        <xdr:cNvPr id="196" name="人件費・物件費等の状況平均値テキスト"/>
        <xdr:cNvSpPr txBox="1"/>
      </xdr:nvSpPr>
      <xdr:spPr>
        <a:xfrm>
          <a:off x="5041900" y="13883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11731</xdr:rowOff>
    </xdr:from>
    <xdr:to>
      <xdr:col>6</xdr:col>
      <xdr:colOff>0</xdr:colOff>
      <xdr:row>81</xdr:row>
      <xdr:rowOff>15170</xdr:rowOff>
    </xdr:to>
    <xdr:cxnSp macro="">
      <xdr:nvCxnSpPr>
        <xdr:cNvPr id="198" name="直線コネクタ 197"/>
        <xdr:cNvCxnSpPr/>
      </xdr:nvCxnSpPr>
      <xdr:spPr>
        <a:xfrm flipV="1">
          <a:off x="3225800" y="13899181"/>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15170</xdr:rowOff>
    </xdr:from>
    <xdr:to>
      <xdr:col>4</xdr:col>
      <xdr:colOff>482600</xdr:colOff>
      <xdr:row>81</xdr:row>
      <xdr:rowOff>20853</xdr:rowOff>
    </xdr:to>
    <xdr:cxnSp macro="">
      <xdr:nvCxnSpPr>
        <xdr:cNvPr id="201" name="直線コネクタ 200"/>
        <xdr:cNvCxnSpPr/>
      </xdr:nvCxnSpPr>
      <xdr:spPr>
        <a:xfrm flipV="1">
          <a:off x="2336800" y="1390262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16253</xdr:rowOff>
    </xdr:from>
    <xdr:to>
      <xdr:col>3</xdr:col>
      <xdr:colOff>279400</xdr:colOff>
      <xdr:row>81</xdr:row>
      <xdr:rowOff>20853</xdr:rowOff>
    </xdr:to>
    <xdr:cxnSp macro="">
      <xdr:nvCxnSpPr>
        <xdr:cNvPr id="204" name="直線コネクタ 203"/>
        <xdr:cNvCxnSpPr/>
      </xdr:nvCxnSpPr>
      <xdr:spPr>
        <a:xfrm>
          <a:off x="1447800" y="13903703"/>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132096</xdr:rowOff>
    </xdr:from>
    <xdr:to>
      <xdr:col>7</xdr:col>
      <xdr:colOff>203200</xdr:colOff>
      <xdr:row>81</xdr:row>
      <xdr:rowOff>62246</xdr:rowOff>
    </xdr:to>
    <xdr:sp macro="" textlink="">
      <xdr:nvSpPr>
        <xdr:cNvPr id="214" name="円/楕円 213"/>
        <xdr:cNvSpPr/>
      </xdr:nvSpPr>
      <xdr:spPr>
        <a:xfrm>
          <a:off x="4902200" y="13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53373</xdr:rowOff>
    </xdr:from>
    <xdr:ext cx="762000" cy="259045"/>
    <xdr:sp macro="" textlink="">
      <xdr:nvSpPr>
        <xdr:cNvPr id="215" name="人件費・物件費等の状況該当値テキスト"/>
        <xdr:cNvSpPr txBox="1"/>
      </xdr:nvSpPr>
      <xdr:spPr>
        <a:xfrm>
          <a:off x="5041900" y="1376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132381</xdr:rowOff>
    </xdr:from>
    <xdr:to>
      <xdr:col>6</xdr:col>
      <xdr:colOff>50800</xdr:colOff>
      <xdr:row>81</xdr:row>
      <xdr:rowOff>62531</xdr:rowOff>
    </xdr:to>
    <xdr:sp macro="" textlink="">
      <xdr:nvSpPr>
        <xdr:cNvPr id="216" name="円/楕円 215"/>
        <xdr:cNvSpPr/>
      </xdr:nvSpPr>
      <xdr:spPr>
        <a:xfrm>
          <a:off x="4064000" y="13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72708</xdr:rowOff>
    </xdr:from>
    <xdr:ext cx="736600" cy="259045"/>
    <xdr:sp macro="" textlink="">
      <xdr:nvSpPr>
        <xdr:cNvPr id="217" name="テキスト ボックス 216"/>
        <xdr:cNvSpPr txBox="1"/>
      </xdr:nvSpPr>
      <xdr:spPr>
        <a:xfrm>
          <a:off x="3733800" y="1361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135820</xdr:rowOff>
    </xdr:from>
    <xdr:to>
      <xdr:col>4</xdr:col>
      <xdr:colOff>533400</xdr:colOff>
      <xdr:row>81</xdr:row>
      <xdr:rowOff>65970</xdr:rowOff>
    </xdr:to>
    <xdr:sp macro="" textlink="">
      <xdr:nvSpPr>
        <xdr:cNvPr id="218" name="円/楕円 217"/>
        <xdr:cNvSpPr/>
      </xdr:nvSpPr>
      <xdr:spPr>
        <a:xfrm>
          <a:off x="3175000" y="138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76147</xdr:rowOff>
    </xdr:from>
    <xdr:ext cx="762000" cy="259045"/>
    <xdr:sp macro="" textlink="">
      <xdr:nvSpPr>
        <xdr:cNvPr id="219" name="テキスト ボックス 218"/>
        <xdr:cNvSpPr txBox="1"/>
      </xdr:nvSpPr>
      <xdr:spPr>
        <a:xfrm>
          <a:off x="2844800" y="136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141503</xdr:rowOff>
    </xdr:from>
    <xdr:to>
      <xdr:col>3</xdr:col>
      <xdr:colOff>330200</xdr:colOff>
      <xdr:row>81</xdr:row>
      <xdr:rowOff>71653</xdr:rowOff>
    </xdr:to>
    <xdr:sp macro="" textlink="">
      <xdr:nvSpPr>
        <xdr:cNvPr id="220" name="円/楕円 219"/>
        <xdr:cNvSpPr/>
      </xdr:nvSpPr>
      <xdr:spPr>
        <a:xfrm>
          <a:off x="2286000" y="138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81830</xdr:rowOff>
    </xdr:from>
    <xdr:ext cx="762000" cy="259045"/>
    <xdr:sp macro="" textlink="">
      <xdr:nvSpPr>
        <xdr:cNvPr id="221" name="テキスト ボックス 220"/>
        <xdr:cNvSpPr txBox="1"/>
      </xdr:nvSpPr>
      <xdr:spPr>
        <a:xfrm>
          <a:off x="1955800" y="1362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136903</xdr:rowOff>
    </xdr:from>
    <xdr:to>
      <xdr:col>2</xdr:col>
      <xdr:colOff>127000</xdr:colOff>
      <xdr:row>81</xdr:row>
      <xdr:rowOff>67053</xdr:rowOff>
    </xdr:to>
    <xdr:sp macro="" textlink="">
      <xdr:nvSpPr>
        <xdr:cNvPr id="222" name="円/楕円 221"/>
        <xdr:cNvSpPr/>
      </xdr:nvSpPr>
      <xdr:spPr>
        <a:xfrm>
          <a:off x="1397000" y="138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77230</xdr:rowOff>
    </xdr:from>
    <xdr:ext cx="762000" cy="259045"/>
    <xdr:sp macro="" textlink="">
      <xdr:nvSpPr>
        <xdr:cNvPr id="223" name="テキスト ボックス 222"/>
        <xdr:cNvSpPr txBox="1"/>
      </xdr:nvSpPr>
      <xdr:spPr>
        <a:xfrm>
          <a:off x="1066800" y="136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a:t>
          </a:r>
          <a:r>
            <a:rPr lang="ja-JP" altLang="ja-JP" sz="1200">
              <a:solidFill>
                <a:schemeClr val="dk1"/>
              </a:solidFill>
              <a:effectLst/>
              <a:latin typeface="+mn-lt"/>
              <a:ea typeface="+mn-ea"/>
              <a:cs typeface="+mn-cs"/>
            </a:rPr>
            <a:t>こ数年間は類似団体平均とほぼ同水準であった</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国家公務員の臨時的な給与削減により数値が</a:t>
          </a:r>
          <a:r>
            <a:rPr lang="ja-JP" altLang="en-US" sz="1200">
              <a:solidFill>
                <a:schemeClr val="dk1"/>
              </a:solidFill>
              <a:effectLst/>
              <a:latin typeface="+mn-lt"/>
              <a:ea typeface="+mn-ea"/>
              <a:cs typeface="+mn-cs"/>
            </a:rPr>
            <a:t>減少し</a:t>
          </a:r>
          <a:r>
            <a:rPr lang="ja-JP" altLang="ja-JP" sz="1200">
              <a:solidFill>
                <a:schemeClr val="dk1"/>
              </a:solidFill>
              <a:effectLst/>
              <a:latin typeface="+mn-lt"/>
              <a:ea typeface="+mn-ea"/>
              <a:cs typeface="+mn-cs"/>
            </a:rPr>
            <a:t>、類似団体の中では低い水準となった。</a:t>
          </a:r>
          <a:r>
            <a:rPr lang="ja-JP" altLang="ja-JP" sz="1200" b="0" i="0" baseline="0">
              <a:solidFill>
                <a:schemeClr val="dk1"/>
              </a:solidFill>
              <a:effectLst/>
              <a:latin typeface="+mn-lt"/>
              <a:ea typeface="+mn-ea"/>
              <a:cs typeface="+mn-cs"/>
            </a:rPr>
            <a:t>今後とも引き続き事務の簡素合理化、ノー残業デーや振替休日の徹底などにより、時間外勤務てあての　削減を図り、給与の適正化に努めたい。</a:t>
          </a:r>
          <a:endParaRPr lang="ja-JP" altLang="ja-JP" sz="1200">
            <a:effectLst/>
          </a:endParaRPr>
        </a:p>
        <a:p>
          <a:pPr rtl="0" eaLnBrk="1" fontAlgn="auto" latinLnBrk="0" hangingPunct="1"/>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27729</xdr:rowOff>
    </xdr:from>
    <xdr:to>
      <xdr:col>24</xdr:col>
      <xdr:colOff>558800</xdr:colOff>
      <xdr:row>87</xdr:row>
      <xdr:rowOff>54821</xdr:rowOff>
    </xdr:to>
    <xdr:cxnSp macro="">
      <xdr:nvCxnSpPr>
        <xdr:cNvPr id="257" name="直線コネクタ 256"/>
        <xdr:cNvCxnSpPr/>
      </xdr:nvCxnSpPr>
      <xdr:spPr>
        <a:xfrm flipV="1">
          <a:off x="16179800" y="14600979"/>
          <a:ext cx="8382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54821</xdr:rowOff>
    </xdr:from>
    <xdr:to>
      <xdr:col>23</xdr:col>
      <xdr:colOff>406400</xdr:colOff>
      <xdr:row>87</xdr:row>
      <xdr:rowOff>54821</xdr:rowOff>
    </xdr:to>
    <xdr:cxnSp macro="">
      <xdr:nvCxnSpPr>
        <xdr:cNvPr id="260" name="直線コネクタ 259"/>
        <xdr:cNvCxnSpPr/>
      </xdr:nvCxnSpPr>
      <xdr:spPr>
        <a:xfrm>
          <a:off x="15290800" y="1497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54821</xdr:rowOff>
    </xdr:to>
    <xdr:cxnSp macro="">
      <xdr:nvCxnSpPr>
        <xdr:cNvPr id="263" name="直線コネクタ 262"/>
        <xdr:cNvCxnSpPr/>
      </xdr:nvCxnSpPr>
      <xdr:spPr>
        <a:xfrm>
          <a:off x="14401800" y="14701520"/>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86</xdr:row>
      <xdr:rowOff>77470</xdr:rowOff>
    </xdr:to>
    <xdr:cxnSp macro="">
      <xdr:nvCxnSpPr>
        <xdr:cNvPr id="266" name="直線コネクタ 265"/>
        <xdr:cNvCxnSpPr/>
      </xdr:nvCxnSpPr>
      <xdr:spPr>
        <a:xfrm flipV="1">
          <a:off x="13512800" y="1470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148379</xdr:rowOff>
    </xdr:from>
    <xdr:to>
      <xdr:col>24</xdr:col>
      <xdr:colOff>609600</xdr:colOff>
      <xdr:row>85</xdr:row>
      <xdr:rowOff>78529</xdr:rowOff>
    </xdr:to>
    <xdr:sp macro="" textlink="">
      <xdr:nvSpPr>
        <xdr:cNvPr id="276" name="円/楕円 275"/>
        <xdr:cNvSpPr/>
      </xdr:nvSpPr>
      <xdr:spPr>
        <a:xfrm>
          <a:off x="16967200" y="145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164906</xdr:rowOff>
    </xdr:from>
    <xdr:ext cx="762000" cy="259045"/>
    <xdr:sp macro="" textlink="">
      <xdr:nvSpPr>
        <xdr:cNvPr id="277" name="給与水準   （国との比較）該当値テキスト"/>
        <xdr:cNvSpPr txBox="1"/>
      </xdr:nvSpPr>
      <xdr:spPr>
        <a:xfrm>
          <a:off x="17106900" y="1439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4021</xdr:rowOff>
    </xdr:from>
    <xdr:to>
      <xdr:col>23</xdr:col>
      <xdr:colOff>457200</xdr:colOff>
      <xdr:row>87</xdr:row>
      <xdr:rowOff>105621</xdr:rowOff>
    </xdr:to>
    <xdr:sp macro="" textlink="">
      <xdr:nvSpPr>
        <xdr:cNvPr id="278" name="円/楕円 277"/>
        <xdr:cNvSpPr/>
      </xdr:nvSpPr>
      <xdr:spPr>
        <a:xfrm>
          <a:off x="16129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115798</xdr:rowOff>
    </xdr:from>
    <xdr:ext cx="736600" cy="259045"/>
    <xdr:sp macro="" textlink="">
      <xdr:nvSpPr>
        <xdr:cNvPr id="279" name="テキスト ボックス 278"/>
        <xdr:cNvSpPr txBox="1"/>
      </xdr:nvSpPr>
      <xdr:spPr>
        <a:xfrm>
          <a:off x="15798800" y="1468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4021</xdr:rowOff>
    </xdr:from>
    <xdr:to>
      <xdr:col>22</xdr:col>
      <xdr:colOff>254000</xdr:colOff>
      <xdr:row>87</xdr:row>
      <xdr:rowOff>105621</xdr:rowOff>
    </xdr:to>
    <xdr:sp macro="" textlink="">
      <xdr:nvSpPr>
        <xdr:cNvPr id="280" name="円/楕円 279"/>
        <xdr:cNvSpPr/>
      </xdr:nvSpPr>
      <xdr:spPr>
        <a:xfrm>
          <a:off x="15240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115798</xdr:rowOff>
    </xdr:from>
    <xdr:ext cx="762000" cy="259045"/>
    <xdr:sp macro="" textlink="">
      <xdr:nvSpPr>
        <xdr:cNvPr id="281" name="テキスト ボックス 280"/>
        <xdr:cNvSpPr txBox="1"/>
      </xdr:nvSpPr>
      <xdr:spPr>
        <a:xfrm>
          <a:off x="14909800" y="1468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2" name="円/楕円 281"/>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83" name="テキスト ボックス 282"/>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4" name="円/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5" name="テキスト ボックス 284"/>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今年度の職員数は７．</a:t>
          </a:r>
          <a:r>
            <a:rPr lang="ja-JP" altLang="en-US" sz="1200">
              <a:solidFill>
                <a:schemeClr val="dk1"/>
              </a:solidFill>
              <a:effectLst/>
              <a:latin typeface="+mn-lt"/>
              <a:ea typeface="+mn-ea"/>
              <a:cs typeface="+mn-cs"/>
            </a:rPr>
            <a:t>２０</a:t>
          </a:r>
          <a:r>
            <a:rPr lang="ja-JP" altLang="ja-JP" sz="1200">
              <a:solidFill>
                <a:schemeClr val="dk1"/>
              </a:solidFill>
              <a:effectLst/>
              <a:latin typeface="+mn-lt"/>
              <a:ea typeface="+mn-ea"/>
              <a:cs typeface="+mn-cs"/>
            </a:rPr>
            <a:t>人であり、前年度と比較すると０．０</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人の</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となった。</a:t>
          </a:r>
          <a:endParaRPr lang="ja-JP" altLang="ja-JP" sz="1200">
            <a:effectLst/>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定員管理計画に基づき、職員数の適正化は行っているが、市の人口が減少したことによることが影響している。</a:t>
          </a:r>
          <a:r>
            <a:rPr lang="ja-JP" altLang="en-US" sz="1200">
              <a:solidFill>
                <a:schemeClr val="dk1"/>
              </a:solidFill>
              <a:effectLst/>
              <a:latin typeface="+mn-lt"/>
              <a:ea typeface="+mn-ea"/>
              <a:cs typeface="+mn-cs"/>
            </a:rPr>
            <a:t>（職員数</a:t>
          </a:r>
          <a:r>
            <a:rPr lang="en-US" altLang="ja-JP" sz="1200">
              <a:solidFill>
                <a:schemeClr val="dk1"/>
              </a:solidFill>
              <a:effectLst/>
              <a:latin typeface="+mn-lt"/>
              <a:ea typeface="+mn-ea"/>
              <a:cs typeface="+mn-cs"/>
            </a:rPr>
            <a:t>H21</a:t>
          </a:r>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304</a:t>
          </a:r>
          <a:r>
            <a:rPr lang="ja-JP" altLang="en-US" sz="1200">
              <a:solidFill>
                <a:schemeClr val="dk1"/>
              </a:solidFill>
              <a:effectLst/>
              <a:latin typeface="+mn-lt"/>
              <a:ea typeface="+mn-ea"/>
              <a:cs typeface="+mn-cs"/>
            </a:rPr>
            <a:t>人→</a:t>
          </a:r>
          <a:r>
            <a:rPr lang="en-US" altLang="ja-JP" sz="1200">
              <a:solidFill>
                <a:schemeClr val="dk1"/>
              </a:solidFill>
              <a:effectLst/>
              <a:latin typeface="+mn-lt"/>
              <a:ea typeface="+mn-ea"/>
              <a:cs typeface="+mn-cs"/>
            </a:rPr>
            <a:t>H25</a:t>
          </a:r>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257</a:t>
          </a:r>
          <a:r>
            <a:rPr lang="ja-JP" altLang="en-US" sz="1200">
              <a:solidFill>
                <a:schemeClr val="dk1"/>
              </a:solidFill>
              <a:effectLst/>
              <a:latin typeface="+mn-lt"/>
              <a:ea typeface="+mn-ea"/>
              <a:cs typeface="+mn-cs"/>
            </a:rPr>
            <a:t>人）</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今後も引き続き、定員管理計画に基づき、職員数の適正化に努める。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127665</xdr:rowOff>
    </xdr:from>
    <xdr:to>
      <xdr:col>24</xdr:col>
      <xdr:colOff>558800</xdr:colOff>
      <xdr:row>60</xdr:row>
      <xdr:rowOff>128815</xdr:rowOff>
    </xdr:to>
    <xdr:cxnSp macro="">
      <xdr:nvCxnSpPr>
        <xdr:cNvPr id="322" name="直線コネクタ 321"/>
        <xdr:cNvCxnSpPr/>
      </xdr:nvCxnSpPr>
      <xdr:spPr>
        <a:xfrm>
          <a:off x="16179800" y="10414665"/>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127665</xdr:rowOff>
    </xdr:from>
    <xdr:to>
      <xdr:col>23</xdr:col>
      <xdr:colOff>406400</xdr:colOff>
      <xdr:row>60</xdr:row>
      <xdr:rowOff>131112</xdr:rowOff>
    </xdr:to>
    <xdr:cxnSp macro="">
      <xdr:nvCxnSpPr>
        <xdr:cNvPr id="325" name="直線コネクタ 324"/>
        <xdr:cNvCxnSpPr/>
      </xdr:nvCxnSpPr>
      <xdr:spPr>
        <a:xfrm flipV="1">
          <a:off x="15290800" y="104146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131112</xdr:rowOff>
    </xdr:to>
    <xdr:cxnSp macro="">
      <xdr:nvCxnSpPr>
        <xdr:cNvPr id="328" name="直線コネクタ 327"/>
        <xdr:cNvCxnSpPr/>
      </xdr:nvCxnSpPr>
      <xdr:spPr>
        <a:xfrm>
          <a:off x="14401800" y="1041581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61</xdr:row>
      <xdr:rowOff>107890</xdr:rowOff>
    </xdr:to>
    <xdr:cxnSp macro="">
      <xdr:nvCxnSpPr>
        <xdr:cNvPr id="331" name="直線コネクタ 330"/>
        <xdr:cNvCxnSpPr/>
      </xdr:nvCxnSpPr>
      <xdr:spPr>
        <a:xfrm flipV="1">
          <a:off x="13512800" y="10415815"/>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41" name="円/楕円 340"/>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94542</xdr:rowOff>
    </xdr:from>
    <xdr:ext cx="762000" cy="259045"/>
    <xdr:sp macro="" textlink="">
      <xdr:nvSpPr>
        <xdr:cNvPr id="342"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76865</xdr:rowOff>
    </xdr:from>
    <xdr:to>
      <xdr:col>23</xdr:col>
      <xdr:colOff>457200</xdr:colOff>
      <xdr:row>61</xdr:row>
      <xdr:rowOff>7015</xdr:rowOff>
    </xdr:to>
    <xdr:sp macro="" textlink="">
      <xdr:nvSpPr>
        <xdr:cNvPr id="343" name="円/楕円 342"/>
        <xdr:cNvSpPr/>
      </xdr:nvSpPr>
      <xdr:spPr>
        <a:xfrm>
          <a:off x="16129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17192</xdr:rowOff>
    </xdr:from>
    <xdr:ext cx="736600" cy="259045"/>
    <xdr:sp macro="" textlink="">
      <xdr:nvSpPr>
        <xdr:cNvPr id="344" name="テキスト ボックス 343"/>
        <xdr:cNvSpPr txBox="1"/>
      </xdr:nvSpPr>
      <xdr:spPr>
        <a:xfrm>
          <a:off x="15798800" y="1013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80312</xdr:rowOff>
    </xdr:from>
    <xdr:to>
      <xdr:col>22</xdr:col>
      <xdr:colOff>254000</xdr:colOff>
      <xdr:row>61</xdr:row>
      <xdr:rowOff>10462</xdr:rowOff>
    </xdr:to>
    <xdr:sp macro="" textlink="">
      <xdr:nvSpPr>
        <xdr:cNvPr id="345" name="円/楕円 344"/>
        <xdr:cNvSpPr/>
      </xdr:nvSpPr>
      <xdr:spPr>
        <a:xfrm>
          <a:off x="15240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20639</xdr:rowOff>
    </xdr:from>
    <xdr:ext cx="762000" cy="259045"/>
    <xdr:sp macro="" textlink="">
      <xdr:nvSpPr>
        <xdr:cNvPr id="346" name="テキスト ボックス 345"/>
        <xdr:cNvSpPr txBox="1"/>
      </xdr:nvSpPr>
      <xdr:spPr>
        <a:xfrm>
          <a:off x="14909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7" name="円/楕円 346"/>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48" name="テキスト ボックス 347"/>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57090</xdr:rowOff>
    </xdr:from>
    <xdr:to>
      <xdr:col>19</xdr:col>
      <xdr:colOff>533400</xdr:colOff>
      <xdr:row>61</xdr:row>
      <xdr:rowOff>158690</xdr:rowOff>
    </xdr:to>
    <xdr:sp macro="" textlink="">
      <xdr:nvSpPr>
        <xdr:cNvPr id="349" name="円/楕円 348"/>
        <xdr:cNvSpPr/>
      </xdr:nvSpPr>
      <xdr:spPr>
        <a:xfrm>
          <a:off x="13462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168867</xdr:rowOff>
    </xdr:from>
    <xdr:ext cx="762000" cy="259045"/>
    <xdr:sp macro="" textlink="">
      <xdr:nvSpPr>
        <xdr:cNvPr id="350" name="テキスト ボックス 349"/>
        <xdr:cNvSpPr txBox="1"/>
      </xdr:nvSpPr>
      <xdr:spPr>
        <a:xfrm>
          <a:off x="13131800" y="102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今年度の比率は１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％であり、前年度に比べると</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％の低下となった。しかし、類似団体、全国、富山県と比べても高い水準である。今後は大型投資事業</a:t>
          </a:r>
          <a:r>
            <a:rPr lang="ja-JP" altLang="en-US" sz="1100">
              <a:solidFill>
                <a:schemeClr val="dk1"/>
              </a:solidFill>
              <a:effectLst/>
              <a:latin typeface="+mn-lt"/>
              <a:ea typeface="+mn-ea"/>
              <a:cs typeface="+mn-cs"/>
            </a:rPr>
            <a:t>（石動小学校改築、小学校耐震補強事業等）</a:t>
          </a:r>
          <a:r>
            <a:rPr lang="ja-JP" altLang="ja-JP" sz="1100">
              <a:solidFill>
                <a:schemeClr val="dk1"/>
              </a:solidFill>
              <a:effectLst/>
              <a:latin typeface="+mn-lt"/>
              <a:ea typeface="+mn-ea"/>
              <a:cs typeface="+mn-cs"/>
            </a:rPr>
            <a:t>に係る起債の償還開始により、公債費が増額すると見込まれる</a:t>
          </a:r>
          <a:r>
            <a:rPr lang="ja-JP" altLang="en-US" sz="1100">
              <a:solidFill>
                <a:schemeClr val="dk1"/>
              </a:solidFill>
              <a:effectLst/>
              <a:latin typeface="+mn-lt"/>
              <a:ea typeface="+mn-ea"/>
              <a:cs typeface="+mn-cs"/>
            </a:rPr>
            <a:t>。過去に、下水道事業において</a:t>
          </a:r>
          <a:r>
            <a:rPr lang="en-US" altLang="ja-JP" sz="1100">
              <a:solidFill>
                <a:schemeClr val="dk1"/>
              </a:solidFill>
              <a:effectLst/>
              <a:latin typeface="+mn-lt"/>
              <a:ea typeface="+mn-ea"/>
              <a:cs typeface="+mn-cs"/>
            </a:rPr>
            <a:t>H11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年度にかけて事業費が増加し、年間</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億円前後の地方債を発行してきた。下水道整備事業は現在も継続しており、当時ほどの事業規模ではないものの今後も地方債の借入れや償還が行われることを勘案すると、「公営企業に要する経費の財源とする地方債の償還の財源に充てたと認められる繰入金」は今後も逓増し、指標悪化の一因となっていくと考えられる。</a:t>
          </a:r>
          <a:r>
            <a:rPr lang="ja-JP" altLang="ja-JP" sz="1100">
              <a:solidFill>
                <a:schemeClr val="dk1"/>
              </a:solidFill>
              <a:effectLst/>
              <a:latin typeface="+mn-lt"/>
              <a:ea typeface="+mn-ea"/>
              <a:cs typeface="+mn-cs"/>
            </a:rPr>
            <a:t>そのため、引き続き、地方債の借入総額を抑制し、地方債残高が増加しないように努める</a:t>
          </a:r>
          <a:r>
            <a:rPr lang="ja-JP" altLang="en-US" sz="1100">
              <a:solidFill>
                <a:schemeClr val="dk1"/>
              </a:solidFill>
              <a:effectLst/>
              <a:latin typeface="+mn-lt"/>
              <a:ea typeface="+mn-ea"/>
              <a:cs typeface="+mn-cs"/>
            </a:rPr>
            <a:t>必要がある</a:t>
          </a:r>
          <a:r>
            <a:rPr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159657</xdr:rowOff>
    </xdr:from>
    <xdr:to>
      <xdr:col>24</xdr:col>
      <xdr:colOff>558800</xdr:colOff>
      <xdr:row>39</xdr:row>
      <xdr:rowOff>29573</xdr:rowOff>
    </xdr:to>
    <xdr:cxnSp macro="">
      <xdr:nvCxnSpPr>
        <xdr:cNvPr id="386" name="直線コネクタ 385"/>
        <xdr:cNvCxnSpPr/>
      </xdr:nvCxnSpPr>
      <xdr:spPr>
        <a:xfrm flipV="1">
          <a:off x="16179800" y="66747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29573</xdr:rowOff>
    </xdr:from>
    <xdr:to>
      <xdr:col>23</xdr:col>
      <xdr:colOff>406400</xdr:colOff>
      <xdr:row>39</xdr:row>
      <xdr:rowOff>46809</xdr:rowOff>
    </xdr:to>
    <xdr:cxnSp macro="">
      <xdr:nvCxnSpPr>
        <xdr:cNvPr id="389" name="直線コネクタ 388"/>
        <xdr:cNvCxnSpPr/>
      </xdr:nvCxnSpPr>
      <xdr:spPr>
        <a:xfrm flipV="1">
          <a:off x="15290800" y="67161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46809</xdr:rowOff>
    </xdr:from>
    <xdr:to>
      <xdr:col>22</xdr:col>
      <xdr:colOff>203200</xdr:colOff>
      <xdr:row>39</xdr:row>
      <xdr:rowOff>67491</xdr:rowOff>
    </xdr:to>
    <xdr:cxnSp macro="">
      <xdr:nvCxnSpPr>
        <xdr:cNvPr id="392" name="直線コネクタ 391"/>
        <xdr:cNvCxnSpPr/>
      </xdr:nvCxnSpPr>
      <xdr:spPr>
        <a:xfrm flipV="1">
          <a:off x="14401800" y="67333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67491</xdr:rowOff>
    </xdr:from>
    <xdr:to>
      <xdr:col>21</xdr:col>
      <xdr:colOff>0</xdr:colOff>
      <xdr:row>39</xdr:row>
      <xdr:rowOff>112304</xdr:rowOff>
    </xdr:to>
    <xdr:cxnSp macro="">
      <xdr:nvCxnSpPr>
        <xdr:cNvPr id="395" name="直線コネクタ 394"/>
        <xdr:cNvCxnSpPr/>
      </xdr:nvCxnSpPr>
      <xdr:spPr>
        <a:xfrm flipV="1">
          <a:off x="13512800" y="67540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108857</xdr:rowOff>
    </xdr:from>
    <xdr:to>
      <xdr:col>24</xdr:col>
      <xdr:colOff>609600</xdr:colOff>
      <xdr:row>39</xdr:row>
      <xdr:rowOff>39007</xdr:rowOff>
    </xdr:to>
    <xdr:sp macro="" textlink="">
      <xdr:nvSpPr>
        <xdr:cNvPr id="405" name="円/楕円 404"/>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80934</xdr:rowOff>
    </xdr:from>
    <xdr:ext cx="762000" cy="259045"/>
    <xdr:sp macro="" textlink="">
      <xdr:nvSpPr>
        <xdr:cNvPr id="406" name="公債費負担の状況該当値テキスト"/>
        <xdr:cNvSpPr txBox="1"/>
      </xdr:nvSpPr>
      <xdr:spPr>
        <a:xfrm>
          <a:off x="17106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150223</xdr:rowOff>
    </xdr:from>
    <xdr:to>
      <xdr:col>23</xdr:col>
      <xdr:colOff>457200</xdr:colOff>
      <xdr:row>39</xdr:row>
      <xdr:rowOff>80373</xdr:rowOff>
    </xdr:to>
    <xdr:sp macro="" textlink="">
      <xdr:nvSpPr>
        <xdr:cNvPr id="407" name="円/楕円 406"/>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65150</xdr:rowOff>
    </xdr:from>
    <xdr:ext cx="736600" cy="259045"/>
    <xdr:sp macro="" textlink="">
      <xdr:nvSpPr>
        <xdr:cNvPr id="408" name="テキスト ボックス 407"/>
        <xdr:cNvSpPr txBox="1"/>
      </xdr:nvSpPr>
      <xdr:spPr>
        <a:xfrm>
          <a:off x="15798800" y="675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167459</xdr:rowOff>
    </xdr:from>
    <xdr:to>
      <xdr:col>22</xdr:col>
      <xdr:colOff>254000</xdr:colOff>
      <xdr:row>39</xdr:row>
      <xdr:rowOff>97609</xdr:rowOff>
    </xdr:to>
    <xdr:sp macro="" textlink="">
      <xdr:nvSpPr>
        <xdr:cNvPr id="409" name="円/楕円 408"/>
        <xdr:cNvSpPr/>
      </xdr:nvSpPr>
      <xdr:spPr>
        <a:xfrm>
          <a:off x="152400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82386</xdr:rowOff>
    </xdr:from>
    <xdr:ext cx="762000" cy="259045"/>
    <xdr:sp macro="" textlink="">
      <xdr:nvSpPr>
        <xdr:cNvPr id="410" name="テキスト ボックス 409"/>
        <xdr:cNvSpPr txBox="1"/>
      </xdr:nvSpPr>
      <xdr:spPr>
        <a:xfrm>
          <a:off x="14909800" y="676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16691</xdr:rowOff>
    </xdr:from>
    <xdr:to>
      <xdr:col>21</xdr:col>
      <xdr:colOff>50800</xdr:colOff>
      <xdr:row>39</xdr:row>
      <xdr:rowOff>118291</xdr:rowOff>
    </xdr:to>
    <xdr:sp macro="" textlink="">
      <xdr:nvSpPr>
        <xdr:cNvPr id="411" name="円/楕円 410"/>
        <xdr:cNvSpPr/>
      </xdr:nvSpPr>
      <xdr:spPr>
        <a:xfrm>
          <a:off x="14351000" y="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103068</xdr:rowOff>
    </xdr:from>
    <xdr:ext cx="762000" cy="259045"/>
    <xdr:sp macro="" textlink="">
      <xdr:nvSpPr>
        <xdr:cNvPr id="412" name="テキスト ボックス 411"/>
        <xdr:cNvSpPr txBox="1"/>
      </xdr:nvSpPr>
      <xdr:spPr>
        <a:xfrm>
          <a:off x="14020800" y="678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61504</xdr:rowOff>
    </xdr:from>
    <xdr:to>
      <xdr:col>19</xdr:col>
      <xdr:colOff>533400</xdr:colOff>
      <xdr:row>39</xdr:row>
      <xdr:rowOff>163104</xdr:rowOff>
    </xdr:to>
    <xdr:sp macro="" textlink="">
      <xdr:nvSpPr>
        <xdr:cNvPr id="413" name="円/楕円 412"/>
        <xdr:cNvSpPr/>
      </xdr:nvSpPr>
      <xdr:spPr>
        <a:xfrm>
          <a:off x="1346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147881</xdr:rowOff>
    </xdr:from>
    <xdr:ext cx="762000" cy="259045"/>
    <xdr:sp macro="" textlink="">
      <xdr:nvSpPr>
        <xdr:cNvPr id="414" name="テキスト ボックス 413"/>
        <xdr:cNvSpPr txBox="1"/>
      </xdr:nvSpPr>
      <xdr:spPr>
        <a:xfrm>
          <a:off x="13131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今年度の比率は１</a:t>
          </a:r>
          <a:r>
            <a:rPr lang="ja-JP" altLang="en-US" sz="1200">
              <a:solidFill>
                <a:schemeClr val="dk1"/>
              </a:solidFill>
              <a:effectLst/>
              <a:latin typeface="+mn-ea"/>
              <a:ea typeface="+mn-ea"/>
              <a:cs typeface="+mn-cs"/>
            </a:rPr>
            <a:t>７８</a:t>
          </a:r>
          <a:r>
            <a:rPr lang="ja-JP"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２</a:t>
          </a:r>
          <a:r>
            <a:rPr lang="ja-JP" altLang="ja-JP" sz="1200">
              <a:solidFill>
                <a:schemeClr val="dk1"/>
              </a:solidFill>
              <a:effectLst/>
              <a:latin typeface="+mn-ea"/>
              <a:ea typeface="+mn-ea"/>
              <a:cs typeface="+mn-cs"/>
            </a:rPr>
            <a:t>％であり、前年度に比べると</a:t>
          </a:r>
          <a:r>
            <a:rPr lang="ja-JP" altLang="en-US" sz="1200">
              <a:solidFill>
                <a:schemeClr val="dk1"/>
              </a:solidFill>
              <a:effectLst/>
              <a:latin typeface="+mn-ea"/>
              <a:ea typeface="+mn-ea"/>
              <a:cs typeface="+mn-cs"/>
            </a:rPr>
            <a:t>２６．７</a:t>
          </a:r>
          <a:r>
            <a:rPr lang="ja-JP" altLang="ja-JP" sz="1200">
              <a:solidFill>
                <a:schemeClr val="dk1"/>
              </a:solidFill>
              <a:effectLst/>
              <a:latin typeface="+mn-ea"/>
              <a:ea typeface="+mn-ea"/>
              <a:cs typeface="+mn-cs"/>
            </a:rPr>
            <a:t>％の</a:t>
          </a:r>
          <a:r>
            <a:rPr lang="ja-JP" altLang="en-US" sz="1200">
              <a:solidFill>
                <a:schemeClr val="dk1"/>
              </a:solidFill>
              <a:effectLst/>
              <a:latin typeface="+mn-ea"/>
              <a:ea typeface="+mn-ea"/>
              <a:cs typeface="+mn-cs"/>
            </a:rPr>
            <a:t>増</a:t>
          </a:r>
          <a:r>
            <a:rPr lang="ja-JP" altLang="ja-JP" sz="1200">
              <a:solidFill>
                <a:schemeClr val="dk1"/>
              </a:solidFill>
              <a:effectLst/>
              <a:latin typeface="+mn-ea"/>
              <a:ea typeface="+mn-ea"/>
              <a:cs typeface="+mn-cs"/>
            </a:rPr>
            <a:t>となった</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類似団体平均、全国平均、富山県平均と比べると高い水準にある。</a:t>
          </a:r>
          <a:endParaRPr lang="en-US" altLang="ja-JP" sz="1200">
            <a:solidFill>
              <a:schemeClr val="dk1"/>
            </a:solidFill>
            <a:effectLst/>
            <a:latin typeface="+mn-ea"/>
            <a:ea typeface="+mn-ea"/>
            <a:cs typeface="+mn-cs"/>
          </a:endParaRPr>
        </a:p>
        <a:p>
          <a:pPr rtl="0"/>
          <a:r>
            <a:rPr lang="ja-JP" altLang="en-US" sz="1200">
              <a:solidFill>
                <a:schemeClr val="dk1"/>
              </a:solidFill>
              <a:effectLst/>
              <a:latin typeface="+mn-ea"/>
              <a:ea typeface="+mn-ea"/>
              <a:cs typeface="+mn-cs"/>
            </a:rPr>
            <a:t>　</a:t>
          </a:r>
          <a:r>
            <a:rPr lang="ja-JP" altLang="en-US" sz="1200">
              <a:effectLst/>
              <a:latin typeface="+mn-ea"/>
              <a:ea typeface="+mn-ea"/>
            </a:rPr>
            <a:t>平成</a:t>
          </a:r>
          <a:r>
            <a:rPr lang="en-US" altLang="ja-JP" sz="1200">
              <a:effectLst/>
              <a:latin typeface="+mn-ea"/>
              <a:ea typeface="+mn-ea"/>
            </a:rPr>
            <a:t>25</a:t>
          </a:r>
          <a:r>
            <a:rPr lang="ja-JP" altLang="en-US" sz="1200">
              <a:effectLst/>
              <a:latin typeface="+mn-ea"/>
              <a:ea typeface="+mn-ea"/>
            </a:rPr>
            <a:t>年度に設定した東部産業団地関連の債務負担行為（</a:t>
          </a:r>
          <a:r>
            <a:rPr lang="en-US" altLang="ja-JP" sz="1200">
              <a:effectLst/>
              <a:latin typeface="+mn-ea"/>
              <a:ea typeface="+mn-ea"/>
            </a:rPr>
            <a:t>1,673</a:t>
          </a:r>
          <a:r>
            <a:rPr lang="ja-JP" altLang="en-US" sz="1200">
              <a:effectLst/>
              <a:latin typeface="+mn-ea"/>
              <a:ea typeface="+mn-ea"/>
            </a:rPr>
            <a:t>百万円）により、比率が一時的に悪化している。</a:t>
          </a:r>
        </a:p>
        <a:p>
          <a:pPr rtl="0"/>
          <a:r>
            <a:rPr lang="ja-JP" altLang="en-US" sz="1200">
              <a:effectLst/>
              <a:latin typeface="+mn-ea"/>
              <a:ea typeface="+mn-ea"/>
            </a:rPr>
            <a:t>　第６次総合計画における大型事業に係る新規地方債の発行も見込まれるため、事業費の圧縮等に努める。</a:t>
          </a:r>
          <a:endParaRPr lang="ja-JP" altLang="ja-JP" sz="1200">
            <a:solidFill>
              <a:srgbClr val="FF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103558</xdr:rowOff>
    </xdr:from>
    <xdr:to>
      <xdr:col>24</xdr:col>
      <xdr:colOff>558800</xdr:colOff>
      <xdr:row>15</xdr:row>
      <xdr:rowOff>157247</xdr:rowOff>
    </xdr:to>
    <xdr:cxnSp macro="">
      <xdr:nvCxnSpPr>
        <xdr:cNvPr id="448" name="直線コネクタ 447"/>
        <xdr:cNvCxnSpPr/>
      </xdr:nvCxnSpPr>
      <xdr:spPr>
        <a:xfrm>
          <a:off x="16179800" y="2675308"/>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103558</xdr:rowOff>
    </xdr:from>
    <xdr:to>
      <xdr:col>23</xdr:col>
      <xdr:colOff>406400</xdr:colOff>
      <xdr:row>15</xdr:row>
      <xdr:rowOff>122862</xdr:rowOff>
    </xdr:to>
    <xdr:cxnSp macro="">
      <xdr:nvCxnSpPr>
        <xdr:cNvPr id="451" name="直線コネクタ 450"/>
        <xdr:cNvCxnSpPr/>
      </xdr:nvCxnSpPr>
      <xdr:spPr>
        <a:xfrm flipV="1">
          <a:off x="15290800" y="26753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122862</xdr:rowOff>
    </xdr:from>
    <xdr:to>
      <xdr:col>22</xdr:col>
      <xdr:colOff>203200</xdr:colOff>
      <xdr:row>15</xdr:row>
      <xdr:rowOff>130905</xdr:rowOff>
    </xdr:to>
    <xdr:cxnSp macro="">
      <xdr:nvCxnSpPr>
        <xdr:cNvPr id="454" name="直線コネクタ 453"/>
        <xdr:cNvCxnSpPr/>
      </xdr:nvCxnSpPr>
      <xdr:spPr>
        <a:xfrm flipV="1">
          <a:off x="14401800" y="26946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130905</xdr:rowOff>
    </xdr:from>
    <xdr:to>
      <xdr:col>21</xdr:col>
      <xdr:colOff>0</xdr:colOff>
      <xdr:row>15</xdr:row>
      <xdr:rowOff>156242</xdr:rowOff>
    </xdr:to>
    <xdr:cxnSp macro="">
      <xdr:nvCxnSpPr>
        <xdr:cNvPr id="457" name="直線コネクタ 456"/>
        <xdr:cNvCxnSpPr/>
      </xdr:nvCxnSpPr>
      <xdr:spPr>
        <a:xfrm flipV="1">
          <a:off x="13512800" y="2702655"/>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106447</xdr:rowOff>
    </xdr:from>
    <xdr:to>
      <xdr:col>24</xdr:col>
      <xdr:colOff>609600</xdr:colOff>
      <xdr:row>16</xdr:row>
      <xdr:rowOff>36597</xdr:rowOff>
    </xdr:to>
    <xdr:sp macro="" textlink="">
      <xdr:nvSpPr>
        <xdr:cNvPr id="467" name="円/楕円 466"/>
        <xdr:cNvSpPr/>
      </xdr:nvSpPr>
      <xdr:spPr>
        <a:xfrm>
          <a:off x="16967200" y="26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78524</xdr:rowOff>
    </xdr:from>
    <xdr:ext cx="762000" cy="259045"/>
    <xdr:sp macro="" textlink="">
      <xdr:nvSpPr>
        <xdr:cNvPr id="468" name="将来負担の状況該当値テキスト"/>
        <xdr:cNvSpPr txBox="1"/>
      </xdr:nvSpPr>
      <xdr:spPr>
        <a:xfrm>
          <a:off x="17106900" y="265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52758</xdr:rowOff>
    </xdr:from>
    <xdr:to>
      <xdr:col>23</xdr:col>
      <xdr:colOff>457200</xdr:colOff>
      <xdr:row>15</xdr:row>
      <xdr:rowOff>154358</xdr:rowOff>
    </xdr:to>
    <xdr:sp macro="" textlink="">
      <xdr:nvSpPr>
        <xdr:cNvPr id="469" name="円/楕円 468"/>
        <xdr:cNvSpPr/>
      </xdr:nvSpPr>
      <xdr:spPr>
        <a:xfrm>
          <a:off x="16129000" y="26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139135</xdr:rowOff>
    </xdr:from>
    <xdr:ext cx="736600" cy="259045"/>
    <xdr:sp macro="" textlink="">
      <xdr:nvSpPr>
        <xdr:cNvPr id="470" name="テキスト ボックス 469"/>
        <xdr:cNvSpPr txBox="1"/>
      </xdr:nvSpPr>
      <xdr:spPr>
        <a:xfrm>
          <a:off x="15798800" y="271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72062</xdr:rowOff>
    </xdr:from>
    <xdr:to>
      <xdr:col>22</xdr:col>
      <xdr:colOff>254000</xdr:colOff>
      <xdr:row>16</xdr:row>
      <xdr:rowOff>2212</xdr:rowOff>
    </xdr:to>
    <xdr:sp macro="" textlink="">
      <xdr:nvSpPr>
        <xdr:cNvPr id="471" name="円/楕円 470"/>
        <xdr:cNvSpPr/>
      </xdr:nvSpPr>
      <xdr:spPr>
        <a:xfrm>
          <a:off x="15240000" y="26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158439</xdr:rowOff>
    </xdr:from>
    <xdr:ext cx="762000" cy="259045"/>
    <xdr:sp macro="" textlink="">
      <xdr:nvSpPr>
        <xdr:cNvPr id="472" name="テキスト ボックス 471"/>
        <xdr:cNvSpPr txBox="1"/>
      </xdr:nvSpPr>
      <xdr:spPr>
        <a:xfrm>
          <a:off x="14909800" y="27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80105</xdr:rowOff>
    </xdr:from>
    <xdr:to>
      <xdr:col>21</xdr:col>
      <xdr:colOff>50800</xdr:colOff>
      <xdr:row>16</xdr:row>
      <xdr:rowOff>10255</xdr:rowOff>
    </xdr:to>
    <xdr:sp macro="" textlink="">
      <xdr:nvSpPr>
        <xdr:cNvPr id="473" name="円/楕円 472"/>
        <xdr:cNvSpPr/>
      </xdr:nvSpPr>
      <xdr:spPr>
        <a:xfrm>
          <a:off x="14351000" y="2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166482</xdr:rowOff>
    </xdr:from>
    <xdr:ext cx="762000" cy="259045"/>
    <xdr:sp macro="" textlink="">
      <xdr:nvSpPr>
        <xdr:cNvPr id="474" name="テキスト ボックス 473"/>
        <xdr:cNvSpPr txBox="1"/>
      </xdr:nvSpPr>
      <xdr:spPr>
        <a:xfrm>
          <a:off x="14020800" y="27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105442</xdr:rowOff>
    </xdr:from>
    <xdr:to>
      <xdr:col>19</xdr:col>
      <xdr:colOff>533400</xdr:colOff>
      <xdr:row>16</xdr:row>
      <xdr:rowOff>35592</xdr:rowOff>
    </xdr:to>
    <xdr:sp macro="" textlink="">
      <xdr:nvSpPr>
        <xdr:cNvPr id="475" name="円/楕円 474"/>
        <xdr:cNvSpPr/>
      </xdr:nvSpPr>
      <xdr:spPr>
        <a:xfrm>
          <a:off x="13462000" y="26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20369</xdr:rowOff>
    </xdr:from>
    <xdr:ext cx="762000" cy="259045"/>
    <xdr:sp macro="" textlink="">
      <xdr:nvSpPr>
        <xdr:cNvPr id="476" name="テキスト ボックス 475"/>
        <xdr:cNvSpPr txBox="1"/>
      </xdr:nvSpPr>
      <xdr:spPr>
        <a:xfrm>
          <a:off x="13131800" y="276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31,669
31,333
134.11
16,132,263
15,536,419
491,413
8,108,376
13,501,270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178.2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経常収支比率の人件費は、前年度に比べ</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％低下した。Ｈ</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消防業務広域化による職員の減が大きく影響している</a:t>
          </a:r>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en-US" sz="1200">
              <a:solidFill>
                <a:schemeClr val="dk1"/>
              </a:solidFill>
              <a:effectLst/>
              <a:latin typeface="+mn-lt"/>
              <a:ea typeface="+mn-ea"/>
              <a:cs typeface="+mn-cs"/>
            </a:rPr>
            <a:t>年度末に１保育所を民営化した。</a:t>
          </a:r>
          <a:r>
            <a:rPr lang="ja-JP" altLang="ja-JP" sz="1200">
              <a:solidFill>
                <a:schemeClr val="dk1"/>
              </a:solidFill>
              <a:effectLst/>
              <a:latin typeface="+mn-lt"/>
              <a:ea typeface="+mn-ea"/>
              <a:cs typeface="+mn-cs"/>
            </a:rPr>
            <a:t>今後も公立保育所の民営化などに取り組み、職員数の適正化に努めていく</a:t>
          </a:r>
          <a:r>
            <a:rPr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30988</xdr:rowOff>
    </xdr:to>
    <xdr:cxnSp macro="">
      <xdr:nvCxnSpPr>
        <xdr:cNvPr id="63" name="直線コネクタ 62"/>
        <xdr:cNvCxnSpPr/>
      </xdr:nvCxnSpPr>
      <xdr:spPr>
        <a:xfrm flipV="1">
          <a:off x="3987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62992</xdr:rowOff>
    </xdr:to>
    <xdr:cxnSp macro="">
      <xdr:nvCxnSpPr>
        <xdr:cNvPr id="66" name="直線コネクタ 65"/>
        <xdr:cNvCxnSpPr/>
      </xdr:nvCxnSpPr>
      <xdr:spPr>
        <a:xfrm flipV="1">
          <a:off x="3098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37</xdr:row>
      <xdr:rowOff>42418</xdr:rowOff>
    </xdr:to>
    <xdr:cxnSp macro="">
      <xdr:nvCxnSpPr>
        <xdr:cNvPr id="69" name="直線コネクタ 68"/>
        <xdr:cNvCxnSpPr/>
      </xdr:nvCxnSpPr>
      <xdr:spPr>
        <a:xfrm flipV="1">
          <a:off x="2209800" y="62351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147574</xdr:rowOff>
    </xdr:to>
    <xdr:cxnSp macro="">
      <xdr:nvCxnSpPr>
        <xdr:cNvPr id="72" name="直線コネクタ 71"/>
        <xdr:cNvCxnSpPr/>
      </xdr:nvCxnSpPr>
      <xdr:spPr>
        <a:xfrm flipV="1">
          <a:off x="1320800" y="6386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2" name="円/楕円 81"/>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3"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4" name="円/楕円 83"/>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5" name="テキスト ボックス 84"/>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6" name="円/楕円 85"/>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7" name="テキスト ボックス 86"/>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8" name="円/楕円 87"/>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89" name="テキスト ボックス 88"/>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0" name="円/楕円 89"/>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1" name="テキスト ボックス 90"/>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物件費は前年度に比べ</a:t>
          </a:r>
          <a:r>
            <a:rPr lang="ja-JP" altLang="en-US" sz="1200">
              <a:solidFill>
                <a:schemeClr val="dk1"/>
              </a:solidFill>
              <a:effectLst/>
              <a:latin typeface="+mn-lt"/>
              <a:ea typeface="+mn-ea"/>
              <a:cs typeface="+mn-cs"/>
            </a:rPr>
            <a:t>０．６</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し、各平均値と比べても高い水準にある。主な要因としては、公立保育所に係る臨時職員賃金や公の施設に係る指定管理料、ごみ処理業務の委託料などが挙げられる。</a:t>
          </a:r>
          <a:r>
            <a:rPr lang="ja-JP" altLang="en-US" sz="1200">
              <a:solidFill>
                <a:schemeClr val="dk1"/>
              </a:solidFill>
              <a:effectLst/>
              <a:latin typeface="+mn-lt"/>
              <a:ea typeface="+mn-ea"/>
              <a:cs typeface="+mn-cs"/>
            </a:rPr>
            <a:t>また、平成</a:t>
          </a:r>
          <a:r>
            <a:rPr lang="en-US" altLang="ja-JP" sz="1200">
              <a:solidFill>
                <a:schemeClr val="dk1"/>
              </a:solidFill>
              <a:effectLst/>
              <a:latin typeface="+mn-lt"/>
              <a:ea typeface="+mn-ea"/>
              <a:cs typeface="+mn-cs"/>
            </a:rPr>
            <a:t>25</a:t>
          </a:r>
          <a:r>
            <a:rPr lang="ja-JP" altLang="en-US" sz="1200">
              <a:solidFill>
                <a:schemeClr val="dk1"/>
              </a:solidFill>
              <a:effectLst/>
              <a:latin typeface="+mn-lt"/>
              <a:ea typeface="+mn-ea"/>
              <a:cs typeface="+mn-cs"/>
            </a:rPr>
            <a:t>年度の特徴として、学校関係備品の増（前年度比</a:t>
          </a:r>
          <a:r>
            <a:rPr lang="en-US" altLang="ja-JP" sz="1200">
              <a:solidFill>
                <a:schemeClr val="dk1"/>
              </a:solidFill>
              <a:effectLst/>
              <a:latin typeface="+mn-lt"/>
              <a:ea typeface="+mn-ea"/>
              <a:cs typeface="+mn-cs"/>
            </a:rPr>
            <a:t>15.2</a:t>
          </a:r>
          <a:r>
            <a:rPr lang="ja-JP" altLang="en-US" sz="1200">
              <a:solidFill>
                <a:schemeClr val="dk1"/>
              </a:solidFill>
              <a:effectLst/>
              <a:latin typeface="+mn-lt"/>
              <a:ea typeface="+mn-ea"/>
              <a:cs typeface="+mn-cs"/>
            </a:rPr>
            <a:t>％）、研修参加等による旅費の増（前年度比</a:t>
          </a:r>
          <a:r>
            <a:rPr lang="en-US" altLang="ja-JP" sz="1200">
              <a:solidFill>
                <a:schemeClr val="dk1"/>
              </a:solidFill>
              <a:effectLst/>
              <a:latin typeface="+mn-lt"/>
              <a:ea typeface="+mn-ea"/>
              <a:cs typeface="+mn-cs"/>
            </a:rPr>
            <a:t>16.0</a:t>
          </a:r>
          <a:r>
            <a:rPr lang="ja-JP" altLang="en-US" sz="1200">
              <a:solidFill>
                <a:schemeClr val="dk1"/>
              </a:solidFill>
              <a:effectLst/>
              <a:latin typeface="+mn-lt"/>
              <a:ea typeface="+mn-ea"/>
              <a:cs typeface="+mn-cs"/>
            </a:rPr>
            <a:t>％）が挙げられる。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今後とも引き続き業務全般についてコスト削減に努めるほか、公立保育所については民営化などに取り組んでいく。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18</xdr:row>
      <xdr:rowOff>137886</xdr:rowOff>
    </xdr:to>
    <xdr:cxnSp macro="">
      <xdr:nvCxnSpPr>
        <xdr:cNvPr id="126" name="直線コネクタ 125"/>
        <xdr:cNvCxnSpPr/>
      </xdr:nvCxnSpPr>
      <xdr:spPr>
        <a:xfrm>
          <a:off x="15671800" y="3158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94343</xdr:rowOff>
    </xdr:to>
    <xdr:cxnSp macro="">
      <xdr:nvCxnSpPr>
        <xdr:cNvPr id="129" name="直線コネクタ 128"/>
        <xdr:cNvCxnSpPr/>
      </xdr:nvCxnSpPr>
      <xdr:spPr>
        <a:xfrm flipV="1">
          <a:off x="14782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94343</xdr:rowOff>
    </xdr:to>
    <xdr:cxnSp macro="">
      <xdr:nvCxnSpPr>
        <xdr:cNvPr id="132" name="直線コネクタ 131"/>
        <xdr:cNvCxnSpPr/>
      </xdr:nvCxnSpPr>
      <xdr:spPr>
        <a:xfrm>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167821</xdr:rowOff>
    </xdr:to>
    <xdr:cxnSp macro="">
      <xdr:nvCxnSpPr>
        <xdr:cNvPr id="135" name="直線コネクタ 134"/>
        <xdr:cNvCxnSpPr/>
      </xdr:nvCxnSpPr>
      <xdr:spPr>
        <a:xfrm>
          <a:off x="13004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87086</xdr:rowOff>
    </xdr:from>
    <xdr:to>
      <xdr:col>24</xdr:col>
      <xdr:colOff>82550</xdr:colOff>
      <xdr:row>19</xdr:row>
      <xdr:rowOff>17236</xdr:rowOff>
    </xdr:to>
    <xdr:sp macro="" textlink="">
      <xdr:nvSpPr>
        <xdr:cNvPr id="145" name="円/楕円 144"/>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59163</xdr:rowOff>
    </xdr:from>
    <xdr:ext cx="762000" cy="259045"/>
    <xdr:sp macro="" textlink="">
      <xdr:nvSpPr>
        <xdr:cNvPr id="146"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47" name="円/楕円 146"/>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48" name="テキスト ボックス 147"/>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49" name="円/楕円 148"/>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0" name="テキスト ボックス 149"/>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1" name="円/楕円 150"/>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2" name="テキスト ボックス 151"/>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3" name="円/楕円 152"/>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4" name="テキスト ボックス 153"/>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生活保護費の額が類似団体平均と比べ少ないことから、低い水準で推移している</a:t>
          </a:r>
          <a:r>
            <a:rPr lang="ja-JP" altLang="en-US" sz="1200">
              <a:solidFill>
                <a:schemeClr val="dk1"/>
              </a:solidFill>
              <a:effectLst/>
              <a:latin typeface="+mn-lt"/>
              <a:ea typeface="+mn-ea"/>
              <a:cs typeface="+mn-cs"/>
            </a:rPr>
            <a:t>が近年、障害者医療事業の増加により社会福祉費が前年度比</a:t>
          </a:r>
          <a:r>
            <a:rPr lang="en-US" altLang="ja-JP" sz="1200">
              <a:solidFill>
                <a:schemeClr val="dk1"/>
              </a:solidFill>
              <a:effectLst/>
              <a:latin typeface="+mn-lt"/>
              <a:ea typeface="+mn-ea"/>
              <a:cs typeface="+mn-cs"/>
            </a:rPr>
            <a:t>6.5</a:t>
          </a:r>
          <a:r>
            <a:rPr lang="ja-JP" altLang="en-US" sz="1200">
              <a:solidFill>
                <a:schemeClr val="dk1"/>
              </a:solidFill>
              <a:effectLst/>
              <a:latin typeface="+mn-lt"/>
              <a:ea typeface="+mn-ea"/>
              <a:cs typeface="+mn-cs"/>
            </a:rPr>
            <a:t>％となっている</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資格審査等の適正化や各種手当への特別加算等の見直しを進めていくことで、財政を圧迫する上昇傾向に歯止めをかけるよう努める</a:t>
          </a:r>
          <a:r>
            <a:rPr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133350</xdr:rowOff>
    </xdr:to>
    <xdr:cxnSp macro="">
      <xdr:nvCxnSpPr>
        <xdr:cNvPr id="187" name="直線コネクタ 186"/>
        <xdr:cNvCxnSpPr/>
      </xdr:nvCxnSpPr>
      <xdr:spPr>
        <a:xfrm>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107950</xdr:rowOff>
    </xdr:to>
    <xdr:cxnSp macro="">
      <xdr:nvCxnSpPr>
        <xdr:cNvPr id="190" name="直線コネクタ 189"/>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57150</xdr:rowOff>
    </xdr:to>
    <xdr:cxnSp macro="">
      <xdr:nvCxnSpPr>
        <xdr:cNvPr id="193" name="直線コネクタ 192"/>
        <xdr:cNvCxnSpPr/>
      </xdr:nvCxnSpPr>
      <xdr:spPr>
        <a:xfrm>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44450</xdr:rowOff>
    </xdr:to>
    <xdr:cxnSp macro="">
      <xdr:nvCxnSpPr>
        <xdr:cNvPr id="196" name="直線コネクタ 195"/>
        <xdr:cNvCxnSpPr/>
      </xdr:nvCxnSpPr>
      <xdr:spPr>
        <a:xfrm>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6" name="円/楕円 205"/>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7"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8" name="円/楕円 20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9" name="テキスト ボックス 208"/>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10" name="円/楕円 209"/>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11" name="テキスト ボックス 210"/>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2" name="円/楕円 211"/>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3" name="テキスト ボックス 212"/>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その他に係る経常収支比率は前年度に比べ０．</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とな</a:t>
          </a:r>
          <a:r>
            <a:rPr lang="ja-JP" altLang="en-US" sz="1200">
              <a:solidFill>
                <a:schemeClr val="dk1"/>
              </a:solidFill>
              <a:effectLst/>
              <a:latin typeface="+mn-lt"/>
              <a:ea typeface="+mn-ea"/>
              <a:cs typeface="+mn-cs"/>
            </a:rPr>
            <a:t>ったが</a:t>
          </a:r>
          <a:r>
            <a:rPr lang="ja-JP" altLang="ja-JP" sz="1200">
              <a:solidFill>
                <a:schemeClr val="dk1"/>
              </a:solidFill>
              <a:effectLst/>
              <a:latin typeface="+mn-lt"/>
              <a:ea typeface="+mn-ea"/>
              <a:cs typeface="+mn-cs"/>
            </a:rPr>
            <a:t>、類似団体平均を大きく上回っている。要因としては、下水道事業に対する繰出金（地方債の償還財源としての繰出金など）が大きいことなどが挙げられるため、今後は長期計画に基づいて下水道整備を進め、繰出金の縮減を図るなど、普通会計の負担額が減少する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153670</xdr:rowOff>
    </xdr:from>
    <xdr:to>
      <xdr:col>24</xdr:col>
      <xdr:colOff>31750</xdr:colOff>
      <xdr:row>60</xdr:row>
      <xdr:rowOff>20320</xdr:rowOff>
    </xdr:to>
    <xdr:cxnSp macro="">
      <xdr:nvCxnSpPr>
        <xdr:cNvPr id="248" name="直線コネクタ 247"/>
        <xdr:cNvCxnSpPr/>
      </xdr:nvCxnSpPr>
      <xdr:spPr>
        <a:xfrm flipV="1">
          <a:off x="15671800" y="1026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20320</xdr:rowOff>
    </xdr:to>
    <xdr:cxnSp macro="">
      <xdr:nvCxnSpPr>
        <xdr:cNvPr id="251" name="直線コネクタ 250"/>
        <xdr:cNvCxnSpPr/>
      </xdr:nvCxnSpPr>
      <xdr:spPr>
        <a:xfrm>
          <a:off x="14782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60</xdr:row>
      <xdr:rowOff>12700</xdr:rowOff>
    </xdr:to>
    <xdr:cxnSp macro="">
      <xdr:nvCxnSpPr>
        <xdr:cNvPr id="254" name="直線コネクタ 253"/>
        <xdr:cNvCxnSpPr/>
      </xdr:nvCxnSpPr>
      <xdr:spPr>
        <a:xfrm>
          <a:off x="13893800" y="1016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59</xdr:row>
      <xdr:rowOff>46990</xdr:rowOff>
    </xdr:to>
    <xdr:cxnSp macro="">
      <xdr:nvCxnSpPr>
        <xdr:cNvPr id="257" name="直線コネクタ 256"/>
        <xdr:cNvCxnSpPr/>
      </xdr:nvCxnSpPr>
      <xdr:spPr>
        <a:xfrm>
          <a:off x="13004800" y="1007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102870</xdr:rowOff>
    </xdr:from>
    <xdr:to>
      <xdr:col>24</xdr:col>
      <xdr:colOff>82550</xdr:colOff>
      <xdr:row>60</xdr:row>
      <xdr:rowOff>33020</xdr:rowOff>
    </xdr:to>
    <xdr:sp macro="" textlink="">
      <xdr:nvSpPr>
        <xdr:cNvPr id="267" name="円/楕円 266"/>
        <xdr:cNvSpPr/>
      </xdr:nvSpPr>
      <xdr:spPr>
        <a:xfrm>
          <a:off x="16459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74947</xdr:rowOff>
    </xdr:from>
    <xdr:ext cx="762000" cy="259045"/>
    <xdr:sp macro="" textlink="">
      <xdr:nvSpPr>
        <xdr:cNvPr id="268" name="その他該当値テキスト"/>
        <xdr:cNvSpPr txBox="1"/>
      </xdr:nvSpPr>
      <xdr:spPr>
        <a:xfrm>
          <a:off x="16598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140970</xdr:rowOff>
    </xdr:from>
    <xdr:to>
      <xdr:col>22</xdr:col>
      <xdr:colOff>615950</xdr:colOff>
      <xdr:row>60</xdr:row>
      <xdr:rowOff>71120</xdr:rowOff>
    </xdr:to>
    <xdr:sp macro="" textlink="">
      <xdr:nvSpPr>
        <xdr:cNvPr id="269" name="円/楕円 268"/>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55897</xdr:rowOff>
    </xdr:from>
    <xdr:ext cx="736600" cy="259045"/>
    <xdr:sp macro="" textlink="">
      <xdr:nvSpPr>
        <xdr:cNvPr id="270" name="テキスト ボックス 269"/>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133350</xdr:rowOff>
    </xdr:from>
    <xdr:to>
      <xdr:col>21</xdr:col>
      <xdr:colOff>412750</xdr:colOff>
      <xdr:row>60</xdr:row>
      <xdr:rowOff>63500</xdr:rowOff>
    </xdr:to>
    <xdr:sp macro="" textlink="">
      <xdr:nvSpPr>
        <xdr:cNvPr id="271" name="円/楕円 270"/>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48277</xdr:rowOff>
    </xdr:from>
    <xdr:ext cx="762000" cy="259045"/>
    <xdr:sp macro="" textlink="">
      <xdr:nvSpPr>
        <xdr:cNvPr id="272" name="テキスト ボックス 271"/>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3" name="円/楕円 272"/>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4" name="テキスト ボックス 273"/>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5" name="円/楕円 274"/>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6" name="テキスト ボックス 275"/>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一部事務組合に対する負担金等の額が類似団体平均と比べ少ないことから、低い水準で推移してきたが、消防業務の広域化などにより、比率が上昇している。</a:t>
          </a:r>
          <a:r>
            <a:rPr lang="ja-JP" altLang="ja-JP" sz="1200" b="0" i="0" baseline="0">
              <a:solidFill>
                <a:schemeClr val="dk1"/>
              </a:solidFill>
              <a:effectLst/>
              <a:latin typeface="+mn-lt"/>
              <a:ea typeface="+mn-ea"/>
              <a:cs typeface="+mn-cs"/>
            </a:rPr>
            <a:t>今後も、一部事務組合等への負担金については縮減が困難なことから、各種団体への運営補助金を抜本的に見直し、公的負担の適正化を図る。</a:t>
          </a:r>
          <a:endParaRPr lang="ja-JP" altLang="ja-JP" sz="1200">
            <a:effectLst/>
          </a:endParaRPr>
        </a:p>
        <a:p>
          <a:pPr rtl="0" eaLnBrk="1" fontAlgn="auto" latinLnBrk="0" hangingPunct="1"/>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147574</xdr:rowOff>
    </xdr:to>
    <xdr:cxnSp macro="">
      <xdr:nvCxnSpPr>
        <xdr:cNvPr id="306" name="直線コネクタ 305"/>
        <xdr:cNvCxnSpPr/>
      </xdr:nvCxnSpPr>
      <xdr:spPr>
        <a:xfrm>
          <a:off x="15671800" y="61071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106426</xdr:rowOff>
    </xdr:to>
    <xdr:cxnSp macro="">
      <xdr:nvCxnSpPr>
        <xdr:cNvPr id="309" name="直線コネクタ 308"/>
        <xdr:cNvCxnSpPr/>
      </xdr:nvCxnSpPr>
      <xdr:spPr>
        <a:xfrm>
          <a:off x="14782800" y="60203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19558</xdr:rowOff>
    </xdr:to>
    <xdr:cxnSp macro="">
      <xdr:nvCxnSpPr>
        <xdr:cNvPr id="312" name="直線コネクタ 311"/>
        <xdr:cNvCxnSpPr/>
      </xdr:nvCxnSpPr>
      <xdr:spPr>
        <a:xfrm>
          <a:off x="13893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5842</xdr:rowOff>
    </xdr:to>
    <xdr:cxnSp macro="">
      <xdr:nvCxnSpPr>
        <xdr:cNvPr id="315" name="直線コネクタ 314"/>
        <xdr:cNvCxnSpPr/>
      </xdr:nvCxnSpPr>
      <xdr:spPr>
        <a:xfrm flipV="1">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5" name="円/楕円 32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7" name="円/楕円 326"/>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8" name="テキスト ボックス 327"/>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29" name="円/楕円 328"/>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0" name="テキスト ボックス 329"/>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31" name="円/楕円 330"/>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32" name="テキスト ボックス 331"/>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3" name="円/楕円 332"/>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4" name="テキスト ボックス 333"/>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100">
              <a:solidFill>
                <a:schemeClr val="dk1"/>
              </a:solidFill>
              <a:effectLst/>
              <a:latin typeface="+mn-lt"/>
              <a:ea typeface="+mn-ea"/>
              <a:cs typeface="+mn-cs"/>
            </a:rPr>
            <a:t>地方債の借入総額の抑制に努めてきた結果、</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．５％の低下となり類似団体平均と比べ低い水準にある。中長期的には、平成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年度から発行してる緊防債（石動小学校改築、小学校耐震補強事業等の大型事業に係るもの）の元金償還が始まること、第</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次総合計画における大型事業の実施により平成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年度以降は元利償還金の額が増加する見込みである。</a:t>
          </a:r>
          <a:endParaRPr lang="ja-JP" altLang="ja-JP" sz="1100">
            <a:effectLst/>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公債費負担の適正化の観点から、行革大綱に定める「新規借入額が当該年度償還額の範囲内となるように努める」など、引き続き公債費の抑制に取り組んでいく。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92710</xdr:rowOff>
    </xdr:to>
    <xdr:cxnSp macro="">
      <xdr:nvCxnSpPr>
        <xdr:cNvPr id="366" name="直線コネクタ 365"/>
        <xdr:cNvCxnSpPr/>
      </xdr:nvCxnSpPr>
      <xdr:spPr>
        <a:xfrm flipV="1">
          <a:off x="3987800" y="127704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92710</xdr:rowOff>
    </xdr:from>
    <xdr:to>
      <xdr:col>5</xdr:col>
      <xdr:colOff>549275</xdr:colOff>
      <xdr:row>74</xdr:row>
      <xdr:rowOff>121285</xdr:rowOff>
    </xdr:to>
    <xdr:cxnSp macro="">
      <xdr:nvCxnSpPr>
        <xdr:cNvPr id="369" name="直線コネクタ 368"/>
        <xdr:cNvCxnSpPr/>
      </xdr:nvCxnSpPr>
      <xdr:spPr>
        <a:xfrm flipV="1">
          <a:off x="3098800" y="12780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74</xdr:row>
      <xdr:rowOff>121285</xdr:rowOff>
    </xdr:to>
    <xdr:cxnSp macro="">
      <xdr:nvCxnSpPr>
        <xdr:cNvPr id="372" name="直線コネクタ 371"/>
        <xdr:cNvCxnSpPr/>
      </xdr:nvCxnSpPr>
      <xdr:spPr>
        <a:xfrm>
          <a:off x="2209800" y="12806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140335</xdr:rowOff>
    </xdr:to>
    <xdr:cxnSp macro="">
      <xdr:nvCxnSpPr>
        <xdr:cNvPr id="375" name="直線コネクタ 374"/>
        <xdr:cNvCxnSpPr/>
      </xdr:nvCxnSpPr>
      <xdr:spPr>
        <a:xfrm flipV="1">
          <a:off x="1320800" y="12806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32385</xdr:rowOff>
    </xdr:from>
    <xdr:to>
      <xdr:col>7</xdr:col>
      <xdr:colOff>66675</xdr:colOff>
      <xdr:row>74</xdr:row>
      <xdr:rowOff>133985</xdr:rowOff>
    </xdr:to>
    <xdr:sp macro="" textlink="">
      <xdr:nvSpPr>
        <xdr:cNvPr id="385" name="円/楕円 384"/>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112412</xdr:rowOff>
    </xdr:from>
    <xdr:ext cx="762000" cy="259045"/>
    <xdr:sp macro="" textlink="">
      <xdr:nvSpPr>
        <xdr:cNvPr id="386"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41910</xdr:rowOff>
    </xdr:from>
    <xdr:to>
      <xdr:col>5</xdr:col>
      <xdr:colOff>600075</xdr:colOff>
      <xdr:row>74</xdr:row>
      <xdr:rowOff>143510</xdr:rowOff>
    </xdr:to>
    <xdr:sp macro="" textlink="">
      <xdr:nvSpPr>
        <xdr:cNvPr id="387" name="円/楕円 386"/>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153687</xdr:rowOff>
    </xdr:from>
    <xdr:ext cx="736600" cy="259045"/>
    <xdr:sp macro="" textlink="">
      <xdr:nvSpPr>
        <xdr:cNvPr id="388" name="テキスト ボックス 387"/>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70485</xdr:rowOff>
    </xdr:from>
    <xdr:to>
      <xdr:col>4</xdr:col>
      <xdr:colOff>396875</xdr:colOff>
      <xdr:row>75</xdr:row>
      <xdr:rowOff>635</xdr:rowOff>
    </xdr:to>
    <xdr:sp macro="" textlink="">
      <xdr:nvSpPr>
        <xdr:cNvPr id="389" name="円/楕円 388"/>
        <xdr:cNvSpPr/>
      </xdr:nvSpPr>
      <xdr:spPr>
        <a:xfrm>
          <a:off x="3048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10812</xdr:rowOff>
    </xdr:from>
    <xdr:ext cx="762000" cy="259045"/>
    <xdr:sp macro="" textlink="">
      <xdr:nvSpPr>
        <xdr:cNvPr id="390" name="テキスト ボックス 389"/>
        <xdr:cNvSpPr txBox="1"/>
      </xdr:nvSpPr>
      <xdr:spPr>
        <a:xfrm>
          <a:off x="2717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1" name="円/楕円 390"/>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2" name="テキスト ボックス 391"/>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89535</xdr:rowOff>
    </xdr:from>
    <xdr:to>
      <xdr:col>1</xdr:col>
      <xdr:colOff>676275</xdr:colOff>
      <xdr:row>75</xdr:row>
      <xdr:rowOff>19685</xdr:rowOff>
    </xdr:to>
    <xdr:sp macro="" textlink="">
      <xdr:nvSpPr>
        <xdr:cNvPr id="393" name="円/楕円 392"/>
        <xdr:cNvSpPr/>
      </xdr:nvSpPr>
      <xdr:spPr>
        <a:xfrm>
          <a:off x="1270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29862</xdr:rowOff>
    </xdr:from>
    <xdr:ext cx="762000" cy="259045"/>
    <xdr:sp macro="" textlink="">
      <xdr:nvSpPr>
        <xdr:cNvPr id="394" name="テキスト ボックス 393"/>
        <xdr:cNvSpPr txBox="1"/>
      </xdr:nvSpPr>
      <xdr:spPr>
        <a:xfrm>
          <a:off x="939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前年度に比べ</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％増加し、類似団体のほぼ平均となっている。今後も引き続き「行革大綱」に基づき、事務事業評価を活用し、事業の廃止・縮小を進め経常経費の削減を図る。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134620</xdr:rowOff>
    </xdr:to>
    <xdr:cxnSp macro="">
      <xdr:nvCxnSpPr>
        <xdr:cNvPr id="427" name="直線コネクタ 426"/>
        <xdr:cNvCxnSpPr/>
      </xdr:nvCxnSpPr>
      <xdr:spPr>
        <a:xfrm>
          <a:off x="15671800" y="13328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127000</xdr:rowOff>
    </xdr:to>
    <xdr:cxnSp macro="">
      <xdr:nvCxnSpPr>
        <xdr:cNvPr id="430" name="直線コネクタ 429"/>
        <xdr:cNvCxnSpPr/>
      </xdr:nvCxnSpPr>
      <xdr:spPr>
        <a:xfrm>
          <a:off x="14782800" y="1327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69850</xdr:rowOff>
    </xdr:to>
    <xdr:cxnSp macro="">
      <xdr:nvCxnSpPr>
        <xdr:cNvPr id="433" name="直線コネクタ 432"/>
        <xdr:cNvCxnSpPr/>
      </xdr:nvCxnSpPr>
      <xdr:spPr>
        <a:xfrm>
          <a:off x="13893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88900</xdr:rowOff>
    </xdr:to>
    <xdr:cxnSp macro="">
      <xdr:nvCxnSpPr>
        <xdr:cNvPr id="436" name="直線コネクタ 435"/>
        <xdr:cNvCxnSpPr/>
      </xdr:nvCxnSpPr>
      <xdr:spPr>
        <a:xfrm flipV="1">
          <a:off x="13004800" y="1327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6" name="円/楕円 445"/>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55897</xdr:rowOff>
    </xdr:from>
    <xdr:ext cx="762000" cy="259045"/>
    <xdr:sp macro="" textlink="">
      <xdr:nvSpPr>
        <xdr:cNvPr id="447"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8" name="円/楕円 447"/>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9" name="テキスト ボックス 448"/>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0" name="円/楕円 449"/>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1" name="テキスト ボックス 450"/>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2" name="円/楕円 451"/>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3" name="テキスト ボックス 452"/>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4" name="円/楕円 453"/>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5" name="テキスト ボックス 454"/>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富山県小矢部市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80632</xdr:rowOff>
    </xdr:from>
    <xdr:to>
      <xdr:col>4</xdr:col>
      <xdr:colOff>1117600</xdr:colOff>
      <xdr:row>19</xdr:row>
      <xdr:rowOff>107848</xdr:rowOff>
    </xdr:to>
    <xdr:cxnSp macro="">
      <xdr:nvCxnSpPr>
        <xdr:cNvPr id="50" name="直線コネクタ 49"/>
        <xdr:cNvCxnSpPr/>
      </xdr:nvCxnSpPr>
      <xdr:spPr bwMode="auto">
        <a:xfrm>
          <a:off x="5003800" y="3385807"/>
          <a:ext cx="647700" cy="2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67793</xdr:rowOff>
    </xdr:from>
    <xdr:to>
      <xdr:col>4</xdr:col>
      <xdr:colOff>469900</xdr:colOff>
      <xdr:row>19</xdr:row>
      <xdr:rowOff>80632</xdr:rowOff>
    </xdr:to>
    <xdr:cxnSp macro="">
      <xdr:nvCxnSpPr>
        <xdr:cNvPr id="53" name="直線コネクタ 52"/>
        <xdr:cNvCxnSpPr/>
      </xdr:nvCxnSpPr>
      <xdr:spPr bwMode="auto">
        <a:xfrm>
          <a:off x="4305300" y="3372968"/>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67424</xdr:rowOff>
    </xdr:from>
    <xdr:to>
      <xdr:col>3</xdr:col>
      <xdr:colOff>904875</xdr:colOff>
      <xdr:row>19</xdr:row>
      <xdr:rowOff>67793</xdr:rowOff>
    </xdr:to>
    <xdr:cxnSp macro="">
      <xdr:nvCxnSpPr>
        <xdr:cNvPr id="56" name="直線コネクタ 55"/>
        <xdr:cNvCxnSpPr/>
      </xdr:nvCxnSpPr>
      <xdr:spPr bwMode="auto">
        <a:xfrm>
          <a:off x="3606800" y="3372599"/>
          <a:ext cx="698500" cy="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55867</xdr:rowOff>
    </xdr:from>
    <xdr:to>
      <xdr:col>3</xdr:col>
      <xdr:colOff>206375</xdr:colOff>
      <xdr:row>19</xdr:row>
      <xdr:rowOff>67424</xdr:rowOff>
    </xdr:to>
    <xdr:cxnSp macro="">
      <xdr:nvCxnSpPr>
        <xdr:cNvPr id="59" name="直線コネクタ 58"/>
        <xdr:cNvCxnSpPr/>
      </xdr:nvCxnSpPr>
      <xdr:spPr bwMode="auto">
        <a:xfrm>
          <a:off x="2908300" y="3361042"/>
          <a:ext cx="698500" cy="1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57048</xdr:rowOff>
    </xdr:from>
    <xdr:to>
      <xdr:col>5</xdr:col>
      <xdr:colOff>34925</xdr:colOff>
      <xdr:row>19</xdr:row>
      <xdr:rowOff>158648</xdr:rowOff>
    </xdr:to>
    <xdr:sp macro="" textlink="">
      <xdr:nvSpPr>
        <xdr:cNvPr id="69" name="円/楕円 68"/>
        <xdr:cNvSpPr/>
      </xdr:nvSpPr>
      <xdr:spPr bwMode="auto">
        <a:xfrm>
          <a:off x="5600700" y="336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29125</xdr:rowOff>
    </xdr:from>
    <xdr:ext cx="762000" cy="259045"/>
    <xdr:sp macro="" textlink="">
      <xdr:nvSpPr>
        <xdr:cNvPr id="70" name="人口1人当たり決算額の推移該当値テキスト130"/>
        <xdr:cNvSpPr txBox="1"/>
      </xdr:nvSpPr>
      <xdr:spPr>
        <a:xfrm>
          <a:off x="5740400" y="33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29832</xdr:rowOff>
    </xdr:from>
    <xdr:to>
      <xdr:col>4</xdr:col>
      <xdr:colOff>520700</xdr:colOff>
      <xdr:row>19</xdr:row>
      <xdr:rowOff>131432</xdr:rowOff>
    </xdr:to>
    <xdr:sp macro="" textlink="">
      <xdr:nvSpPr>
        <xdr:cNvPr id="71" name="円/楕円 70"/>
        <xdr:cNvSpPr/>
      </xdr:nvSpPr>
      <xdr:spPr bwMode="auto">
        <a:xfrm>
          <a:off x="4953000" y="333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116209</xdr:rowOff>
    </xdr:from>
    <xdr:ext cx="736600" cy="259045"/>
    <xdr:sp macro="" textlink="">
      <xdr:nvSpPr>
        <xdr:cNvPr id="72" name="テキスト ボックス 71"/>
        <xdr:cNvSpPr txBox="1"/>
      </xdr:nvSpPr>
      <xdr:spPr>
        <a:xfrm>
          <a:off x="4622800" y="342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73,401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16993</xdr:rowOff>
    </xdr:from>
    <xdr:to>
      <xdr:col>3</xdr:col>
      <xdr:colOff>955675</xdr:colOff>
      <xdr:row>19</xdr:row>
      <xdr:rowOff>118593</xdr:rowOff>
    </xdr:to>
    <xdr:sp macro="" textlink="">
      <xdr:nvSpPr>
        <xdr:cNvPr id="73" name="円/楕円 72"/>
        <xdr:cNvSpPr/>
      </xdr:nvSpPr>
      <xdr:spPr bwMode="auto">
        <a:xfrm>
          <a:off x="4254500" y="332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103370</xdr:rowOff>
    </xdr:from>
    <xdr:ext cx="762000" cy="259045"/>
    <xdr:sp macro="" textlink="">
      <xdr:nvSpPr>
        <xdr:cNvPr id="74" name="テキスト ボックス 73"/>
        <xdr:cNvSpPr txBox="1"/>
      </xdr:nvSpPr>
      <xdr:spPr>
        <a:xfrm>
          <a:off x="3924300" y="34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16624</xdr:rowOff>
    </xdr:from>
    <xdr:to>
      <xdr:col>3</xdr:col>
      <xdr:colOff>257175</xdr:colOff>
      <xdr:row>19</xdr:row>
      <xdr:rowOff>118224</xdr:rowOff>
    </xdr:to>
    <xdr:sp macro="" textlink="">
      <xdr:nvSpPr>
        <xdr:cNvPr id="75" name="円/楕円 74"/>
        <xdr:cNvSpPr/>
      </xdr:nvSpPr>
      <xdr:spPr bwMode="auto">
        <a:xfrm>
          <a:off x="3556000" y="332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103001</xdr:rowOff>
    </xdr:from>
    <xdr:ext cx="762000" cy="259045"/>
    <xdr:sp macro="" textlink="">
      <xdr:nvSpPr>
        <xdr:cNvPr id="76" name="テキスト ボックス 75"/>
        <xdr:cNvSpPr txBox="1"/>
      </xdr:nvSpPr>
      <xdr:spPr>
        <a:xfrm>
          <a:off x="3225800" y="340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74,441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5067</xdr:rowOff>
    </xdr:from>
    <xdr:to>
      <xdr:col>2</xdr:col>
      <xdr:colOff>692150</xdr:colOff>
      <xdr:row>19</xdr:row>
      <xdr:rowOff>106667</xdr:rowOff>
    </xdr:to>
    <xdr:sp macro="" textlink="">
      <xdr:nvSpPr>
        <xdr:cNvPr id="77" name="円/楕円 76"/>
        <xdr:cNvSpPr/>
      </xdr:nvSpPr>
      <xdr:spPr bwMode="auto">
        <a:xfrm>
          <a:off x="2857500" y="331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91444</xdr:rowOff>
    </xdr:from>
    <xdr:ext cx="762000" cy="259045"/>
    <xdr:sp macro="" textlink="">
      <xdr:nvSpPr>
        <xdr:cNvPr id="78" name="テキスト ボックス 77"/>
        <xdr:cNvSpPr txBox="1"/>
      </xdr:nvSpPr>
      <xdr:spPr>
        <a:xfrm>
          <a:off x="2527300" y="33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296568</xdr:rowOff>
    </xdr:from>
    <xdr:to>
      <xdr:col>4</xdr:col>
      <xdr:colOff>1117600</xdr:colOff>
      <xdr:row>37</xdr:row>
      <xdr:rowOff>315668</xdr:rowOff>
    </xdr:to>
    <xdr:cxnSp macro="">
      <xdr:nvCxnSpPr>
        <xdr:cNvPr id="112" name="直線コネクタ 111"/>
        <xdr:cNvCxnSpPr/>
      </xdr:nvCxnSpPr>
      <xdr:spPr bwMode="auto">
        <a:xfrm>
          <a:off x="5003800" y="7421268"/>
          <a:ext cx="647700" cy="1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286810</xdr:rowOff>
    </xdr:from>
    <xdr:to>
      <xdr:col>4</xdr:col>
      <xdr:colOff>469900</xdr:colOff>
      <xdr:row>37</xdr:row>
      <xdr:rowOff>296568</xdr:rowOff>
    </xdr:to>
    <xdr:cxnSp macro="">
      <xdr:nvCxnSpPr>
        <xdr:cNvPr id="115" name="直線コネクタ 114"/>
        <xdr:cNvCxnSpPr/>
      </xdr:nvCxnSpPr>
      <xdr:spPr bwMode="auto">
        <a:xfrm>
          <a:off x="4305300" y="7411510"/>
          <a:ext cx="698500" cy="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286810</xdr:rowOff>
    </xdr:from>
    <xdr:to>
      <xdr:col>3</xdr:col>
      <xdr:colOff>904875</xdr:colOff>
      <xdr:row>37</xdr:row>
      <xdr:rowOff>287580</xdr:rowOff>
    </xdr:to>
    <xdr:cxnSp macro="">
      <xdr:nvCxnSpPr>
        <xdr:cNvPr id="118" name="直線コネクタ 117"/>
        <xdr:cNvCxnSpPr/>
      </xdr:nvCxnSpPr>
      <xdr:spPr bwMode="auto">
        <a:xfrm flipV="1">
          <a:off x="3606800" y="7411510"/>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287580</xdr:rowOff>
    </xdr:from>
    <xdr:to>
      <xdr:col>3</xdr:col>
      <xdr:colOff>206375</xdr:colOff>
      <xdr:row>37</xdr:row>
      <xdr:rowOff>289317</xdr:rowOff>
    </xdr:to>
    <xdr:cxnSp macro="">
      <xdr:nvCxnSpPr>
        <xdr:cNvPr id="121" name="直線コネクタ 120"/>
        <xdr:cNvCxnSpPr/>
      </xdr:nvCxnSpPr>
      <xdr:spPr bwMode="auto">
        <a:xfrm flipV="1">
          <a:off x="2908300" y="7412280"/>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264868</xdr:rowOff>
    </xdr:from>
    <xdr:to>
      <xdr:col>5</xdr:col>
      <xdr:colOff>34925</xdr:colOff>
      <xdr:row>38</xdr:row>
      <xdr:rowOff>23568</xdr:rowOff>
    </xdr:to>
    <xdr:sp macro="" textlink="">
      <xdr:nvSpPr>
        <xdr:cNvPr id="131" name="円/楕円 130"/>
        <xdr:cNvSpPr/>
      </xdr:nvSpPr>
      <xdr:spPr bwMode="auto">
        <a:xfrm>
          <a:off x="5600700" y="738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46445</xdr:rowOff>
    </xdr:from>
    <xdr:ext cx="762000" cy="259045"/>
    <xdr:sp macro="" textlink="">
      <xdr:nvSpPr>
        <xdr:cNvPr id="132" name="人口1人当たり決算額の推移該当値テキスト445"/>
        <xdr:cNvSpPr txBox="1"/>
      </xdr:nvSpPr>
      <xdr:spPr>
        <a:xfrm>
          <a:off x="5740400" y="717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245768</xdr:rowOff>
    </xdr:from>
    <xdr:to>
      <xdr:col>4</xdr:col>
      <xdr:colOff>520700</xdr:colOff>
      <xdr:row>38</xdr:row>
      <xdr:rowOff>4468</xdr:rowOff>
    </xdr:to>
    <xdr:sp macro="" textlink="">
      <xdr:nvSpPr>
        <xdr:cNvPr id="133" name="円/楕円 132"/>
        <xdr:cNvSpPr/>
      </xdr:nvSpPr>
      <xdr:spPr bwMode="auto">
        <a:xfrm>
          <a:off x="4953000" y="737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14645</xdr:rowOff>
    </xdr:from>
    <xdr:ext cx="736600" cy="259045"/>
    <xdr:sp macro="" textlink="">
      <xdr:nvSpPr>
        <xdr:cNvPr id="134" name="テキスト ボックス 133"/>
        <xdr:cNvSpPr txBox="1"/>
      </xdr:nvSpPr>
      <xdr:spPr>
        <a:xfrm>
          <a:off x="4622800" y="713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236010</xdr:rowOff>
    </xdr:from>
    <xdr:to>
      <xdr:col>3</xdr:col>
      <xdr:colOff>955675</xdr:colOff>
      <xdr:row>37</xdr:row>
      <xdr:rowOff>337610</xdr:rowOff>
    </xdr:to>
    <xdr:sp macro="" textlink="">
      <xdr:nvSpPr>
        <xdr:cNvPr id="135" name="円/楕円 134"/>
        <xdr:cNvSpPr/>
      </xdr:nvSpPr>
      <xdr:spPr bwMode="auto">
        <a:xfrm>
          <a:off x="4254500" y="736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4887</xdr:rowOff>
    </xdr:from>
    <xdr:ext cx="762000" cy="259045"/>
    <xdr:sp macro="" textlink="">
      <xdr:nvSpPr>
        <xdr:cNvPr id="136" name="テキスト ボックス 135"/>
        <xdr:cNvSpPr txBox="1"/>
      </xdr:nvSpPr>
      <xdr:spPr>
        <a:xfrm>
          <a:off x="3924300" y="712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236780</xdr:rowOff>
    </xdr:from>
    <xdr:to>
      <xdr:col>3</xdr:col>
      <xdr:colOff>257175</xdr:colOff>
      <xdr:row>37</xdr:row>
      <xdr:rowOff>338380</xdr:rowOff>
    </xdr:to>
    <xdr:sp macro="" textlink="">
      <xdr:nvSpPr>
        <xdr:cNvPr id="137" name="円/楕円 136"/>
        <xdr:cNvSpPr/>
      </xdr:nvSpPr>
      <xdr:spPr bwMode="auto">
        <a:xfrm>
          <a:off x="3556000" y="736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5657</xdr:rowOff>
    </xdr:from>
    <xdr:ext cx="762000" cy="259045"/>
    <xdr:sp macro="" textlink="">
      <xdr:nvSpPr>
        <xdr:cNvPr id="138" name="テキスト ボックス 137"/>
        <xdr:cNvSpPr txBox="1"/>
      </xdr:nvSpPr>
      <xdr:spPr>
        <a:xfrm>
          <a:off x="3225800" y="71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238517</xdr:rowOff>
    </xdr:from>
    <xdr:to>
      <xdr:col>2</xdr:col>
      <xdr:colOff>692150</xdr:colOff>
      <xdr:row>37</xdr:row>
      <xdr:rowOff>340117</xdr:rowOff>
    </xdr:to>
    <xdr:sp macro="" textlink="">
      <xdr:nvSpPr>
        <xdr:cNvPr id="139" name="円/楕円 138"/>
        <xdr:cNvSpPr/>
      </xdr:nvSpPr>
      <xdr:spPr bwMode="auto">
        <a:xfrm>
          <a:off x="2857500" y="736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324894</xdr:rowOff>
    </xdr:from>
    <xdr:ext cx="762000" cy="259045"/>
    <xdr:sp macro="" textlink="">
      <xdr:nvSpPr>
        <xdr:cNvPr id="140" name="テキスト ボックス 139"/>
        <xdr:cNvSpPr txBox="1"/>
      </xdr:nvSpPr>
      <xdr:spPr>
        <a:xfrm>
          <a:off x="2527300" y="74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実質収支比率は</a:t>
          </a:r>
          <a:r>
            <a:rPr lang="ja-JP" altLang="en-US" sz="1400" b="0" i="0" baseline="0">
              <a:solidFill>
                <a:schemeClr val="dk1"/>
              </a:solidFill>
              <a:effectLst/>
              <a:latin typeface="+mn-lt"/>
              <a:ea typeface="+mn-ea"/>
              <a:cs typeface="+mn-cs"/>
            </a:rPr>
            <a:t>標準財政規模比ベースで</a:t>
          </a:r>
          <a:r>
            <a:rPr lang="en-US" altLang="ja-JP" sz="1400" b="0" i="0" baseline="0">
              <a:solidFill>
                <a:schemeClr val="dk1"/>
              </a:solidFill>
              <a:effectLst/>
              <a:latin typeface="+mn-lt"/>
              <a:ea typeface="+mn-ea"/>
              <a:cs typeface="+mn-cs"/>
            </a:rPr>
            <a:t>H23</a:t>
          </a:r>
          <a:r>
            <a:rPr lang="ja-JP" altLang="en-US" sz="1400" b="0" i="0" baseline="0">
              <a:solidFill>
                <a:schemeClr val="dk1"/>
              </a:solidFill>
              <a:effectLst/>
              <a:latin typeface="+mn-lt"/>
              <a:ea typeface="+mn-ea"/>
              <a:cs typeface="+mn-cs"/>
            </a:rPr>
            <a:t>年度より</a:t>
          </a:r>
          <a:r>
            <a:rPr lang="en-US" altLang="ja-JP" sz="1400" b="0" i="0" baseline="0">
              <a:solidFill>
                <a:schemeClr val="dk1"/>
              </a:solidFill>
              <a:effectLst/>
              <a:latin typeface="+mn-lt"/>
              <a:ea typeface="+mn-ea"/>
              <a:cs typeface="+mn-cs"/>
            </a:rPr>
            <a:t>1.36</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また財政調整基金残高は</a:t>
          </a:r>
          <a:r>
            <a:rPr lang="en-US" altLang="ja-JP" sz="1400" b="0" i="0" baseline="0">
              <a:solidFill>
                <a:schemeClr val="dk1"/>
              </a:solidFill>
              <a:effectLst/>
              <a:latin typeface="+mn-lt"/>
              <a:ea typeface="+mn-ea"/>
              <a:cs typeface="+mn-cs"/>
            </a:rPr>
            <a:t>H23</a:t>
          </a:r>
          <a:r>
            <a:rPr lang="ja-JP" altLang="en-US"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3.46</a:t>
          </a:r>
          <a:r>
            <a:rPr lang="ja-JP" altLang="en-US" sz="1400" b="0" i="0" baseline="0">
              <a:solidFill>
                <a:schemeClr val="dk1"/>
              </a:solidFill>
              <a:effectLst/>
              <a:latin typeface="+mn-lt"/>
              <a:ea typeface="+mn-ea"/>
              <a:cs typeface="+mn-cs"/>
            </a:rPr>
            <a:t>ポイントの減となったものの、</a:t>
          </a:r>
          <a:r>
            <a:rPr lang="ja-JP" altLang="ja-JP" sz="1400" b="0" i="0" baseline="0">
              <a:solidFill>
                <a:schemeClr val="dk1"/>
              </a:solidFill>
              <a:effectLst/>
              <a:latin typeface="+mn-lt"/>
              <a:ea typeface="+mn-ea"/>
              <a:cs typeface="+mn-cs"/>
            </a:rPr>
            <a:t>近年は概ね健全であると言える。実質単年度収支では前年</a:t>
          </a:r>
          <a:r>
            <a:rPr lang="ja-JP" altLang="en-US" sz="1400" b="0" i="0" baseline="0">
              <a:solidFill>
                <a:schemeClr val="dk1"/>
              </a:solidFill>
              <a:effectLst/>
              <a:latin typeface="+mn-lt"/>
              <a:ea typeface="+mn-ea"/>
              <a:cs typeface="+mn-cs"/>
            </a:rPr>
            <a:t>比プラス</a:t>
          </a:r>
          <a:r>
            <a:rPr lang="en-US" altLang="ja-JP" sz="1400" b="0" i="0" baseline="0">
              <a:solidFill>
                <a:schemeClr val="dk1"/>
              </a:solidFill>
              <a:effectLst/>
              <a:latin typeface="+mn-lt"/>
              <a:ea typeface="+mn-ea"/>
              <a:cs typeface="+mn-cs"/>
            </a:rPr>
            <a:t>5.11</a:t>
          </a:r>
          <a:r>
            <a:rPr lang="ja-JP" altLang="ja-JP" sz="1400" b="0" i="0" baseline="0">
              <a:solidFill>
                <a:schemeClr val="dk1"/>
              </a:solidFill>
              <a:effectLst/>
              <a:latin typeface="+mn-lt"/>
              <a:ea typeface="+mn-ea"/>
              <a:cs typeface="+mn-cs"/>
            </a:rPr>
            <a:t>ポイントとなっており主な要因として</a:t>
          </a:r>
          <a:r>
            <a:rPr lang="ja-JP" altLang="en-US" sz="1400" b="0" i="0" baseline="0">
              <a:solidFill>
                <a:schemeClr val="dk1"/>
              </a:solidFill>
              <a:effectLst/>
              <a:latin typeface="+mn-lt"/>
              <a:ea typeface="+mn-ea"/>
              <a:cs typeface="+mn-cs"/>
            </a:rPr>
            <a:t>歳入の</a:t>
          </a:r>
          <a:r>
            <a:rPr lang="ja-JP" altLang="ja-JP" sz="1400" b="0" i="0" baseline="0">
              <a:solidFill>
                <a:schemeClr val="dk1"/>
              </a:solidFill>
              <a:effectLst/>
              <a:latin typeface="+mn-lt"/>
              <a:ea typeface="+mn-ea"/>
              <a:cs typeface="+mn-cs"/>
            </a:rPr>
            <a:t>増加が挙げられる。今後も収支の健全化を図るため市税徴収の強化等による歳入の確保や歳出面では市債発行額、償還額の抑制管理に努めていく。</a:t>
          </a:r>
          <a:endParaRPr lang="ja-JP" altLang="ja-JP" sz="1400">
            <a:effectLst/>
          </a:endParaRPr>
        </a:p>
        <a:p>
          <a:pPr rtl="0"/>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a:solidFill>
                <a:sysClr val="windowText" lastClr="000000"/>
              </a:solidFill>
              <a:effectLst/>
              <a:latin typeface="+mn-lt"/>
              <a:ea typeface="+mn-ea"/>
              <a:cs typeface="+mn-cs"/>
            </a:rPr>
            <a:t>　</a:t>
          </a:r>
          <a:r>
            <a:rPr lang="ja-JP" altLang="ja-JP" sz="1600">
              <a:solidFill>
                <a:sysClr val="windowText" lastClr="000000"/>
              </a:solidFill>
              <a:effectLst/>
              <a:latin typeface="+mn-lt"/>
              <a:ea typeface="+mn-ea"/>
              <a:cs typeface="+mn-cs"/>
            </a:rPr>
            <a:t>平成２</a:t>
          </a:r>
          <a:r>
            <a:rPr lang="ja-JP" altLang="en-US" sz="1600">
              <a:solidFill>
                <a:sysClr val="windowText" lastClr="000000"/>
              </a:solidFill>
              <a:effectLst/>
              <a:latin typeface="+mn-lt"/>
              <a:ea typeface="+mn-ea"/>
              <a:cs typeface="+mn-cs"/>
            </a:rPr>
            <a:t>４</a:t>
          </a:r>
          <a:r>
            <a:rPr lang="ja-JP" altLang="ja-JP" sz="1600">
              <a:solidFill>
                <a:sysClr val="windowText" lastClr="000000"/>
              </a:solidFill>
              <a:effectLst/>
              <a:latin typeface="+mn-lt"/>
              <a:ea typeface="+mn-ea"/>
              <a:cs typeface="+mn-cs"/>
            </a:rPr>
            <a:t>年度は全体的に黒字額が</a:t>
          </a:r>
          <a:r>
            <a:rPr lang="ja-JP" altLang="en-US" sz="1600">
              <a:solidFill>
                <a:sysClr val="windowText" lastClr="000000"/>
              </a:solidFill>
              <a:effectLst/>
              <a:latin typeface="+mn-lt"/>
              <a:ea typeface="+mn-ea"/>
              <a:cs typeface="+mn-cs"/>
            </a:rPr>
            <a:t>増えた。</a:t>
          </a:r>
          <a:r>
            <a:rPr lang="ja-JP" altLang="ja-JP" sz="1600">
              <a:solidFill>
                <a:sysClr val="windowText" lastClr="000000"/>
              </a:solidFill>
              <a:effectLst/>
              <a:latin typeface="+mn-lt"/>
              <a:ea typeface="+mn-ea"/>
              <a:cs typeface="+mn-cs"/>
            </a:rPr>
            <a:t>平成２</a:t>
          </a:r>
          <a:r>
            <a:rPr lang="ja-JP" altLang="en-US" sz="1600">
              <a:solidFill>
                <a:sysClr val="windowText" lastClr="000000"/>
              </a:solidFill>
              <a:effectLst/>
              <a:latin typeface="+mn-lt"/>
              <a:ea typeface="+mn-ea"/>
              <a:cs typeface="+mn-cs"/>
            </a:rPr>
            <a:t>５</a:t>
          </a:r>
          <a:r>
            <a:rPr lang="ja-JP" altLang="ja-JP" sz="1600">
              <a:solidFill>
                <a:sysClr val="windowText" lastClr="000000"/>
              </a:solidFill>
              <a:effectLst/>
              <a:latin typeface="+mn-lt"/>
              <a:ea typeface="+mn-ea"/>
              <a:cs typeface="+mn-cs"/>
            </a:rPr>
            <a:t>年度</a:t>
          </a:r>
          <a:r>
            <a:rPr lang="ja-JP" altLang="en-US" sz="1600">
              <a:solidFill>
                <a:sysClr val="windowText" lastClr="000000"/>
              </a:solidFill>
              <a:effectLst/>
              <a:latin typeface="+mn-lt"/>
              <a:ea typeface="+mn-ea"/>
              <a:cs typeface="+mn-cs"/>
            </a:rPr>
            <a:t>は</a:t>
          </a:r>
          <a:r>
            <a:rPr lang="ja-JP" altLang="ja-JP" sz="1600">
              <a:solidFill>
                <a:sysClr val="windowText" lastClr="000000"/>
              </a:solidFill>
              <a:effectLst/>
              <a:latin typeface="+mn-lt"/>
              <a:ea typeface="+mn-ea"/>
              <a:cs typeface="+mn-cs"/>
            </a:rPr>
            <a:t>、</a:t>
          </a:r>
          <a:r>
            <a:rPr lang="ja-JP" altLang="en-US" sz="1600">
              <a:solidFill>
                <a:sysClr val="windowText" lastClr="000000"/>
              </a:solidFill>
              <a:effectLst/>
              <a:latin typeface="+mn-lt"/>
              <a:ea typeface="+mn-ea"/>
              <a:cs typeface="+mn-cs"/>
            </a:rPr>
            <a:t>国民健康保険特別会計の黒字額が減少し、一般会計</a:t>
          </a:r>
          <a:r>
            <a:rPr lang="ja-JP" altLang="ja-JP" sz="1600">
              <a:solidFill>
                <a:sysClr val="windowText" lastClr="000000"/>
              </a:solidFill>
              <a:effectLst/>
              <a:latin typeface="+mn-lt"/>
              <a:ea typeface="+mn-ea"/>
              <a:cs typeface="+mn-cs"/>
            </a:rPr>
            <a:t>の黒字額が増えた</a:t>
          </a:r>
          <a:r>
            <a:rPr lang="ja-JP" altLang="en-US" sz="1600">
              <a:solidFill>
                <a:sysClr val="windowText" lastClr="000000"/>
              </a:solidFill>
              <a:effectLst/>
              <a:latin typeface="+mn-lt"/>
              <a:ea typeface="+mn-ea"/>
              <a:cs typeface="+mn-cs"/>
            </a:rPr>
            <a:t>。一般会計については歳入がのびたことが要因である。自主財源が減少傾向にあるが、依存財源率が高い水準にあり全体として歳入増となっている。国民健康保険特別会計については、保険給付費ののびによる歳出増となり全体の黒字額が減少した。</a:t>
          </a:r>
          <a:endParaRPr lang="en-US" altLang="ja-JP" sz="1600">
            <a:solidFill>
              <a:sysClr val="windowText" lastClr="000000"/>
            </a:solidFill>
            <a:effectLst/>
            <a:latin typeface="+mn-lt"/>
            <a:ea typeface="+mn-ea"/>
            <a:cs typeface="+mn-cs"/>
          </a:endParaRPr>
        </a:p>
        <a:p>
          <a:pPr rtl="0"/>
          <a:r>
            <a:rPr lang="ja-JP" altLang="en-US" sz="1600">
              <a:solidFill>
                <a:sysClr val="windowText" lastClr="000000"/>
              </a:solidFill>
              <a:effectLst/>
              <a:latin typeface="+mn-lt"/>
              <a:ea typeface="+mn-ea"/>
              <a:cs typeface="+mn-cs"/>
            </a:rPr>
            <a:t>　</a:t>
          </a:r>
          <a:r>
            <a:rPr lang="ja-JP" altLang="ja-JP" sz="1600">
              <a:solidFill>
                <a:sysClr val="windowText" lastClr="000000"/>
              </a:solidFill>
              <a:effectLst/>
              <a:latin typeface="+mn-lt"/>
              <a:ea typeface="+mn-ea"/>
              <a:cs typeface="+mn-cs"/>
            </a:rPr>
            <a:t>今後も継続して厳正な予算編成、執行管理を心掛け、健全な財政運営に努める。</a:t>
          </a:r>
          <a:endParaRPr lang="ja-JP" altLang="ja-JP" sz="16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地方債の借入総額を抑制し</a:t>
          </a:r>
          <a:r>
            <a:rPr lang="ja-JP" altLang="en-US" sz="1400">
              <a:solidFill>
                <a:sysClr val="windowText" lastClr="000000"/>
              </a:solidFill>
              <a:effectLst/>
              <a:latin typeface="+mn-lt"/>
              <a:ea typeface="+mn-ea"/>
              <a:cs typeface="+mn-cs"/>
            </a:rPr>
            <a:t>、</a:t>
          </a:r>
          <a:r>
            <a:rPr lang="ja-JP" altLang="ja-JP" sz="1400">
              <a:solidFill>
                <a:sysClr val="windowText" lastClr="000000"/>
              </a:solidFill>
              <a:effectLst/>
              <a:latin typeface="+mn-lt"/>
              <a:ea typeface="+mn-ea"/>
              <a:cs typeface="+mn-cs"/>
            </a:rPr>
            <a:t>地方債残高を増加しないように努めた結果、元利償還金等は減少傾向にあり、実質公債費比率の分子についても減少傾向にある。</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今後も大型投資事業が予定されている中、有利な財政措置のある起債を選択し、健全な財政運営に努める。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地方債の現在高は、大型事業の実施、臨時財政対策債の増により</a:t>
          </a:r>
          <a:r>
            <a:rPr lang="ja-JP" altLang="en-US" sz="1400">
              <a:solidFill>
                <a:sysClr val="windowText" lastClr="000000"/>
              </a:solidFill>
              <a:effectLst/>
              <a:latin typeface="+mn-lt"/>
              <a:ea typeface="+mn-ea"/>
              <a:cs typeface="+mn-cs"/>
            </a:rPr>
            <a:t>前年度比</a:t>
          </a:r>
          <a:r>
            <a:rPr lang="en-US" altLang="ja-JP" sz="1400">
              <a:solidFill>
                <a:sysClr val="windowText" lastClr="000000"/>
              </a:solidFill>
              <a:effectLst/>
              <a:latin typeface="+mn-lt"/>
              <a:ea typeface="+mn-ea"/>
              <a:cs typeface="+mn-cs"/>
            </a:rPr>
            <a:t>1,233</a:t>
          </a:r>
          <a:r>
            <a:rPr lang="ja-JP" altLang="en-US" sz="1400">
              <a:solidFill>
                <a:sysClr val="windowText" lastClr="000000"/>
              </a:solidFill>
              <a:effectLst/>
              <a:latin typeface="+mn-lt"/>
              <a:ea typeface="+mn-ea"/>
              <a:cs typeface="+mn-cs"/>
            </a:rPr>
            <a:t>百万円</a:t>
          </a:r>
          <a:r>
            <a:rPr lang="ja-JP" altLang="ja-JP" sz="1400">
              <a:solidFill>
                <a:sysClr val="windowText" lastClr="000000"/>
              </a:solidFill>
              <a:effectLst/>
              <a:latin typeface="+mn-lt"/>
              <a:ea typeface="+mn-ea"/>
              <a:cs typeface="+mn-cs"/>
            </a:rPr>
            <a:t>増加した。一方、有利な財政措置のある起債を選択することによって基準財政需要額算入見込額も増加傾向にあ</a:t>
          </a:r>
          <a:r>
            <a:rPr lang="ja-JP" altLang="en-US" sz="1400">
              <a:solidFill>
                <a:sysClr val="windowText" lastClr="000000"/>
              </a:solidFill>
              <a:effectLst/>
              <a:latin typeface="+mn-lt"/>
              <a:ea typeface="+mn-ea"/>
              <a:cs typeface="+mn-cs"/>
            </a:rPr>
            <a:t>るが</a:t>
          </a:r>
          <a:r>
            <a:rPr lang="ja-JP" altLang="ja-JP" sz="1400">
              <a:solidFill>
                <a:sysClr val="windowText" lastClr="000000"/>
              </a:solidFill>
              <a:effectLst/>
              <a:latin typeface="+mn-lt"/>
              <a:ea typeface="+mn-ea"/>
              <a:cs typeface="+mn-cs"/>
            </a:rPr>
            <a:t>、</a:t>
          </a:r>
          <a:r>
            <a:rPr lang="ja-JP" altLang="en-US" sz="1400">
              <a:solidFill>
                <a:sysClr val="windowText" lastClr="000000"/>
              </a:solidFill>
              <a:effectLst/>
              <a:latin typeface="+mn-lt"/>
              <a:ea typeface="+mn-ea"/>
              <a:cs typeface="+mn-cs"/>
            </a:rPr>
            <a:t>それよりも東部産業団地関連の債務負担行為に基づく支出予定額の増により</a:t>
          </a:r>
          <a:r>
            <a:rPr lang="ja-JP" altLang="ja-JP" sz="1400">
              <a:solidFill>
                <a:sysClr val="windowText" lastClr="000000"/>
              </a:solidFill>
              <a:effectLst/>
              <a:latin typeface="+mn-lt"/>
              <a:ea typeface="+mn-ea"/>
              <a:cs typeface="+mn-cs"/>
            </a:rPr>
            <a:t>全体で分子が</a:t>
          </a:r>
          <a:r>
            <a:rPr lang="en-US" altLang="ja-JP" sz="1400">
              <a:solidFill>
                <a:sysClr val="windowText" lastClr="000000"/>
              </a:solidFill>
              <a:effectLst/>
              <a:latin typeface="+mn-lt"/>
              <a:ea typeface="+mn-ea"/>
              <a:cs typeface="+mn-cs"/>
            </a:rPr>
            <a:t>1,839</a:t>
          </a:r>
          <a:r>
            <a:rPr lang="ja-JP" altLang="en-US" sz="1400">
              <a:solidFill>
                <a:sysClr val="windowText" lastClr="000000"/>
              </a:solidFill>
              <a:effectLst/>
              <a:latin typeface="+mn-lt"/>
              <a:ea typeface="+mn-ea"/>
              <a:cs typeface="+mn-cs"/>
            </a:rPr>
            <a:t>百万円増</a:t>
          </a:r>
          <a:r>
            <a:rPr lang="ja-JP" altLang="ja-JP" sz="14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今後も引き続き計画的な財政運営を行い、将来負担比率の低下に努める。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16132263</v>
      </c>
      <c r="BO4" s="349"/>
      <c r="BP4" s="349"/>
      <c r="BQ4" s="349"/>
      <c r="BR4" s="349"/>
      <c r="BS4" s="349"/>
      <c r="BT4" s="349"/>
      <c r="BU4" s="350"/>
      <c r="BV4" s="348">
        <v>14857634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15536419</v>
      </c>
      <c r="BO5" s="386"/>
      <c r="BP5" s="386"/>
      <c r="BQ5" s="386"/>
      <c r="BR5" s="386"/>
      <c r="BS5" s="386"/>
      <c r="BT5" s="386"/>
      <c r="BU5" s="387"/>
      <c r="BV5" s="385">
        <v>14351085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85.4</v>
      </c>
      <c r="CU5" s="383"/>
      <c r="CV5" s="383"/>
      <c r="CW5" s="383"/>
      <c r="CX5" s="383"/>
      <c r="CY5" s="383"/>
      <c r="CZ5" s="383"/>
      <c r="DA5" s="384"/>
      <c r="DB5" s="382">
        <v>85.7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595844</v>
      </c>
      <c r="BO6" s="386"/>
      <c r="BP6" s="386"/>
      <c r="BQ6" s="386"/>
      <c r="BR6" s="386"/>
      <c r="BS6" s="386"/>
      <c r="BT6" s="386"/>
      <c r="BU6" s="387"/>
      <c r="BV6" s="385">
        <v>506549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104431</v>
      </c>
      <c r="BO7" s="386"/>
      <c r="BP7" s="386"/>
      <c r="BQ7" s="386"/>
      <c r="BR7" s="386"/>
      <c r="BS7" s="386"/>
      <c r="BT7" s="386"/>
      <c r="BU7" s="387"/>
      <c r="BV7" s="385">
        <v>113077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8108376</v>
      </c>
      <c r="CU7" s="386"/>
      <c r="CV7" s="386"/>
      <c r="CW7" s="386"/>
      <c r="CX7" s="386"/>
      <c r="CY7" s="386"/>
      <c r="CZ7" s="386"/>
      <c r="DA7" s="387"/>
      <c r="DB7" s="385">
        <v>8023007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491413</v>
      </c>
      <c r="BO8" s="386"/>
      <c r="BP8" s="386"/>
      <c r="BQ8" s="386"/>
      <c r="BR8" s="386"/>
      <c r="BS8" s="386"/>
      <c r="BT8" s="386"/>
      <c r="BU8" s="387"/>
      <c r="BV8" s="385">
        <v>393472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32067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97941</v>
      </c>
      <c r="BO9" s="386"/>
      <c r="BP9" s="386"/>
      <c r="BQ9" s="386"/>
      <c r="BR9" s="386"/>
      <c r="BS9" s="386"/>
      <c r="BT9" s="386"/>
      <c r="BU9" s="387"/>
      <c r="BV9" s="385">
        <v>18884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33533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207027</v>
      </c>
      <c r="BO10" s="386"/>
      <c r="BP10" s="386"/>
      <c r="BQ10" s="386"/>
      <c r="BR10" s="386"/>
      <c r="BS10" s="386"/>
      <c r="BT10" s="386"/>
      <c r="BU10" s="387"/>
      <c r="BV10" s="385">
        <v>193623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195380</v>
      </c>
      <c r="BO11" s="386"/>
      <c r="BP11" s="386"/>
      <c r="BQ11" s="386"/>
      <c r="BR11" s="386"/>
      <c r="BS11" s="386"/>
      <c r="BT11" s="386"/>
      <c r="BU11" s="387"/>
      <c r="BV11" s="385">
        <v>523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31669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266969</v>
      </c>
      <c r="BO12" s="386"/>
      <c r="BP12" s="386"/>
      <c r="BQ12" s="386"/>
      <c r="BR12" s="386"/>
      <c r="BS12" s="386"/>
      <c r="BT12" s="386"/>
      <c r="BU12" s="387"/>
      <c r="BV12" s="385">
        <v>392300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31333</v>
      </c>
      <c r="S13" s="467"/>
      <c r="T13" s="467"/>
      <c r="U13" s="467"/>
      <c r="V13" s="468"/>
      <c r="W13" s="401" t="s">
        <v>124</v>
      </c>
      <c r="X13" s="402"/>
      <c r="Y13" s="402"/>
      <c r="Z13" s="402"/>
      <c r="AA13" s="402"/>
      <c r="AB13" s="392"/>
      <c r="AC13" s="436">
        <v>735</v>
      </c>
      <c r="AD13" s="437"/>
      <c r="AE13" s="437"/>
      <c r="AF13" s="437"/>
      <c r="AG13" s="476"/>
      <c r="AH13" s="436">
        <v>932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233379</v>
      </c>
      <c r="BO13" s="386"/>
      <c r="BP13" s="386"/>
      <c r="BQ13" s="386"/>
      <c r="BR13" s="386"/>
      <c r="BS13" s="386"/>
      <c r="BT13" s="386"/>
      <c r="BU13" s="387"/>
      <c r="BV13" s="385">
        <v>-179270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31838</v>
      </c>
      <c r="S14" s="467"/>
      <c r="T14" s="467"/>
      <c r="U14" s="467"/>
      <c r="V14" s="468"/>
      <c r="W14" s="375"/>
      <c r="X14" s="376"/>
      <c r="Y14" s="376"/>
      <c r="Z14" s="376"/>
      <c r="AA14" s="376"/>
      <c r="AB14" s="365"/>
      <c r="AC14" s="469">
        <v>4.5999999999999996</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178.2</v>
      </c>
      <c r="CU14" s="481"/>
      <c r="CV14" s="481"/>
      <c r="CW14" s="481"/>
      <c r="CX14" s="481"/>
      <c r="CY14" s="481"/>
      <c r="CZ14" s="481"/>
      <c r="DA14" s="482"/>
      <c r="DB14" s="480">
        <v>151.5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31502</v>
      </c>
      <c r="S15" s="467"/>
      <c r="T15" s="467"/>
      <c r="U15" s="467"/>
      <c r="V15" s="468"/>
      <c r="W15" s="401" t="s">
        <v>131</v>
      </c>
      <c r="X15" s="402"/>
      <c r="Y15" s="402"/>
      <c r="Z15" s="402"/>
      <c r="AA15" s="402"/>
      <c r="AB15" s="392"/>
      <c r="AC15" s="436">
        <v>6068</v>
      </c>
      <c r="AD15" s="437"/>
      <c r="AE15" s="437"/>
      <c r="AF15" s="437"/>
      <c r="AG15" s="476"/>
      <c r="AH15" s="436">
        <v>7260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3506468</v>
      </c>
      <c r="BO15" s="349"/>
      <c r="BP15" s="349"/>
      <c r="BQ15" s="349"/>
      <c r="BR15" s="349"/>
      <c r="BS15" s="349"/>
      <c r="BT15" s="349"/>
      <c r="BU15" s="350"/>
      <c r="BV15" s="348">
        <v>3481053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37.700000000000003</v>
      </c>
      <c r="AD16" s="470"/>
      <c r="AE16" s="470"/>
      <c r="AF16" s="470"/>
      <c r="AG16" s="471"/>
      <c r="AH16" s="469">
        <v>40.799999999999997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6436748</v>
      </c>
      <c r="BO16" s="386"/>
      <c r="BP16" s="386"/>
      <c r="BQ16" s="386"/>
      <c r="BR16" s="386"/>
      <c r="BS16" s="386"/>
      <c r="BT16" s="386"/>
      <c r="BU16" s="387"/>
      <c r="BV16" s="385">
        <v>6376740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9274</v>
      </c>
      <c r="AD17" s="437"/>
      <c r="AE17" s="437"/>
      <c r="AF17" s="437"/>
      <c r="AG17" s="476"/>
      <c r="AH17" s="436">
        <v>9592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4495363</v>
      </c>
      <c r="BO17" s="386"/>
      <c r="BP17" s="386"/>
      <c r="BQ17" s="386"/>
      <c r="BR17" s="386"/>
      <c r="BS17" s="386"/>
      <c r="BT17" s="386"/>
      <c r="BU17" s="387"/>
      <c r="BV17" s="385">
        <v>4447028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134.11000000000001</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53.9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7181784</v>
      </c>
      <c r="BO18" s="386"/>
      <c r="BP18" s="386"/>
      <c r="BQ18" s="386"/>
      <c r="BR18" s="386"/>
      <c r="BS18" s="386"/>
      <c r="BT18" s="386"/>
      <c r="BU18" s="387"/>
      <c r="BV18" s="385">
        <v>7171838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10382088</v>
      </c>
      <c r="BO19" s="386"/>
      <c r="BP19" s="386"/>
      <c r="BQ19" s="386"/>
      <c r="BR19" s="386"/>
      <c r="BS19" s="386"/>
      <c r="BT19" s="386"/>
      <c r="BU19" s="387"/>
      <c r="BV19" s="385">
        <v>9978128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9581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13501270</v>
      </c>
      <c r="BO23" s="386"/>
      <c r="BP23" s="386"/>
      <c r="BQ23" s="386"/>
      <c r="BR23" s="386"/>
      <c r="BS23" s="386"/>
      <c r="BT23" s="386"/>
      <c r="BU23" s="387"/>
      <c r="BV23" s="385">
        <v>12268287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225</v>
      </c>
      <c r="AI24" s="437"/>
      <c r="AJ24" s="437"/>
      <c r="AK24" s="437"/>
      <c r="AL24" s="476"/>
      <c r="AM24" s="436">
        <v>682875</v>
      </c>
      <c r="AN24" s="437"/>
      <c r="AO24" s="437"/>
      <c r="AP24" s="437"/>
      <c r="AQ24" s="437"/>
      <c r="AR24" s="476"/>
      <c r="AS24" s="436">
        <v>3035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11438588</v>
      </c>
      <c r="BO24" s="386"/>
      <c r="BP24" s="386"/>
      <c r="BQ24" s="386"/>
      <c r="BR24" s="386"/>
      <c r="BS24" s="386"/>
      <c r="BT24" s="386"/>
      <c r="BU24" s="387"/>
      <c r="BV24" s="385">
        <v>9866026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7100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5647153</v>
      </c>
      <c r="BO25" s="349"/>
      <c r="BP25" s="349"/>
      <c r="BQ25" s="349"/>
      <c r="BR25" s="349"/>
      <c r="BS25" s="349"/>
      <c r="BT25" s="349"/>
      <c r="BU25" s="350"/>
      <c r="BV25" s="348">
        <v>1630965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6100</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17538</v>
      </c>
      <c r="AN26" s="437"/>
      <c r="AO26" s="437"/>
      <c r="AP26" s="437"/>
      <c r="AQ26" s="437"/>
      <c r="AR26" s="476"/>
      <c r="AS26" s="436">
        <v>2923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4450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9378</v>
      </c>
      <c r="AN27" s="437"/>
      <c r="AO27" s="437"/>
      <c r="AP27" s="437"/>
      <c r="AQ27" s="437"/>
      <c r="AR27" s="476"/>
      <c r="AS27" s="436">
        <v>3126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454100</v>
      </c>
      <c r="BO27" s="553"/>
      <c r="BP27" s="553"/>
      <c r="BQ27" s="553"/>
      <c r="BR27" s="553"/>
      <c r="BS27" s="553"/>
      <c r="BT27" s="553"/>
      <c r="BU27" s="554"/>
      <c r="BV27" s="552">
        <v>454100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950022</v>
      </c>
      <c r="BO28" s="349"/>
      <c r="BP28" s="349"/>
      <c r="BQ28" s="349"/>
      <c r="BR28" s="349"/>
      <c r="BS28" s="349"/>
      <c r="BT28" s="349"/>
      <c r="BU28" s="350"/>
      <c r="BV28" s="348">
        <v>1009964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3600</v>
      </c>
      <c r="R29" s="437"/>
      <c r="S29" s="437"/>
      <c r="T29" s="437"/>
      <c r="U29" s="437"/>
      <c r="V29" s="476"/>
      <c r="W29" s="531"/>
      <c r="X29" s="519"/>
      <c r="Y29" s="520"/>
      <c r="Z29" s="435" t="s">
        <v>170</v>
      </c>
      <c r="AA29" s="415"/>
      <c r="AB29" s="415"/>
      <c r="AC29" s="415"/>
      <c r="AD29" s="415"/>
      <c r="AE29" s="415"/>
      <c r="AF29" s="415"/>
      <c r="AG29" s="416"/>
      <c r="AH29" s="436">
        <v>228</v>
      </c>
      <c r="AI29" s="437"/>
      <c r="AJ29" s="437"/>
      <c r="AK29" s="437"/>
      <c r="AL29" s="476"/>
      <c r="AM29" s="436">
        <v>692253</v>
      </c>
      <c r="AN29" s="437"/>
      <c r="AO29" s="437"/>
      <c r="AP29" s="437"/>
      <c r="AQ29" s="437"/>
      <c r="AR29" s="476"/>
      <c r="AS29" s="436">
        <v>3036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72111</v>
      </c>
      <c r="BO29" s="386"/>
      <c r="BP29" s="386"/>
      <c r="BQ29" s="386"/>
      <c r="BR29" s="386"/>
      <c r="BS29" s="386"/>
      <c r="BT29" s="386"/>
      <c r="BU29" s="387"/>
      <c r="BV29" s="385">
        <v>213060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704066</v>
      </c>
      <c r="BO30" s="553"/>
      <c r="BP30" s="553"/>
      <c r="BQ30" s="553"/>
      <c r="BR30" s="553"/>
      <c r="BS30" s="553"/>
      <c r="BT30" s="553"/>
      <c r="BU30" s="554"/>
      <c r="BV30" s="552">
        <v>576124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砺波地方衛生施設組合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クロスランドおやべ</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小矢部川中流水害施設組合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小矢部市体育協会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東部産業団地事業特別会計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富山県市町村総合事務組合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小矢部市土地開発公社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高岡地区広域圏事務組合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富山県市町村会館管理組合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砺波地方介護保険組合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富山県後期高齢者医療広域連合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砺波地域消防組合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11342</v>
      </c>
      <c r="J41" s="83">
        <v>11909</v>
      </c>
      <c r="K41" s="83">
        <v>11521</v>
      </c>
      <c r="L41" s="83">
        <v>12268</v>
      </c>
      <c r="M41" s="84">
        <v>13501</v>
      </c>
    </row>
    <row r="42" spans="2:13" ht="27.75" customHeight="1">
      <c r="B42" s="1169"/>
      <c r="C42" s="1170"/>
      <c r="D42" s="85"/>
      <c r="E42" s="1175" t="s">
        <v>26</v>
      </c>
      <c r="F42" s="1175"/>
      <c r="G42" s="1175"/>
      <c r="H42" s="1176"/>
      <c r="I42" s="86">
        <v>738</v>
      </c>
      <c r="J42" s="87">
        <v>649</v>
      </c>
      <c r="K42" s="87">
        <v>875</v>
      </c>
      <c r="L42" s="87">
        <v>829</v>
      </c>
      <c r="M42" s="88">
        <v>2420</v>
      </c>
    </row>
    <row r="43" spans="2:13" ht="27.75" customHeight="1">
      <c r="B43" s="1169"/>
      <c r="C43" s="1170"/>
      <c r="D43" s="85"/>
      <c r="E43" s="1175" t="s">
        <v>27</v>
      </c>
      <c r="F43" s="1175"/>
      <c r="G43" s="1175"/>
      <c r="H43" s="1176"/>
      <c r="I43" s="86">
        <v>13565</v>
      </c>
      <c r="J43" s="87">
        <v>13727</v>
      </c>
      <c r="K43" s="87">
        <v>13728</v>
      </c>
      <c r="L43" s="87">
        <v>13557</v>
      </c>
      <c r="M43" s="88">
        <v>13126</v>
      </c>
    </row>
    <row r="44" spans="2:13" ht="27.75" customHeight="1">
      <c r="B44" s="1169"/>
      <c r="C44" s="1170"/>
      <c r="D44" s="85"/>
      <c r="E44" s="1175" t="s">
        <v>28</v>
      </c>
      <c r="F44" s="1175"/>
      <c r="G44" s="1175"/>
      <c r="H44" s="1176"/>
      <c r="I44" s="86">
        <v>323</v>
      </c>
      <c r="J44" s="87">
        <v>281</v>
      </c>
      <c r="K44" s="87">
        <v>516</v>
      </c>
      <c r="L44" s="87">
        <v>440</v>
      </c>
      <c r="M44" s="88">
        <v>454</v>
      </c>
    </row>
    <row r="45" spans="2:13" ht="27.75" customHeight="1">
      <c r="B45" s="1169"/>
      <c r="C45" s="1170"/>
      <c r="D45" s="85"/>
      <c r="E45" s="1175" t="s">
        <v>29</v>
      </c>
      <c r="F45" s="1175"/>
      <c r="G45" s="1175"/>
      <c r="H45" s="1176"/>
      <c r="I45" s="86">
        <v>3168</v>
      </c>
      <c r="J45" s="87">
        <v>2644</v>
      </c>
      <c r="K45" s="87">
        <v>2602</v>
      </c>
      <c r="L45" s="87">
        <v>2609</v>
      </c>
      <c r="M45" s="88">
        <v>2378</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1796</v>
      </c>
      <c r="J49" s="87">
        <v>1950</v>
      </c>
      <c r="K49" s="87">
        <v>2000</v>
      </c>
      <c r="L49" s="87">
        <v>2069</v>
      </c>
      <c r="M49" s="88">
        <v>1896</v>
      </c>
    </row>
    <row r="50" spans="2:13" ht="27.75" customHeight="1">
      <c r="B50" s="1169"/>
      <c r="C50" s="1170"/>
      <c r="D50" s="85"/>
      <c r="E50" s="1175" t="s">
        <v>35</v>
      </c>
      <c r="F50" s="1175"/>
      <c r="G50" s="1175"/>
      <c r="H50" s="1176"/>
      <c r="I50" s="86">
        <v>319</v>
      </c>
      <c r="J50" s="87">
        <v>295</v>
      </c>
      <c r="K50" s="87">
        <v>276</v>
      </c>
      <c r="L50" s="87">
        <v>274</v>
      </c>
      <c r="M50" s="88">
        <v>235</v>
      </c>
    </row>
    <row r="51" spans="2:13" ht="27.75" customHeight="1">
      <c r="B51" s="1171"/>
      <c r="C51" s="1172"/>
      <c r="D51" s="85"/>
      <c r="E51" s="1175" t="s">
        <v>36</v>
      </c>
      <c r="F51" s="1175"/>
      <c r="G51" s="1175"/>
      <c r="H51" s="1176"/>
      <c r="I51" s="86">
        <v>15041</v>
      </c>
      <c r="J51" s="87">
        <v>15454</v>
      </c>
      <c r="K51" s="87">
        <v>15937</v>
      </c>
      <c r="L51" s="87">
        <v>16949</v>
      </c>
      <c r="M51" s="88">
        <v>17497</v>
      </c>
    </row>
    <row r="52" spans="2:13" ht="27.75" customHeight="1" thickBot="1">
      <c r="B52" s="1179" t="s">
        <v>37</v>
      </c>
      <c r="C52" s="1180"/>
      <c r="D52" s="90"/>
      <c r="E52" s="1181" t="s">
        <v>38</v>
      </c>
      <c r="F52" s="1181"/>
      <c r="G52" s="1181"/>
      <c r="H52" s="1182"/>
      <c r="I52" s="91">
        <v>11981</v>
      </c>
      <c r="J52" s="92">
        <v>11511</v>
      </c>
      <c r="K52" s="92">
        <v>11029</v>
      </c>
      <c r="L52" s="92">
        <v>10412</v>
      </c>
      <c r="M52" s="93">
        <v>12251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59724</v>
      </c>
      <c r="E3" s="116"/>
      <c r="F3" s="117">
        <v>79008</v>
      </c>
      <c r="G3" s="118"/>
      <c r="H3" s="119"/>
    </row>
    <row r="4" spans="1:8">
      <c r="A4" s="120"/>
      <c r="B4" s="121"/>
      <c r="C4" s="122"/>
      <c r="D4" s="123">
        <v>30252</v>
      </c>
      <c r="E4" s="124"/>
      <c r="F4" s="125">
        <v>46014</v>
      </c>
      <c r="G4" s="126"/>
      <c r="H4" s="127"/>
    </row>
    <row r="5" spans="1:8">
      <c r="A5" s="108" t="s">
        <v>509</v>
      </c>
      <c r="B5" s="113"/>
      <c r="C5" s="114"/>
      <c r="D5" s="115">
        <v>92608</v>
      </c>
      <c r="E5" s="116"/>
      <c r="F5" s="117">
        <v>86381</v>
      </c>
      <c r="G5" s="118"/>
      <c r="H5" s="119"/>
    </row>
    <row r="6" spans="1:8">
      <c r="A6" s="120"/>
      <c r="B6" s="121"/>
      <c r="C6" s="122"/>
      <c r="D6" s="123">
        <v>40463</v>
      </c>
      <c r="E6" s="124"/>
      <c r="F6" s="125">
        <v>41242</v>
      </c>
      <c r="G6" s="126"/>
      <c r="H6" s="127"/>
    </row>
    <row r="7" spans="1:8">
      <c r="A7" s="108" t="s">
        <v>510</v>
      </c>
      <c r="B7" s="113"/>
      <c r="C7" s="114"/>
      <c r="D7" s="115">
        <v>77495</v>
      </c>
      <c r="E7" s="116"/>
      <c r="F7" s="117">
        <v>67201</v>
      </c>
      <c r="G7" s="118"/>
      <c r="H7" s="119"/>
    </row>
    <row r="8" spans="1:8">
      <c r="A8" s="120"/>
      <c r="B8" s="121"/>
      <c r="C8" s="122"/>
      <c r="D8" s="123">
        <v>42884</v>
      </c>
      <c r="E8" s="124"/>
      <c r="F8" s="125">
        <v>35210</v>
      </c>
      <c r="G8" s="126"/>
      <c r="H8" s="127"/>
    </row>
    <row r="9" spans="1:8">
      <c r="A9" s="108" t="s">
        <v>511</v>
      </c>
      <c r="B9" s="113"/>
      <c r="C9" s="114"/>
      <c r="D9" s="115">
        <v>82812</v>
      </c>
      <c r="E9" s="116"/>
      <c r="F9" s="117">
        <v>75709</v>
      </c>
      <c r="G9" s="118"/>
      <c r="H9" s="119"/>
    </row>
    <row r="10" spans="1:8">
      <c r="A10" s="120"/>
      <c r="B10" s="121"/>
      <c r="C10" s="122"/>
      <c r="D10" s="123">
        <v>37960</v>
      </c>
      <c r="E10" s="124"/>
      <c r="F10" s="125">
        <v>35212</v>
      </c>
      <c r="G10" s="126"/>
      <c r="H10" s="127"/>
    </row>
    <row r="11" spans="1:8">
      <c r="A11" s="108" t="s">
        <v>512</v>
      </c>
      <c r="B11" s="113"/>
      <c r="C11" s="114"/>
      <c r="D11" s="115">
        <v>122645</v>
      </c>
      <c r="E11" s="116"/>
      <c r="F11" s="117">
        <v>90961</v>
      </c>
      <c r="G11" s="118"/>
      <c r="H11" s="119"/>
    </row>
    <row r="12" spans="1:8">
      <c r="A12" s="120"/>
      <c r="B12" s="121"/>
      <c r="C12" s="128"/>
      <c r="D12" s="123">
        <v>43348</v>
      </c>
      <c r="E12" s="124"/>
      <c r="F12" s="125">
        <v>37720</v>
      </c>
      <c r="G12" s="126"/>
      <c r="H12" s="127"/>
    </row>
    <row r="13" spans="1:8">
      <c r="A13" s="108"/>
      <c r="B13" s="113"/>
      <c r="C13" s="129"/>
      <c r="D13" s="130">
        <v>87057</v>
      </c>
      <c r="E13" s="131"/>
      <c r="F13" s="132">
        <v>79852</v>
      </c>
      <c r="G13" s="133"/>
      <c r="H13" s="119"/>
    </row>
    <row r="14" spans="1:8">
      <c r="A14" s="120"/>
      <c r="B14" s="121"/>
      <c r="C14" s="122"/>
      <c r="D14" s="123">
        <v>38981</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9.27</v>
      </c>
      <c r="C19" s="134">
        <f>ROUND(VALUE(SUBSTITUTE(実質収支比率等に係る経年分析!G$48,"▲","-")),2)</f>
        <v>10.88</v>
      </c>
      <c r="D19" s="134">
        <f>ROUND(VALUE(SUBSTITUTE(実質収支比率等に係る経年分析!H$48,"▲","-")),2)</f>
        <v>4.7</v>
      </c>
      <c r="E19" s="134">
        <f>ROUND(VALUE(SUBSTITUTE(実質収支比率等に係る経年分析!I$48,"▲","-")),2)</f>
        <v>4.9000000000000004</v>
      </c>
      <c r="F19" s="134">
        <f>ROUND(VALUE(SUBSTITUTE(実質収支比率等に係る経年分析!J$48,"▲","-")),2)</f>
        <v>6.06</v>
      </c>
    </row>
    <row r="20" spans="1:11">
      <c r="A20" s="134" t="s">
        <v>43</v>
      </c>
      <c r="B20" s="134">
        <f>ROUND(VALUE(SUBSTITUTE(実質収支比率等に係る経年分析!F$47,"▲","-")),2)</f>
        <v>11.71</v>
      </c>
      <c r="C20" s="134">
        <f>ROUND(VALUE(SUBSTITUTE(実質収支比率等に係る経年分析!G$47,"▲","-")),2)</f>
        <v>13.17</v>
      </c>
      <c r="D20" s="134">
        <f>ROUND(VALUE(SUBSTITUTE(実質収支比率等に係る経年分析!H$47,"▲","-")),2)</f>
        <v>15.18</v>
      </c>
      <c r="E20" s="134">
        <f>ROUND(VALUE(SUBSTITUTE(実質収支比率等に係る経年分析!I$47,"▲","-")),2)</f>
        <v>12.59</v>
      </c>
      <c r="F20" s="134">
        <f>ROUND(VALUE(SUBSTITUTE(実質収支比率等に係る経年分析!J$47,"▲","-")),2)</f>
        <v>11.72</v>
      </c>
    </row>
    <row r="21" spans="1:11">
      <c r="A21" s="134" t="s">
        <v>44</v>
      </c>
      <c r="B21" s="134">
        <f>IF(ISNUMBER(VALUE(SUBSTITUTE(実質収支比率等に係る経年分析!F$49,"▲","-"))),ROUND(VALUE(SUBSTITUTE(実質収支比率等に係る経年分析!F$49,"▲","-")),2),NA())</f>
        <v>4.18</v>
      </c>
      <c r="C21" s="134">
        <f>IF(ISNUMBER(VALUE(SUBSTITUTE(実質収支比率等に係る経年分析!G$49,"▲","-"))),ROUND(VALUE(SUBSTITUTE(実質収支比率等に係る経年分析!G$49,"▲","-")),2),NA())</f>
        <v>3.69</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2.88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東部産業団地事業特別会計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公共用地先行取得事業特別会計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1127</v>
      </c>
      <c r="E42" s="136"/>
      <c r="F42" s="136"/>
      <c r="G42" s="136">
        <f>'実質公債費比率（分子）の構造'!L$52</f>
        <v>1135</v>
      </c>
      <c r="H42" s="136"/>
      <c r="I42" s="136"/>
      <c r="J42" s="136">
        <f>'実質公債費比率（分子）の構造'!M$52</f>
        <v>1149</v>
      </c>
      <c r="K42" s="136"/>
      <c r="L42" s="136"/>
      <c r="M42" s="136">
        <f>'実質公債費比率（分子）の構造'!N$52</f>
        <v>1176</v>
      </c>
      <c r="N42" s="136"/>
      <c r="O42" s="136"/>
      <c r="P42" s="136">
        <f>'実質公債費比率（分子）の構造'!O$52</f>
        <v>1262</v>
      </c>
    </row>
    <row r="43" spans="1:16">
      <c r="A43" s="136" t="s">
        <v>52</v>
      </c>
      <c r="B43" s="136">
        <f>'実質公債費比率（分子）の構造'!K$51</f>
        <v>1</v>
      </c>
      <c r="C43" s="136"/>
      <c r="D43" s="136"/>
      <c r="E43" s="136">
        <f>'実質公債費比率（分子）の構造'!L$51</f>
        <v>0</v>
      </c>
      <c r="F43" s="136"/>
      <c r="G43" s="136"/>
      <c r="H43" s="136">
        <f>'実質公債費比率（分子）の構造'!M$51</f>
        <v>2</v>
      </c>
      <c r="I43" s="136"/>
      <c r="J43" s="136"/>
      <c r="K43" s="136">
        <f>'実質公債費比率（分子）の構造'!N$51</f>
        <v>2</v>
      </c>
      <c r="L43" s="136"/>
      <c r="M43" s="136"/>
      <c r="N43" s="136">
        <f>'実質公債費比率（分子）の構造'!O$51</f>
        <v>0</v>
      </c>
      <c r="O43" s="136"/>
      <c r="P43" s="136"/>
    </row>
    <row r="44" spans="1:16">
      <c r="A44" s="136" t="s">
        <v>53</v>
      </c>
      <c r="B44" s="136">
        <f>'実質公債費比率（分子）の構造'!K$50</f>
        <v>96</v>
      </c>
      <c r="C44" s="136"/>
      <c r="D44" s="136"/>
      <c r="E44" s="136">
        <f>'実質公債費比率（分子）の構造'!L$50</f>
        <v>94</v>
      </c>
      <c r="F44" s="136"/>
      <c r="G44" s="136"/>
      <c r="H44" s="136">
        <f>'実質公債費比率（分子）の構造'!M$50</f>
        <v>76</v>
      </c>
      <c r="I44" s="136"/>
      <c r="J44" s="136"/>
      <c r="K44" s="136">
        <f>'実質公債費比率（分子）の構造'!N$50</f>
        <v>69</v>
      </c>
      <c r="L44" s="136"/>
      <c r="M44" s="136"/>
      <c r="N44" s="136">
        <f>'実質公債費比率（分子）の構造'!O$50</f>
        <v>79</v>
      </c>
      <c r="O44" s="136"/>
      <c r="P44" s="136"/>
    </row>
    <row r="45" spans="1:16">
      <c r="A45" s="136" t="s">
        <v>54</v>
      </c>
      <c r="B45" s="136">
        <f>'実質公債費比率（分子）の構造'!K$49</f>
        <v>86</v>
      </c>
      <c r="C45" s="136"/>
      <c r="D45" s="136"/>
      <c r="E45" s="136">
        <f>'実質公債費比率（分子）の構造'!L$49</f>
        <v>84</v>
      </c>
      <c r="F45" s="136"/>
      <c r="G45" s="136"/>
      <c r="H45" s="136">
        <f>'実質公債費比率（分子）の構造'!M$49</f>
        <v>124</v>
      </c>
      <c r="I45" s="136"/>
      <c r="J45" s="136"/>
      <c r="K45" s="136">
        <f>'実質公債費比率（分子）の構造'!N$49</f>
        <v>129</v>
      </c>
      <c r="L45" s="136"/>
      <c r="M45" s="136"/>
      <c r="N45" s="136">
        <f>'実質公債費比率（分子）の構造'!O$49</f>
        <v>109</v>
      </c>
      <c r="O45" s="136"/>
      <c r="P45" s="136"/>
    </row>
    <row r="46" spans="1:16">
      <c r="A46" s="136" t="s">
        <v>55</v>
      </c>
      <c r="B46" s="136">
        <f>'実質公債費比率（分子）の構造'!K$48</f>
        <v>798</v>
      </c>
      <c r="C46" s="136"/>
      <c r="D46" s="136"/>
      <c r="E46" s="136">
        <f>'実質公債費比率（分子）の構造'!L$48</f>
        <v>828</v>
      </c>
      <c r="F46" s="136"/>
      <c r="G46" s="136"/>
      <c r="H46" s="136">
        <f>'実質公債費比率（分子）の構造'!M$48</f>
        <v>839</v>
      </c>
      <c r="I46" s="136"/>
      <c r="J46" s="136"/>
      <c r="K46" s="136">
        <f>'実質公債費比率（分子）の構造'!N$48</f>
        <v>892</v>
      </c>
      <c r="L46" s="136"/>
      <c r="M46" s="136"/>
      <c r="N46" s="136">
        <f>'実質公債費比率（分子）の構造'!O$48</f>
        <v>866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1364</v>
      </c>
      <c r="C49" s="136"/>
      <c r="D49" s="136"/>
      <c r="E49" s="136">
        <f>'実質公債費比率（分子）の構造'!L$45</f>
        <v>1348</v>
      </c>
      <c r="F49" s="136"/>
      <c r="G49" s="136"/>
      <c r="H49" s="136">
        <f>'実質公債費比率（分子）の構造'!M$45</f>
        <v>1322</v>
      </c>
      <c r="I49" s="136"/>
      <c r="J49" s="136"/>
      <c r="K49" s="136">
        <f>'実質公債費比率（分子）の構造'!N$45</f>
        <v>1212</v>
      </c>
      <c r="L49" s="136"/>
      <c r="M49" s="136"/>
      <c r="N49" s="136">
        <f>'実質公債費比率（分子）の構造'!O$45</f>
        <v>1173</v>
      </c>
      <c r="O49" s="136"/>
      <c r="P49" s="136"/>
    </row>
    <row r="50" spans="1:16">
      <c r="A50" s="136" t="s">
        <v>59</v>
      </c>
      <c r="B50" s="136" t="e">
        <f>NA()</f>
        <v>#N/A</v>
      </c>
      <c r="C50" s="136">
        <f>IF(ISNUMBER('実質公債費比率（分子）の構造'!K$53),'実質公債費比率（分子）の構造'!K$53,NA())</f>
        <v>1218</v>
      </c>
      <c r="D50" s="136" t="e">
        <f>NA()</f>
        <v>#N/A</v>
      </c>
      <c r="E50" s="136" t="e">
        <f>NA()</f>
        <v>#N/A</v>
      </c>
      <c r="F50" s="136">
        <f>IF(ISNUMBER('実質公債費比率（分子）の構造'!L$53),'実質公債費比率（分子）の構造'!L$53,NA())</f>
        <v>1219</v>
      </c>
      <c r="G50" s="136" t="e">
        <f>NA()</f>
        <v>#N/A</v>
      </c>
      <c r="H50" s="136" t="e">
        <f>NA()</f>
        <v>#N/A</v>
      </c>
      <c r="I50" s="136">
        <f>IF(ISNUMBER('実質公債費比率（分子）の構造'!M$53),'実質公債費比率（分子）の構造'!M$53,NA())</f>
        <v>1214</v>
      </c>
      <c r="J50" s="136" t="e">
        <f>NA()</f>
        <v>#N/A</v>
      </c>
      <c r="K50" s="136" t="e">
        <f>NA()</f>
        <v>#N/A</v>
      </c>
      <c r="L50" s="136">
        <f>IF(ISNUMBER('実質公債費比率（分子）の構造'!N$53),'実質公債費比率（分子）の構造'!N$53,NA())</f>
        <v>1128</v>
      </c>
      <c r="M50" s="136" t="e">
        <f>NA()</f>
        <v>#N/A</v>
      </c>
      <c r="N50" s="136" t="e">
        <f>NA()</f>
        <v>#N/A</v>
      </c>
      <c r="O50" s="136">
        <f>IF(ISNUMBER('実質公債費比率（分子）の構造'!O$53),'実質公債費比率（分子）の構造'!O$53,NA())</f>
        <v>965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15041</v>
      </c>
      <c r="E56" s="135"/>
      <c r="F56" s="135"/>
      <c r="G56" s="135">
        <f>'将来負担比率（分子）の構造'!J$51</f>
        <v>15454</v>
      </c>
      <c r="H56" s="135"/>
      <c r="I56" s="135"/>
      <c r="J56" s="135">
        <f>'将来負担比率（分子）の構造'!K$51</f>
        <v>15937</v>
      </c>
      <c r="K56" s="135"/>
      <c r="L56" s="135"/>
      <c r="M56" s="135">
        <f>'将来負担比率（分子）の構造'!L$51</f>
        <v>16949</v>
      </c>
      <c r="N56" s="135"/>
      <c r="O56" s="135"/>
      <c r="P56" s="135">
        <f>'将来負担比率（分子）の構造'!M$51</f>
        <v>17497</v>
      </c>
    </row>
    <row r="57" spans="1:16">
      <c r="A57" s="135" t="s">
        <v>35</v>
      </c>
      <c r="B57" s="135"/>
      <c r="C57" s="135"/>
      <c r="D57" s="135">
        <f>'将来負担比率（分子）の構造'!I$50</f>
        <v>319</v>
      </c>
      <c r="E57" s="135"/>
      <c r="F57" s="135"/>
      <c r="G57" s="135">
        <f>'将来負担比率（分子）の構造'!J$50</f>
        <v>295</v>
      </c>
      <c r="H57" s="135"/>
      <c r="I57" s="135"/>
      <c r="J57" s="135">
        <f>'将来負担比率（分子）の構造'!K$50</f>
        <v>276</v>
      </c>
      <c r="K57" s="135"/>
      <c r="L57" s="135"/>
      <c r="M57" s="135">
        <f>'将来負担比率（分子）の構造'!L$50</f>
        <v>274</v>
      </c>
      <c r="N57" s="135"/>
      <c r="O57" s="135"/>
      <c r="P57" s="135">
        <f>'将来負担比率（分子）の構造'!M$50</f>
        <v>235</v>
      </c>
    </row>
    <row r="58" spans="1:16">
      <c r="A58" s="135" t="s">
        <v>34</v>
      </c>
      <c r="B58" s="135"/>
      <c r="C58" s="135"/>
      <c r="D58" s="135">
        <f>'将来負担比率（分子）の構造'!I$49</f>
        <v>1796</v>
      </c>
      <c r="E58" s="135"/>
      <c r="F58" s="135"/>
      <c r="G58" s="135">
        <f>'将来負担比率（分子）の構造'!J$49</f>
        <v>1950</v>
      </c>
      <c r="H58" s="135"/>
      <c r="I58" s="135"/>
      <c r="J58" s="135">
        <f>'将来負担比率（分子）の構造'!K$49</f>
        <v>2000</v>
      </c>
      <c r="K58" s="135"/>
      <c r="L58" s="135"/>
      <c r="M58" s="135">
        <f>'将来負担比率（分子）の構造'!L$49</f>
        <v>2069</v>
      </c>
      <c r="N58" s="135"/>
      <c r="O58" s="135"/>
      <c r="P58" s="135">
        <f>'将来負担比率（分子）の構造'!M$49</f>
        <v>1896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3168</v>
      </c>
      <c r="C62" s="135"/>
      <c r="D62" s="135"/>
      <c r="E62" s="135">
        <f>'将来負担比率（分子）の構造'!J$45</f>
        <v>2644</v>
      </c>
      <c r="F62" s="135"/>
      <c r="G62" s="135"/>
      <c r="H62" s="135">
        <f>'将来負担比率（分子）の構造'!K$45</f>
        <v>2602</v>
      </c>
      <c r="I62" s="135"/>
      <c r="J62" s="135"/>
      <c r="K62" s="135">
        <f>'将来負担比率（分子）の構造'!L$45</f>
        <v>2609</v>
      </c>
      <c r="L62" s="135"/>
      <c r="M62" s="135"/>
      <c r="N62" s="135">
        <f>'将来負担比率（分子）の構造'!M$45</f>
        <v>2378</v>
      </c>
      <c r="O62" s="135"/>
      <c r="P62" s="135"/>
    </row>
    <row r="63" spans="1:16">
      <c r="A63" s="135" t="s">
        <v>28</v>
      </c>
      <c r="B63" s="135">
        <f>'将来負担比率（分子）の構造'!I$44</f>
        <v>323</v>
      </c>
      <c r="C63" s="135"/>
      <c r="D63" s="135"/>
      <c r="E63" s="135">
        <f>'将来負担比率（分子）の構造'!J$44</f>
        <v>281</v>
      </c>
      <c r="F63" s="135"/>
      <c r="G63" s="135"/>
      <c r="H63" s="135">
        <f>'将来負担比率（分子）の構造'!K$44</f>
        <v>516</v>
      </c>
      <c r="I63" s="135"/>
      <c r="J63" s="135"/>
      <c r="K63" s="135">
        <f>'将来負担比率（分子）の構造'!L$44</f>
        <v>440</v>
      </c>
      <c r="L63" s="135"/>
      <c r="M63" s="135"/>
      <c r="N63" s="135">
        <f>'将来負担比率（分子）の構造'!M$44</f>
        <v>454</v>
      </c>
      <c r="O63" s="135"/>
      <c r="P63" s="135"/>
    </row>
    <row r="64" spans="1:16">
      <c r="A64" s="135" t="s">
        <v>27</v>
      </c>
      <c r="B64" s="135">
        <f>'将来負担比率（分子）の構造'!I$43</f>
        <v>13565</v>
      </c>
      <c r="C64" s="135"/>
      <c r="D64" s="135"/>
      <c r="E64" s="135">
        <f>'将来負担比率（分子）の構造'!J$43</f>
        <v>13727</v>
      </c>
      <c r="F64" s="135"/>
      <c r="G64" s="135"/>
      <c r="H64" s="135">
        <f>'将来負担比率（分子）の構造'!K$43</f>
        <v>13728</v>
      </c>
      <c r="I64" s="135"/>
      <c r="J64" s="135"/>
      <c r="K64" s="135">
        <f>'将来負担比率（分子）の構造'!L$43</f>
        <v>13557</v>
      </c>
      <c r="L64" s="135"/>
      <c r="M64" s="135"/>
      <c r="N64" s="135">
        <f>'将来負担比率（分子）の構造'!M$43</f>
        <v>13126</v>
      </c>
      <c r="O64" s="135"/>
      <c r="P64" s="135"/>
    </row>
    <row r="65" spans="1:16">
      <c r="A65" s="135" t="s">
        <v>26</v>
      </c>
      <c r="B65" s="135">
        <f>'将来負担比率（分子）の構造'!I$42</f>
        <v>738</v>
      </c>
      <c r="C65" s="135"/>
      <c r="D65" s="135"/>
      <c r="E65" s="135">
        <f>'将来負担比率（分子）の構造'!J$42</f>
        <v>649</v>
      </c>
      <c r="F65" s="135"/>
      <c r="G65" s="135"/>
      <c r="H65" s="135">
        <f>'将来負担比率（分子）の構造'!K$42</f>
        <v>875</v>
      </c>
      <c r="I65" s="135"/>
      <c r="J65" s="135"/>
      <c r="K65" s="135">
        <f>'将来負担比率（分子）の構造'!L$42</f>
        <v>829</v>
      </c>
      <c r="L65" s="135"/>
      <c r="M65" s="135"/>
      <c r="N65" s="135">
        <f>'将来負担比率（分子）の構造'!M$42</f>
        <v>2420</v>
      </c>
      <c r="O65" s="135"/>
      <c r="P65" s="135"/>
    </row>
    <row r="66" spans="1:16">
      <c r="A66" s="135" t="s">
        <v>25</v>
      </c>
      <c r="B66" s="135">
        <f>'将来負担比率（分子）の構造'!I$41</f>
        <v>11342</v>
      </c>
      <c r="C66" s="135"/>
      <c r="D66" s="135"/>
      <c r="E66" s="135">
        <f>'将来負担比率（分子）の構造'!J$41</f>
        <v>11909</v>
      </c>
      <c r="F66" s="135"/>
      <c r="G66" s="135"/>
      <c r="H66" s="135">
        <f>'将来負担比率（分子）の構造'!K$41</f>
        <v>11521</v>
      </c>
      <c r="I66" s="135"/>
      <c r="J66" s="135"/>
      <c r="K66" s="135">
        <f>'将来負担比率（分子）の構造'!L$41</f>
        <v>12268</v>
      </c>
      <c r="L66" s="135"/>
      <c r="M66" s="135"/>
      <c r="N66" s="135">
        <f>'将来負担比率（分子）の構造'!M$41</f>
        <v>13501</v>
      </c>
      <c r="O66" s="135"/>
      <c r="P66" s="135"/>
    </row>
    <row r="67" spans="1:16">
      <c r="A67" s="135" t="s">
        <v>63</v>
      </c>
      <c r="B67" s="135" t="e">
        <f>NA()</f>
        <v>#N/A</v>
      </c>
      <c r="C67" s="135">
        <f>IF(ISNUMBER('将来負担比率（分子）の構造'!I$52), IF('将来負担比率（分子）の構造'!I$52 &lt; 0, 0, '将来負担比率（分子）の構造'!I$52), NA())</f>
        <v>11981</v>
      </c>
      <c r="D67" s="135" t="e">
        <f>NA()</f>
        <v>#N/A</v>
      </c>
      <c r="E67" s="135" t="e">
        <f>NA()</f>
        <v>#N/A</v>
      </c>
      <c r="F67" s="135">
        <f>IF(ISNUMBER('将来負担比率（分子）の構造'!J$52), IF('将来負担比率（分子）の構造'!J$52 &lt; 0, 0, '将来負担比率（分子）の構造'!J$52), NA())</f>
        <v>11511</v>
      </c>
      <c r="G67" s="135" t="e">
        <f>NA()</f>
        <v>#N/A</v>
      </c>
      <c r="H67" s="135" t="e">
        <f>NA()</f>
        <v>#N/A</v>
      </c>
      <c r="I67" s="135">
        <f>IF(ISNUMBER('将来負担比率（分子）の構造'!K$52), IF('将来負担比率（分子）の構造'!K$52 &lt; 0, 0, '将来負担比率（分子）の構造'!K$52), NA())</f>
        <v>11029</v>
      </c>
      <c r="J67" s="135" t="e">
        <f>NA()</f>
        <v>#N/A</v>
      </c>
      <c r="K67" s="135" t="e">
        <f>NA()</f>
        <v>#N/A</v>
      </c>
      <c r="L67" s="135">
        <f>IF(ISNUMBER('将来負担比率（分子）の構造'!L$52), IF('将来負担比率（分子）の構造'!L$52 &lt; 0, 0, '将来負担比率（分子）の構造'!L$52), NA())</f>
        <v>10412</v>
      </c>
      <c r="M67" s="135" t="e">
        <f>NA()</f>
        <v>#N/A</v>
      </c>
      <c r="N67" s="135" t="e">
        <f>NA()</f>
        <v>#N/A</v>
      </c>
      <c r="O67" s="135">
        <f>IF(ISNUMBER('将来負担比率（分子）の構造'!M$52), IF('将来負担比率（分子）の構造'!M$52 &lt; 0, 0, '将来負担比率（分子）の構造'!M$52), NA())</f>
        <v>12251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4164863</v>
      </c>
      <c r="S5" s="581"/>
      <c r="T5" s="581"/>
      <c r="U5" s="581"/>
      <c r="V5" s="581"/>
      <c r="W5" s="581"/>
      <c r="X5" s="581"/>
      <c r="Y5" s="582"/>
      <c r="Z5" s="583">
        <v>25.8</v>
      </c>
      <c r="AA5" s="583"/>
      <c r="AB5" s="583"/>
      <c r="AC5" s="583"/>
      <c r="AD5" s="584">
        <v>4164863</v>
      </c>
      <c r="AE5" s="584"/>
      <c r="AF5" s="584"/>
      <c r="AG5" s="584"/>
      <c r="AH5" s="584"/>
      <c r="AI5" s="584"/>
      <c r="AJ5" s="584"/>
      <c r="AK5" s="584"/>
      <c r="AL5" s="585">
        <v>54.1</v>
      </c>
      <c r="AM5" s="586"/>
      <c r="AN5" s="586"/>
      <c r="AO5" s="587"/>
      <c r="AP5" s="577" t="s">
        <v>208</v>
      </c>
      <c r="AQ5" s="578"/>
      <c r="AR5" s="578"/>
      <c r="AS5" s="578"/>
      <c r="AT5" s="578"/>
      <c r="AU5" s="578"/>
      <c r="AV5" s="578"/>
      <c r="AW5" s="578"/>
      <c r="AX5" s="578"/>
      <c r="AY5" s="578"/>
      <c r="AZ5" s="578"/>
      <c r="BA5" s="578"/>
      <c r="BB5" s="578"/>
      <c r="BC5" s="578"/>
      <c r="BD5" s="578"/>
      <c r="BE5" s="578"/>
      <c r="BF5" s="579"/>
      <c r="BG5" s="591">
        <v>4164092</v>
      </c>
      <c r="BH5" s="592"/>
      <c r="BI5" s="592"/>
      <c r="BJ5" s="592"/>
      <c r="BK5" s="592"/>
      <c r="BL5" s="592"/>
      <c r="BM5" s="592"/>
      <c r="BN5" s="593"/>
      <c r="BO5" s="594">
        <v>100</v>
      </c>
      <c r="BP5" s="594"/>
      <c r="BQ5" s="594"/>
      <c r="BR5" s="594"/>
      <c r="BS5" s="595">
        <v>254966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185999</v>
      </c>
      <c r="S6" s="592"/>
      <c r="T6" s="592"/>
      <c r="U6" s="592"/>
      <c r="V6" s="592"/>
      <c r="W6" s="592"/>
      <c r="X6" s="592"/>
      <c r="Y6" s="593"/>
      <c r="Z6" s="594">
        <v>1.2</v>
      </c>
      <c r="AA6" s="594"/>
      <c r="AB6" s="594"/>
      <c r="AC6" s="594"/>
      <c r="AD6" s="595">
        <v>185999</v>
      </c>
      <c r="AE6" s="595"/>
      <c r="AF6" s="595"/>
      <c r="AG6" s="595"/>
      <c r="AH6" s="595"/>
      <c r="AI6" s="595"/>
      <c r="AJ6" s="595"/>
      <c r="AK6" s="595"/>
      <c r="AL6" s="596">
        <v>2.4</v>
      </c>
      <c r="AM6" s="597"/>
      <c r="AN6" s="597"/>
      <c r="AO6" s="598"/>
      <c r="AP6" s="588" t="s">
        <v>213</v>
      </c>
      <c r="AQ6" s="589"/>
      <c r="AR6" s="589"/>
      <c r="AS6" s="589"/>
      <c r="AT6" s="589"/>
      <c r="AU6" s="589"/>
      <c r="AV6" s="589"/>
      <c r="AW6" s="589"/>
      <c r="AX6" s="589"/>
      <c r="AY6" s="589"/>
      <c r="AZ6" s="589"/>
      <c r="BA6" s="589"/>
      <c r="BB6" s="589"/>
      <c r="BC6" s="589"/>
      <c r="BD6" s="589"/>
      <c r="BE6" s="589"/>
      <c r="BF6" s="590"/>
      <c r="BG6" s="591">
        <v>4164092</v>
      </c>
      <c r="BH6" s="592"/>
      <c r="BI6" s="592"/>
      <c r="BJ6" s="592"/>
      <c r="BK6" s="592"/>
      <c r="BL6" s="592"/>
      <c r="BM6" s="592"/>
      <c r="BN6" s="593"/>
      <c r="BO6" s="594">
        <v>100</v>
      </c>
      <c r="BP6" s="594"/>
      <c r="BQ6" s="594"/>
      <c r="BR6" s="594"/>
      <c r="BS6" s="595">
        <v>254966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175455</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175455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10974</v>
      </c>
      <c r="S7" s="592"/>
      <c r="T7" s="592"/>
      <c r="U7" s="592"/>
      <c r="V7" s="592"/>
      <c r="W7" s="592"/>
      <c r="X7" s="592"/>
      <c r="Y7" s="593"/>
      <c r="Z7" s="594">
        <v>0.1</v>
      </c>
      <c r="AA7" s="594"/>
      <c r="AB7" s="594"/>
      <c r="AC7" s="594"/>
      <c r="AD7" s="595">
        <v>10974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1644447</v>
      </c>
      <c r="BH7" s="592"/>
      <c r="BI7" s="592"/>
      <c r="BJ7" s="592"/>
      <c r="BK7" s="592"/>
      <c r="BL7" s="592"/>
      <c r="BM7" s="592"/>
      <c r="BN7" s="593"/>
      <c r="BO7" s="594">
        <v>39.5</v>
      </c>
      <c r="BP7" s="594"/>
      <c r="BQ7" s="594"/>
      <c r="BR7" s="594"/>
      <c r="BS7" s="595">
        <v>42060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1526126</v>
      </c>
      <c r="CS7" s="592"/>
      <c r="CT7" s="592"/>
      <c r="CU7" s="592"/>
      <c r="CV7" s="592"/>
      <c r="CW7" s="592"/>
      <c r="CX7" s="592"/>
      <c r="CY7" s="593"/>
      <c r="CZ7" s="594">
        <v>9.8000000000000007</v>
      </c>
      <c r="DA7" s="594"/>
      <c r="DB7" s="594"/>
      <c r="DC7" s="594"/>
      <c r="DD7" s="600">
        <v>26031</v>
      </c>
      <c r="DE7" s="592"/>
      <c r="DF7" s="592"/>
      <c r="DG7" s="592"/>
      <c r="DH7" s="592"/>
      <c r="DI7" s="592"/>
      <c r="DJ7" s="592"/>
      <c r="DK7" s="592"/>
      <c r="DL7" s="592"/>
      <c r="DM7" s="592"/>
      <c r="DN7" s="592"/>
      <c r="DO7" s="592"/>
      <c r="DP7" s="593"/>
      <c r="DQ7" s="600">
        <v>1359799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18006</v>
      </c>
      <c r="S8" s="592"/>
      <c r="T8" s="592"/>
      <c r="U8" s="592"/>
      <c r="V8" s="592"/>
      <c r="W8" s="592"/>
      <c r="X8" s="592"/>
      <c r="Y8" s="593"/>
      <c r="Z8" s="594">
        <v>0.1</v>
      </c>
      <c r="AA8" s="594"/>
      <c r="AB8" s="594"/>
      <c r="AC8" s="594"/>
      <c r="AD8" s="595">
        <v>18006</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50896</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3898522</v>
      </c>
      <c r="CS8" s="592"/>
      <c r="CT8" s="592"/>
      <c r="CU8" s="592"/>
      <c r="CV8" s="592"/>
      <c r="CW8" s="592"/>
      <c r="CX8" s="592"/>
      <c r="CY8" s="593"/>
      <c r="CZ8" s="594">
        <v>25.1</v>
      </c>
      <c r="DA8" s="594"/>
      <c r="DB8" s="594"/>
      <c r="DC8" s="594"/>
      <c r="DD8" s="600">
        <v>213313</v>
      </c>
      <c r="DE8" s="592"/>
      <c r="DF8" s="592"/>
      <c r="DG8" s="592"/>
      <c r="DH8" s="592"/>
      <c r="DI8" s="592"/>
      <c r="DJ8" s="592"/>
      <c r="DK8" s="592"/>
      <c r="DL8" s="592"/>
      <c r="DM8" s="592"/>
      <c r="DN8" s="592"/>
      <c r="DO8" s="592"/>
      <c r="DP8" s="593"/>
      <c r="DQ8" s="600">
        <v>2253295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24383</v>
      </c>
      <c r="S9" s="592"/>
      <c r="T9" s="592"/>
      <c r="U9" s="592"/>
      <c r="V9" s="592"/>
      <c r="W9" s="592"/>
      <c r="X9" s="592"/>
      <c r="Y9" s="593"/>
      <c r="Z9" s="594">
        <v>0.2</v>
      </c>
      <c r="AA9" s="594"/>
      <c r="AB9" s="594"/>
      <c r="AC9" s="594"/>
      <c r="AD9" s="595">
        <v>24383</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1337629</v>
      </c>
      <c r="BH9" s="592"/>
      <c r="BI9" s="592"/>
      <c r="BJ9" s="592"/>
      <c r="BK9" s="592"/>
      <c r="BL9" s="592"/>
      <c r="BM9" s="592"/>
      <c r="BN9" s="593"/>
      <c r="BO9" s="594">
        <v>32.1</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1033104</v>
      </c>
      <c r="CS9" s="592"/>
      <c r="CT9" s="592"/>
      <c r="CU9" s="592"/>
      <c r="CV9" s="592"/>
      <c r="CW9" s="592"/>
      <c r="CX9" s="592"/>
      <c r="CY9" s="593"/>
      <c r="CZ9" s="594">
        <v>6.6</v>
      </c>
      <c r="DA9" s="594"/>
      <c r="DB9" s="594"/>
      <c r="DC9" s="594"/>
      <c r="DD9" s="600">
        <v>32996</v>
      </c>
      <c r="DE9" s="592"/>
      <c r="DF9" s="592"/>
      <c r="DG9" s="592"/>
      <c r="DH9" s="592"/>
      <c r="DI9" s="592"/>
      <c r="DJ9" s="592"/>
      <c r="DK9" s="592"/>
      <c r="DL9" s="592"/>
      <c r="DM9" s="592"/>
      <c r="DN9" s="592"/>
      <c r="DO9" s="592"/>
      <c r="DP9" s="593"/>
      <c r="DQ9" s="600">
        <v>921125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282989</v>
      </c>
      <c r="S10" s="592"/>
      <c r="T10" s="592"/>
      <c r="U10" s="592"/>
      <c r="V10" s="592"/>
      <c r="W10" s="592"/>
      <c r="X10" s="592"/>
      <c r="Y10" s="593"/>
      <c r="Z10" s="594">
        <v>1.8</v>
      </c>
      <c r="AA10" s="594"/>
      <c r="AB10" s="594"/>
      <c r="AC10" s="594"/>
      <c r="AD10" s="595">
        <v>282989</v>
      </c>
      <c r="AE10" s="595"/>
      <c r="AF10" s="595"/>
      <c r="AG10" s="595"/>
      <c r="AH10" s="595"/>
      <c r="AI10" s="595"/>
      <c r="AJ10" s="595"/>
      <c r="AK10" s="595"/>
      <c r="AL10" s="596">
        <v>3.7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107487</v>
      </c>
      <c r="BH10" s="592"/>
      <c r="BI10" s="592"/>
      <c r="BJ10" s="592"/>
      <c r="BK10" s="592"/>
      <c r="BL10" s="592"/>
      <c r="BM10" s="592"/>
      <c r="BN10" s="593"/>
      <c r="BO10" s="594">
        <v>2.6</v>
      </c>
      <c r="BP10" s="594"/>
      <c r="BQ10" s="594"/>
      <c r="BR10" s="594"/>
      <c r="BS10" s="600">
        <v>17883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59877</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5417</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26609</v>
      </c>
      <c r="S11" s="592"/>
      <c r="T11" s="592"/>
      <c r="U11" s="592"/>
      <c r="V11" s="592"/>
      <c r="W11" s="592"/>
      <c r="X11" s="592"/>
      <c r="Y11" s="593"/>
      <c r="Z11" s="594">
        <v>0.2</v>
      </c>
      <c r="AA11" s="594"/>
      <c r="AB11" s="594"/>
      <c r="AC11" s="594"/>
      <c r="AD11" s="595">
        <v>26609</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148435</v>
      </c>
      <c r="BH11" s="592"/>
      <c r="BI11" s="592"/>
      <c r="BJ11" s="592"/>
      <c r="BK11" s="592"/>
      <c r="BL11" s="592"/>
      <c r="BM11" s="592"/>
      <c r="BN11" s="593"/>
      <c r="BO11" s="594">
        <v>3.6</v>
      </c>
      <c r="BP11" s="594"/>
      <c r="BQ11" s="594"/>
      <c r="BR11" s="594"/>
      <c r="BS11" s="600">
        <v>24177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746765</v>
      </c>
      <c r="CS11" s="592"/>
      <c r="CT11" s="592"/>
      <c r="CU11" s="592"/>
      <c r="CV11" s="592"/>
      <c r="CW11" s="592"/>
      <c r="CX11" s="592"/>
      <c r="CY11" s="593"/>
      <c r="CZ11" s="594">
        <v>4.8</v>
      </c>
      <c r="DA11" s="594"/>
      <c r="DB11" s="594"/>
      <c r="DC11" s="594"/>
      <c r="DD11" s="600">
        <v>237010</v>
      </c>
      <c r="DE11" s="592"/>
      <c r="DF11" s="592"/>
      <c r="DG11" s="592"/>
      <c r="DH11" s="592"/>
      <c r="DI11" s="592"/>
      <c r="DJ11" s="592"/>
      <c r="DK11" s="592"/>
      <c r="DL11" s="592"/>
      <c r="DM11" s="592"/>
      <c r="DN11" s="592"/>
      <c r="DO11" s="592"/>
      <c r="DP11" s="593"/>
      <c r="DQ11" s="600">
        <v>442171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2238168</v>
      </c>
      <c r="BH12" s="592"/>
      <c r="BI12" s="592"/>
      <c r="BJ12" s="592"/>
      <c r="BK12" s="592"/>
      <c r="BL12" s="592"/>
      <c r="BM12" s="592"/>
      <c r="BN12" s="593"/>
      <c r="BO12" s="594">
        <v>53.7</v>
      </c>
      <c r="BP12" s="594"/>
      <c r="BQ12" s="594"/>
      <c r="BR12" s="594"/>
      <c r="BS12" s="600">
        <v>212906</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899141</v>
      </c>
      <c r="CS12" s="592"/>
      <c r="CT12" s="592"/>
      <c r="CU12" s="592"/>
      <c r="CV12" s="592"/>
      <c r="CW12" s="592"/>
      <c r="CX12" s="592"/>
      <c r="CY12" s="593"/>
      <c r="CZ12" s="594">
        <v>5.8</v>
      </c>
      <c r="DA12" s="594"/>
      <c r="DB12" s="594"/>
      <c r="DC12" s="594"/>
      <c r="DD12" s="600">
        <v>156591</v>
      </c>
      <c r="DE12" s="592"/>
      <c r="DF12" s="592"/>
      <c r="DG12" s="592"/>
      <c r="DH12" s="592"/>
      <c r="DI12" s="592"/>
      <c r="DJ12" s="592"/>
      <c r="DK12" s="592"/>
      <c r="DL12" s="592"/>
      <c r="DM12" s="592"/>
      <c r="DN12" s="592"/>
      <c r="DO12" s="592"/>
      <c r="DP12" s="593"/>
      <c r="DQ12" s="600">
        <v>272937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56478</v>
      </c>
      <c r="S13" s="592"/>
      <c r="T13" s="592"/>
      <c r="U13" s="592"/>
      <c r="V13" s="592"/>
      <c r="W13" s="592"/>
      <c r="X13" s="592"/>
      <c r="Y13" s="593"/>
      <c r="Z13" s="594">
        <v>0.4</v>
      </c>
      <c r="AA13" s="594"/>
      <c r="AB13" s="594"/>
      <c r="AC13" s="594"/>
      <c r="AD13" s="595">
        <v>56478</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2226680</v>
      </c>
      <c r="BH13" s="592"/>
      <c r="BI13" s="592"/>
      <c r="BJ13" s="592"/>
      <c r="BK13" s="592"/>
      <c r="BL13" s="592"/>
      <c r="BM13" s="592"/>
      <c r="BN13" s="593"/>
      <c r="BO13" s="594">
        <v>53.5</v>
      </c>
      <c r="BP13" s="594"/>
      <c r="BQ13" s="594"/>
      <c r="BR13" s="594"/>
      <c r="BS13" s="600">
        <v>212906</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1777232</v>
      </c>
      <c r="CS13" s="592"/>
      <c r="CT13" s="592"/>
      <c r="CU13" s="592"/>
      <c r="CV13" s="592"/>
      <c r="CW13" s="592"/>
      <c r="CX13" s="592"/>
      <c r="CY13" s="593"/>
      <c r="CZ13" s="594">
        <v>11.4</v>
      </c>
      <c r="DA13" s="594"/>
      <c r="DB13" s="594"/>
      <c r="DC13" s="594"/>
      <c r="DD13" s="600">
        <v>716701</v>
      </c>
      <c r="DE13" s="592"/>
      <c r="DF13" s="592"/>
      <c r="DG13" s="592"/>
      <c r="DH13" s="592"/>
      <c r="DI13" s="592"/>
      <c r="DJ13" s="592"/>
      <c r="DK13" s="592"/>
      <c r="DL13" s="592"/>
      <c r="DM13" s="592"/>
      <c r="DN13" s="592"/>
      <c r="DO13" s="592"/>
      <c r="DP13" s="593"/>
      <c r="DQ13" s="600">
        <v>1265895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74472</v>
      </c>
      <c r="BH14" s="592"/>
      <c r="BI14" s="592"/>
      <c r="BJ14" s="592"/>
      <c r="BK14" s="592"/>
      <c r="BL14" s="592"/>
      <c r="BM14" s="592"/>
      <c r="BN14" s="593"/>
      <c r="BO14" s="594">
        <v>1.8</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756336</v>
      </c>
      <c r="CS14" s="592"/>
      <c r="CT14" s="592"/>
      <c r="CU14" s="592"/>
      <c r="CV14" s="592"/>
      <c r="CW14" s="592"/>
      <c r="CX14" s="592"/>
      <c r="CY14" s="593"/>
      <c r="CZ14" s="594">
        <v>4.9000000000000004</v>
      </c>
      <c r="DA14" s="594"/>
      <c r="DB14" s="594"/>
      <c r="DC14" s="594"/>
      <c r="DD14" s="600">
        <v>283380</v>
      </c>
      <c r="DE14" s="592"/>
      <c r="DF14" s="592"/>
      <c r="DG14" s="592"/>
      <c r="DH14" s="592"/>
      <c r="DI14" s="592"/>
      <c r="DJ14" s="592"/>
      <c r="DK14" s="592"/>
      <c r="DL14" s="592"/>
      <c r="DM14" s="592"/>
      <c r="DN14" s="592"/>
      <c r="DO14" s="592"/>
      <c r="DP14" s="593"/>
      <c r="DQ14" s="600">
        <v>493026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10148</v>
      </c>
      <c r="S15" s="592"/>
      <c r="T15" s="592"/>
      <c r="U15" s="592"/>
      <c r="V15" s="592"/>
      <c r="W15" s="592"/>
      <c r="X15" s="592"/>
      <c r="Y15" s="593"/>
      <c r="Z15" s="594">
        <v>0.1</v>
      </c>
      <c r="AA15" s="594"/>
      <c r="AB15" s="594"/>
      <c r="AC15" s="594"/>
      <c r="AD15" s="595">
        <v>10148</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206874</v>
      </c>
      <c r="BH15" s="592"/>
      <c r="BI15" s="592"/>
      <c r="BJ15" s="592"/>
      <c r="BK15" s="592"/>
      <c r="BL15" s="592"/>
      <c r="BM15" s="592"/>
      <c r="BN15" s="593"/>
      <c r="BO15" s="594">
        <v>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3273220</v>
      </c>
      <c r="CS15" s="592"/>
      <c r="CT15" s="592"/>
      <c r="CU15" s="592"/>
      <c r="CV15" s="592"/>
      <c r="CW15" s="592"/>
      <c r="CX15" s="592"/>
      <c r="CY15" s="593"/>
      <c r="CZ15" s="594">
        <v>21.1</v>
      </c>
      <c r="DA15" s="594"/>
      <c r="DB15" s="594"/>
      <c r="DC15" s="594"/>
      <c r="DD15" s="600">
        <v>2218015</v>
      </c>
      <c r="DE15" s="592"/>
      <c r="DF15" s="592"/>
      <c r="DG15" s="592"/>
      <c r="DH15" s="592"/>
      <c r="DI15" s="592"/>
      <c r="DJ15" s="592"/>
      <c r="DK15" s="592"/>
      <c r="DL15" s="592"/>
      <c r="DM15" s="592"/>
      <c r="DN15" s="592"/>
      <c r="DO15" s="592"/>
      <c r="DP15" s="593"/>
      <c r="DQ15" s="600">
        <v>1242208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3755135</v>
      </c>
      <c r="S16" s="592"/>
      <c r="T16" s="592"/>
      <c r="U16" s="592"/>
      <c r="V16" s="592"/>
      <c r="W16" s="592"/>
      <c r="X16" s="592"/>
      <c r="Y16" s="593"/>
      <c r="Z16" s="594">
        <v>23.3</v>
      </c>
      <c r="AA16" s="594"/>
      <c r="AB16" s="594"/>
      <c r="AC16" s="594"/>
      <c r="AD16" s="595">
        <v>2901230</v>
      </c>
      <c r="AE16" s="595"/>
      <c r="AF16" s="595"/>
      <c r="AG16" s="595"/>
      <c r="AH16" s="595"/>
      <c r="AI16" s="595"/>
      <c r="AJ16" s="595"/>
      <c r="AK16" s="595"/>
      <c r="AL16" s="596">
        <v>37.700000000000003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131</v>
      </c>
      <c r="BH16" s="592"/>
      <c r="BI16" s="592"/>
      <c r="BJ16" s="592"/>
      <c r="BK16" s="592"/>
      <c r="BL16" s="592"/>
      <c r="BM16" s="592"/>
      <c r="BN16" s="593"/>
      <c r="BO16" s="594">
        <v>0</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19742</v>
      </c>
      <c r="CS16" s="592"/>
      <c r="CT16" s="592"/>
      <c r="CU16" s="592"/>
      <c r="CV16" s="592"/>
      <c r="CW16" s="592"/>
      <c r="CX16" s="592"/>
      <c r="CY16" s="593"/>
      <c r="CZ16" s="594">
        <v>0.1</v>
      </c>
      <c r="DA16" s="594"/>
      <c r="DB16" s="594"/>
      <c r="DC16" s="594"/>
      <c r="DD16" s="600" t="s">
        <v>113</v>
      </c>
      <c r="DE16" s="592"/>
      <c r="DF16" s="592"/>
      <c r="DG16" s="592"/>
      <c r="DH16" s="592"/>
      <c r="DI16" s="592"/>
      <c r="DJ16" s="592"/>
      <c r="DK16" s="592"/>
      <c r="DL16" s="592"/>
      <c r="DM16" s="592"/>
      <c r="DN16" s="592"/>
      <c r="DO16" s="592"/>
      <c r="DP16" s="593"/>
      <c r="DQ16" s="600">
        <v>10968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2901230</v>
      </c>
      <c r="S17" s="592"/>
      <c r="T17" s="592"/>
      <c r="U17" s="592"/>
      <c r="V17" s="592"/>
      <c r="W17" s="592"/>
      <c r="X17" s="592"/>
      <c r="Y17" s="593"/>
      <c r="Z17" s="594">
        <v>18</v>
      </c>
      <c r="AA17" s="594"/>
      <c r="AB17" s="594"/>
      <c r="AC17" s="594"/>
      <c r="AD17" s="595">
        <v>2901230</v>
      </c>
      <c r="AE17" s="595"/>
      <c r="AF17" s="595"/>
      <c r="AG17" s="595"/>
      <c r="AH17" s="595"/>
      <c r="AI17" s="595"/>
      <c r="AJ17" s="595"/>
      <c r="AK17" s="595"/>
      <c r="AL17" s="596">
        <v>37.700000000000003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1370899</v>
      </c>
      <c r="CS17" s="592"/>
      <c r="CT17" s="592"/>
      <c r="CU17" s="592"/>
      <c r="CV17" s="592"/>
      <c r="CW17" s="592"/>
      <c r="CX17" s="592"/>
      <c r="CY17" s="593"/>
      <c r="CZ17" s="594">
        <v>8.8000000000000007</v>
      </c>
      <c r="DA17" s="594"/>
      <c r="DB17" s="594"/>
      <c r="DC17" s="594"/>
      <c r="DD17" s="600" t="s">
        <v>113</v>
      </c>
      <c r="DE17" s="592"/>
      <c r="DF17" s="592"/>
      <c r="DG17" s="592"/>
      <c r="DH17" s="592"/>
      <c r="DI17" s="592"/>
      <c r="DJ17" s="592"/>
      <c r="DK17" s="592"/>
      <c r="DL17" s="592"/>
      <c r="DM17" s="592"/>
      <c r="DN17" s="592"/>
      <c r="DO17" s="592"/>
      <c r="DP17" s="593"/>
      <c r="DQ17" s="600">
        <v>1343948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655032</v>
      </c>
      <c r="S18" s="592"/>
      <c r="T18" s="592"/>
      <c r="U18" s="592"/>
      <c r="V18" s="592"/>
      <c r="W18" s="592"/>
      <c r="X18" s="592"/>
      <c r="Y18" s="593"/>
      <c r="Z18" s="594">
        <v>4.0999999999999996</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198873</v>
      </c>
      <c r="S19" s="592"/>
      <c r="T19" s="592"/>
      <c r="U19" s="592"/>
      <c r="V19" s="592"/>
      <c r="W19" s="592"/>
      <c r="X19" s="592"/>
      <c r="Y19" s="593"/>
      <c r="Z19" s="594">
        <v>1.2</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771</v>
      </c>
      <c r="BH19" s="592"/>
      <c r="BI19" s="592"/>
      <c r="BJ19" s="592"/>
      <c r="BK19" s="592"/>
      <c r="BL19" s="592"/>
      <c r="BM19" s="592"/>
      <c r="BN19" s="593"/>
      <c r="BO19" s="594">
        <v>0</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8535584</v>
      </c>
      <c r="S20" s="592"/>
      <c r="T20" s="592"/>
      <c r="U20" s="592"/>
      <c r="V20" s="592"/>
      <c r="W20" s="592"/>
      <c r="X20" s="592"/>
      <c r="Y20" s="593"/>
      <c r="Z20" s="594">
        <v>52.9</v>
      </c>
      <c r="AA20" s="594"/>
      <c r="AB20" s="594"/>
      <c r="AC20" s="594"/>
      <c r="AD20" s="595">
        <v>7681679</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771</v>
      </c>
      <c r="BH20" s="592"/>
      <c r="BI20" s="592"/>
      <c r="BJ20" s="592"/>
      <c r="BK20" s="592"/>
      <c r="BL20" s="592"/>
      <c r="BM20" s="592"/>
      <c r="BN20" s="593"/>
      <c r="BO20" s="594">
        <v>0</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15536419</v>
      </c>
      <c r="CS20" s="592"/>
      <c r="CT20" s="592"/>
      <c r="CU20" s="592"/>
      <c r="CV20" s="592"/>
      <c r="CW20" s="592"/>
      <c r="CX20" s="592"/>
      <c r="CY20" s="593"/>
      <c r="CZ20" s="594">
        <v>100</v>
      </c>
      <c r="DA20" s="594"/>
      <c r="DB20" s="594"/>
      <c r="DC20" s="594"/>
      <c r="DD20" s="600">
        <v>3884037</v>
      </c>
      <c r="DE20" s="592"/>
      <c r="DF20" s="592"/>
      <c r="DG20" s="592"/>
      <c r="DH20" s="592"/>
      <c r="DI20" s="592"/>
      <c r="DJ20" s="592"/>
      <c r="DK20" s="592"/>
      <c r="DL20" s="592"/>
      <c r="DM20" s="592"/>
      <c r="DN20" s="592"/>
      <c r="DO20" s="592"/>
      <c r="DP20" s="593"/>
      <c r="DQ20" s="600">
        <v>9786244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5386</v>
      </c>
      <c r="S21" s="592"/>
      <c r="T21" s="592"/>
      <c r="U21" s="592"/>
      <c r="V21" s="592"/>
      <c r="W21" s="592"/>
      <c r="X21" s="592"/>
      <c r="Y21" s="593"/>
      <c r="Z21" s="594">
        <v>0</v>
      </c>
      <c r="AA21" s="594"/>
      <c r="AB21" s="594"/>
      <c r="AC21" s="594"/>
      <c r="AD21" s="595">
        <v>5386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771</v>
      </c>
      <c r="BH21" s="592"/>
      <c r="BI21" s="592"/>
      <c r="BJ21" s="592"/>
      <c r="BK21" s="592"/>
      <c r="BL21" s="592"/>
      <c r="BM21" s="592"/>
      <c r="BN21" s="593"/>
      <c r="BO21" s="594">
        <v>0</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71248</v>
      </c>
      <c r="S22" s="592"/>
      <c r="T22" s="592"/>
      <c r="U22" s="592"/>
      <c r="V22" s="592"/>
      <c r="W22" s="592"/>
      <c r="X22" s="592"/>
      <c r="Y22" s="593"/>
      <c r="Z22" s="594">
        <v>0.4</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278678</v>
      </c>
      <c r="S23" s="592"/>
      <c r="T23" s="592"/>
      <c r="U23" s="592"/>
      <c r="V23" s="592"/>
      <c r="W23" s="592"/>
      <c r="X23" s="592"/>
      <c r="Y23" s="593"/>
      <c r="Z23" s="594">
        <v>1.7</v>
      </c>
      <c r="AA23" s="594"/>
      <c r="AB23" s="594"/>
      <c r="AC23" s="594"/>
      <c r="AD23" s="595">
        <v>14255</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94805</v>
      </c>
      <c r="S24" s="592"/>
      <c r="T24" s="592"/>
      <c r="U24" s="592"/>
      <c r="V24" s="592"/>
      <c r="W24" s="592"/>
      <c r="X24" s="592"/>
      <c r="Y24" s="593"/>
      <c r="Z24" s="594">
        <v>0.6</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4949055</v>
      </c>
      <c r="CS24" s="581"/>
      <c r="CT24" s="581"/>
      <c r="CU24" s="581"/>
      <c r="CV24" s="581"/>
      <c r="CW24" s="581"/>
      <c r="CX24" s="581"/>
      <c r="CY24" s="582"/>
      <c r="CZ24" s="618">
        <v>31.9</v>
      </c>
      <c r="DA24" s="619"/>
      <c r="DB24" s="619"/>
      <c r="DC24" s="620"/>
      <c r="DD24" s="617">
        <v>3589188</v>
      </c>
      <c r="DE24" s="581"/>
      <c r="DF24" s="581"/>
      <c r="DG24" s="581"/>
      <c r="DH24" s="581"/>
      <c r="DI24" s="581"/>
      <c r="DJ24" s="581"/>
      <c r="DK24" s="582"/>
      <c r="DL24" s="617">
        <v>3350694</v>
      </c>
      <c r="DM24" s="581"/>
      <c r="DN24" s="581"/>
      <c r="DO24" s="581"/>
      <c r="DP24" s="581"/>
      <c r="DQ24" s="581"/>
      <c r="DR24" s="581"/>
      <c r="DS24" s="581"/>
      <c r="DT24" s="581"/>
      <c r="DU24" s="581"/>
      <c r="DV24" s="582"/>
      <c r="DW24" s="585">
        <v>39.799999999999997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1901997</v>
      </c>
      <c r="S25" s="592"/>
      <c r="T25" s="592"/>
      <c r="U25" s="592"/>
      <c r="V25" s="592"/>
      <c r="W25" s="592"/>
      <c r="X25" s="592"/>
      <c r="Y25" s="593"/>
      <c r="Z25" s="594">
        <v>11.8</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1868522</v>
      </c>
      <c r="CS25" s="623"/>
      <c r="CT25" s="623"/>
      <c r="CU25" s="623"/>
      <c r="CV25" s="623"/>
      <c r="CW25" s="623"/>
      <c r="CX25" s="623"/>
      <c r="CY25" s="624"/>
      <c r="CZ25" s="625">
        <v>12</v>
      </c>
      <c r="DA25" s="626"/>
      <c r="DB25" s="626"/>
      <c r="DC25" s="627"/>
      <c r="DD25" s="600">
        <v>1671473</v>
      </c>
      <c r="DE25" s="623"/>
      <c r="DF25" s="623"/>
      <c r="DG25" s="623"/>
      <c r="DH25" s="623"/>
      <c r="DI25" s="623"/>
      <c r="DJ25" s="623"/>
      <c r="DK25" s="624"/>
      <c r="DL25" s="600">
        <v>1629180</v>
      </c>
      <c r="DM25" s="623"/>
      <c r="DN25" s="623"/>
      <c r="DO25" s="623"/>
      <c r="DP25" s="623"/>
      <c r="DQ25" s="623"/>
      <c r="DR25" s="623"/>
      <c r="DS25" s="623"/>
      <c r="DT25" s="623"/>
      <c r="DU25" s="623"/>
      <c r="DV25" s="624"/>
      <c r="DW25" s="596">
        <v>19.399999999999999</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1167897</v>
      </c>
      <c r="CS26" s="592"/>
      <c r="CT26" s="592"/>
      <c r="CU26" s="592"/>
      <c r="CV26" s="592"/>
      <c r="CW26" s="592"/>
      <c r="CX26" s="592"/>
      <c r="CY26" s="593"/>
      <c r="CZ26" s="625">
        <v>7.5</v>
      </c>
      <c r="DA26" s="626"/>
      <c r="DB26" s="626"/>
      <c r="DC26" s="627"/>
      <c r="DD26" s="600">
        <v>977549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859305</v>
      </c>
      <c r="S27" s="592"/>
      <c r="T27" s="592"/>
      <c r="U27" s="592"/>
      <c r="V27" s="592"/>
      <c r="W27" s="592"/>
      <c r="X27" s="592"/>
      <c r="Y27" s="593"/>
      <c r="Z27" s="594">
        <v>5.3</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4164863</v>
      </c>
      <c r="BH27" s="592"/>
      <c r="BI27" s="592"/>
      <c r="BJ27" s="592"/>
      <c r="BK27" s="592"/>
      <c r="BL27" s="592"/>
      <c r="BM27" s="592"/>
      <c r="BN27" s="593"/>
      <c r="BO27" s="594">
        <v>100</v>
      </c>
      <c r="BP27" s="594"/>
      <c r="BQ27" s="594"/>
      <c r="BR27" s="594"/>
      <c r="BS27" s="600">
        <v>254966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1709634</v>
      </c>
      <c r="CS27" s="623"/>
      <c r="CT27" s="623"/>
      <c r="CU27" s="623"/>
      <c r="CV27" s="623"/>
      <c r="CW27" s="623"/>
      <c r="CX27" s="623"/>
      <c r="CY27" s="624"/>
      <c r="CZ27" s="625">
        <v>11</v>
      </c>
      <c r="DA27" s="626"/>
      <c r="DB27" s="626"/>
      <c r="DC27" s="627"/>
      <c r="DD27" s="600">
        <v>573767</v>
      </c>
      <c r="DE27" s="623"/>
      <c r="DF27" s="623"/>
      <c r="DG27" s="623"/>
      <c r="DH27" s="623"/>
      <c r="DI27" s="623"/>
      <c r="DJ27" s="623"/>
      <c r="DK27" s="624"/>
      <c r="DL27" s="600">
        <v>572946</v>
      </c>
      <c r="DM27" s="623"/>
      <c r="DN27" s="623"/>
      <c r="DO27" s="623"/>
      <c r="DP27" s="623"/>
      <c r="DQ27" s="623"/>
      <c r="DR27" s="623"/>
      <c r="DS27" s="623"/>
      <c r="DT27" s="623"/>
      <c r="DU27" s="623"/>
      <c r="DV27" s="624"/>
      <c r="DW27" s="596">
        <v>6.8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78376</v>
      </c>
      <c r="S28" s="592"/>
      <c r="T28" s="592"/>
      <c r="U28" s="592"/>
      <c r="V28" s="592"/>
      <c r="W28" s="592"/>
      <c r="X28" s="592"/>
      <c r="Y28" s="593"/>
      <c r="Z28" s="594">
        <v>0.5</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1370899</v>
      </c>
      <c r="CS28" s="592"/>
      <c r="CT28" s="592"/>
      <c r="CU28" s="592"/>
      <c r="CV28" s="592"/>
      <c r="CW28" s="592"/>
      <c r="CX28" s="592"/>
      <c r="CY28" s="593"/>
      <c r="CZ28" s="625">
        <v>8.8000000000000007</v>
      </c>
      <c r="DA28" s="626"/>
      <c r="DB28" s="626"/>
      <c r="DC28" s="627"/>
      <c r="DD28" s="600">
        <v>1343948</v>
      </c>
      <c r="DE28" s="592"/>
      <c r="DF28" s="592"/>
      <c r="DG28" s="592"/>
      <c r="DH28" s="592"/>
      <c r="DI28" s="592"/>
      <c r="DJ28" s="592"/>
      <c r="DK28" s="593"/>
      <c r="DL28" s="600">
        <v>1148568</v>
      </c>
      <c r="DM28" s="592"/>
      <c r="DN28" s="592"/>
      <c r="DO28" s="592"/>
      <c r="DP28" s="592"/>
      <c r="DQ28" s="592"/>
      <c r="DR28" s="592"/>
      <c r="DS28" s="592"/>
      <c r="DT28" s="592"/>
      <c r="DU28" s="592"/>
      <c r="DV28" s="593"/>
      <c r="DW28" s="596">
        <v>13.7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37004</v>
      </c>
      <c r="S29" s="592"/>
      <c r="T29" s="592"/>
      <c r="U29" s="592"/>
      <c r="V29" s="592"/>
      <c r="W29" s="592"/>
      <c r="X29" s="592"/>
      <c r="Y29" s="593"/>
      <c r="Z29" s="594">
        <v>0.2</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1368245</v>
      </c>
      <c r="CS29" s="623"/>
      <c r="CT29" s="623"/>
      <c r="CU29" s="623"/>
      <c r="CV29" s="623"/>
      <c r="CW29" s="623"/>
      <c r="CX29" s="623"/>
      <c r="CY29" s="624"/>
      <c r="CZ29" s="625">
        <v>8.8000000000000007</v>
      </c>
      <c r="DA29" s="626"/>
      <c r="DB29" s="626"/>
      <c r="DC29" s="627"/>
      <c r="DD29" s="600">
        <v>1341294</v>
      </c>
      <c r="DE29" s="623"/>
      <c r="DF29" s="623"/>
      <c r="DG29" s="623"/>
      <c r="DH29" s="623"/>
      <c r="DI29" s="623"/>
      <c r="DJ29" s="623"/>
      <c r="DK29" s="624"/>
      <c r="DL29" s="600">
        <v>1145914</v>
      </c>
      <c r="DM29" s="623"/>
      <c r="DN29" s="623"/>
      <c r="DO29" s="623"/>
      <c r="DP29" s="623"/>
      <c r="DQ29" s="623"/>
      <c r="DR29" s="623"/>
      <c r="DS29" s="623"/>
      <c r="DT29" s="623"/>
      <c r="DU29" s="623"/>
      <c r="DV29" s="624"/>
      <c r="DW29" s="596">
        <v>13.6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415028</v>
      </c>
      <c r="S30" s="592"/>
      <c r="T30" s="592"/>
      <c r="U30" s="592"/>
      <c r="V30" s="592"/>
      <c r="W30" s="592"/>
      <c r="X30" s="592"/>
      <c r="Y30" s="593"/>
      <c r="Z30" s="594">
        <v>2.6</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98.9</v>
      </c>
      <c r="BH30" s="650"/>
      <c r="BI30" s="650"/>
      <c r="BJ30" s="650"/>
      <c r="BK30" s="650"/>
      <c r="BL30" s="650"/>
      <c r="BM30" s="586">
        <v>92.5</v>
      </c>
      <c r="BN30" s="650"/>
      <c r="BO30" s="650"/>
      <c r="BP30" s="650"/>
      <c r="BQ30" s="651"/>
      <c r="BR30" s="649">
        <v>98.7</v>
      </c>
      <c r="BS30" s="650"/>
      <c r="BT30" s="650"/>
      <c r="BU30" s="650"/>
      <c r="BV30" s="650"/>
      <c r="BW30" s="650"/>
      <c r="BX30" s="586">
        <v>92.1</v>
      </c>
      <c r="BY30" s="650"/>
      <c r="BZ30" s="650"/>
      <c r="CA30" s="650"/>
      <c r="CB30" s="651"/>
      <c r="CD30" s="654"/>
      <c r="CE30" s="655"/>
      <c r="CF30" s="605" t="s">
        <v>291</v>
      </c>
      <c r="CG30" s="606"/>
      <c r="CH30" s="606"/>
      <c r="CI30" s="606"/>
      <c r="CJ30" s="606"/>
      <c r="CK30" s="606"/>
      <c r="CL30" s="606"/>
      <c r="CM30" s="606"/>
      <c r="CN30" s="606"/>
      <c r="CO30" s="606"/>
      <c r="CP30" s="606"/>
      <c r="CQ30" s="607"/>
      <c r="CR30" s="591">
        <v>1213217</v>
      </c>
      <c r="CS30" s="592"/>
      <c r="CT30" s="592"/>
      <c r="CU30" s="592"/>
      <c r="CV30" s="592"/>
      <c r="CW30" s="592"/>
      <c r="CX30" s="592"/>
      <c r="CY30" s="593"/>
      <c r="CZ30" s="625">
        <v>7.8</v>
      </c>
      <c r="DA30" s="626"/>
      <c r="DB30" s="626"/>
      <c r="DC30" s="627"/>
      <c r="DD30" s="600">
        <v>1186266</v>
      </c>
      <c r="DE30" s="592"/>
      <c r="DF30" s="592"/>
      <c r="DG30" s="592"/>
      <c r="DH30" s="592"/>
      <c r="DI30" s="592"/>
      <c r="DJ30" s="592"/>
      <c r="DK30" s="593"/>
      <c r="DL30" s="600">
        <v>990886</v>
      </c>
      <c r="DM30" s="592"/>
      <c r="DN30" s="592"/>
      <c r="DO30" s="592"/>
      <c r="DP30" s="592"/>
      <c r="DQ30" s="592"/>
      <c r="DR30" s="592"/>
      <c r="DS30" s="592"/>
      <c r="DT30" s="592"/>
      <c r="DU30" s="592"/>
      <c r="DV30" s="593"/>
      <c r="DW30" s="596">
        <v>11.8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506549</v>
      </c>
      <c r="S31" s="592"/>
      <c r="T31" s="592"/>
      <c r="U31" s="592"/>
      <c r="V31" s="592"/>
      <c r="W31" s="592"/>
      <c r="X31" s="592"/>
      <c r="Y31" s="593"/>
      <c r="Z31" s="594">
        <v>3.1</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23"/>
      <c r="BI31" s="623"/>
      <c r="BJ31" s="623"/>
      <c r="BK31" s="623"/>
      <c r="BL31" s="623"/>
      <c r="BM31" s="597">
        <v>96</v>
      </c>
      <c r="BN31" s="647"/>
      <c r="BO31" s="647"/>
      <c r="BP31" s="647"/>
      <c r="BQ31" s="648"/>
      <c r="BR31" s="646">
        <v>99.2</v>
      </c>
      <c r="BS31" s="623"/>
      <c r="BT31" s="623"/>
      <c r="BU31" s="623"/>
      <c r="BV31" s="623"/>
      <c r="BW31" s="623"/>
      <c r="BX31" s="597">
        <v>95.3</v>
      </c>
      <c r="BY31" s="647"/>
      <c r="BZ31" s="647"/>
      <c r="CA31" s="647"/>
      <c r="CB31" s="648"/>
      <c r="CD31" s="654"/>
      <c r="CE31" s="655"/>
      <c r="CF31" s="605" t="s">
        <v>295</v>
      </c>
      <c r="CG31" s="606"/>
      <c r="CH31" s="606"/>
      <c r="CI31" s="606"/>
      <c r="CJ31" s="606"/>
      <c r="CK31" s="606"/>
      <c r="CL31" s="606"/>
      <c r="CM31" s="606"/>
      <c r="CN31" s="606"/>
      <c r="CO31" s="606"/>
      <c r="CP31" s="606"/>
      <c r="CQ31" s="607"/>
      <c r="CR31" s="591">
        <v>155028</v>
      </c>
      <c r="CS31" s="623"/>
      <c r="CT31" s="623"/>
      <c r="CU31" s="623"/>
      <c r="CV31" s="623"/>
      <c r="CW31" s="623"/>
      <c r="CX31" s="623"/>
      <c r="CY31" s="624"/>
      <c r="CZ31" s="625">
        <v>1</v>
      </c>
      <c r="DA31" s="626"/>
      <c r="DB31" s="626"/>
      <c r="DC31" s="627"/>
      <c r="DD31" s="600">
        <v>155028</v>
      </c>
      <c r="DE31" s="623"/>
      <c r="DF31" s="623"/>
      <c r="DG31" s="623"/>
      <c r="DH31" s="623"/>
      <c r="DI31" s="623"/>
      <c r="DJ31" s="623"/>
      <c r="DK31" s="624"/>
      <c r="DL31" s="600">
        <v>155028</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902103</v>
      </c>
      <c r="S32" s="592"/>
      <c r="T32" s="592"/>
      <c r="U32" s="592"/>
      <c r="V32" s="592"/>
      <c r="W32" s="592"/>
      <c r="X32" s="592"/>
      <c r="Y32" s="593"/>
      <c r="Z32" s="594">
        <v>5.6</v>
      </c>
      <c r="AA32" s="594"/>
      <c r="AB32" s="594"/>
      <c r="AC32" s="594"/>
      <c r="AD32" s="595">
        <v>1063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89.4</v>
      </c>
      <c r="BN32" s="659"/>
      <c r="BO32" s="659"/>
      <c r="BP32" s="659"/>
      <c r="BQ32" s="661"/>
      <c r="BR32" s="658">
        <v>98.1</v>
      </c>
      <c r="BS32" s="659"/>
      <c r="BT32" s="659"/>
      <c r="BU32" s="659"/>
      <c r="BV32" s="659"/>
      <c r="BW32" s="659"/>
      <c r="BX32" s="660">
        <v>89.1</v>
      </c>
      <c r="BY32" s="659"/>
      <c r="BZ32" s="659"/>
      <c r="CA32" s="659"/>
      <c r="CB32" s="661"/>
      <c r="CD32" s="656"/>
      <c r="CE32" s="657"/>
      <c r="CF32" s="605" t="s">
        <v>298</v>
      </c>
      <c r="CG32" s="606"/>
      <c r="CH32" s="606"/>
      <c r="CI32" s="606"/>
      <c r="CJ32" s="606"/>
      <c r="CK32" s="606"/>
      <c r="CL32" s="606"/>
      <c r="CM32" s="606"/>
      <c r="CN32" s="606"/>
      <c r="CO32" s="606"/>
      <c r="CP32" s="606"/>
      <c r="CQ32" s="607"/>
      <c r="CR32" s="591">
        <v>2654</v>
      </c>
      <c r="CS32" s="592"/>
      <c r="CT32" s="592"/>
      <c r="CU32" s="592"/>
      <c r="CV32" s="592"/>
      <c r="CW32" s="592"/>
      <c r="CX32" s="592"/>
      <c r="CY32" s="593"/>
      <c r="CZ32" s="625">
        <v>0</v>
      </c>
      <c r="DA32" s="626"/>
      <c r="DB32" s="626"/>
      <c r="DC32" s="627"/>
      <c r="DD32" s="600">
        <v>2654</v>
      </c>
      <c r="DE32" s="592"/>
      <c r="DF32" s="592"/>
      <c r="DG32" s="592"/>
      <c r="DH32" s="592"/>
      <c r="DI32" s="592"/>
      <c r="DJ32" s="592"/>
      <c r="DK32" s="593"/>
      <c r="DL32" s="600">
        <v>2654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2446200</v>
      </c>
      <c r="S33" s="592"/>
      <c r="T33" s="592"/>
      <c r="U33" s="592"/>
      <c r="V33" s="592"/>
      <c r="W33" s="592"/>
      <c r="X33" s="592"/>
      <c r="Y33" s="593"/>
      <c r="Z33" s="594">
        <v>15.2</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6683585</v>
      </c>
      <c r="CS33" s="623"/>
      <c r="CT33" s="623"/>
      <c r="CU33" s="623"/>
      <c r="CV33" s="623"/>
      <c r="CW33" s="623"/>
      <c r="CX33" s="623"/>
      <c r="CY33" s="624"/>
      <c r="CZ33" s="625">
        <v>43</v>
      </c>
      <c r="DA33" s="626"/>
      <c r="DB33" s="626"/>
      <c r="DC33" s="627"/>
      <c r="DD33" s="600">
        <v>5280084</v>
      </c>
      <c r="DE33" s="623"/>
      <c r="DF33" s="623"/>
      <c r="DG33" s="623"/>
      <c r="DH33" s="623"/>
      <c r="DI33" s="623"/>
      <c r="DJ33" s="623"/>
      <c r="DK33" s="624"/>
      <c r="DL33" s="600">
        <v>3831090</v>
      </c>
      <c r="DM33" s="623"/>
      <c r="DN33" s="623"/>
      <c r="DO33" s="623"/>
      <c r="DP33" s="623"/>
      <c r="DQ33" s="623"/>
      <c r="DR33" s="623"/>
      <c r="DS33" s="623"/>
      <c r="DT33" s="623"/>
      <c r="DU33" s="623"/>
      <c r="DV33" s="624"/>
      <c r="DW33" s="596">
        <v>45.5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1924940</v>
      </c>
      <c r="CS34" s="592"/>
      <c r="CT34" s="592"/>
      <c r="CU34" s="592"/>
      <c r="CV34" s="592"/>
      <c r="CW34" s="592"/>
      <c r="CX34" s="592"/>
      <c r="CY34" s="593"/>
      <c r="CZ34" s="625">
        <v>12.4</v>
      </c>
      <c r="DA34" s="626"/>
      <c r="DB34" s="626"/>
      <c r="DC34" s="627"/>
      <c r="DD34" s="600">
        <v>1477210</v>
      </c>
      <c r="DE34" s="592"/>
      <c r="DF34" s="592"/>
      <c r="DG34" s="592"/>
      <c r="DH34" s="592"/>
      <c r="DI34" s="592"/>
      <c r="DJ34" s="592"/>
      <c r="DK34" s="593"/>
      <c r="DL34" s="600">
        <v>1318202</v>
      </c>
      <c r="DM34" s="592"/>
      <c r="DN34" s="592"/>
      <c r="DO34" s="592"/>
      <c r="DP34" s="592"/>
      <c r="DQ34" s="592"/>
      <c r="DR34" s="592"/>
      <c r="DS34" s="592"/>
      <c r="DT34" s="592"/>
      <c r="DU34" s="592"/>
      <c r="DV34" s="593"/>
      <c r="DW34" s="596">
        <v>15.7</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711700</v>
      </c>
      <c r="S35" s="592"/>
      <c r="T35" s="592"/>
      <c r="U35" s="592"/>
      <c r="V35" s="592"/>
      <c r="W35" s="592"/>
      <c r="X35" s="592"/>
      <c r="Y35" s="593"/>
      <c r="Z35" s="594">
        <v>4.4000000000000004</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1971299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77804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221447</v>
      </c>
      <c r="CS35" s="623"/>
      <c r="CT35" s="623"/>
      <c r="CU35" s="623"/>
      <c r="CV35" s="623"/>
      <c r="CW35" s="623"/>
      <c r="CX35" s="623"/>
      <c r="CY35" s="624"/>
      <c r="CZ35" s="625">
        <v>1.4</v>
      </c>
      <c r="DA35" s="626"/>
      <c r="DB35" s="626"/>
      <c r="DC35" s="627"/>
      <c r="DD35" s="600">
        <v>209969</v>
      </c>
      <c r="DE35" s="623"/>
      <c r="DF35" s="623"/>
      <c r="DG35" s="623"/>
      <c r="DH35" s="623"/>
      <c r="DI35" s="623"/>
      <c r="DJ35" s="623"/>
      <c r="DK35" s="624"/>
      <c r="DL35" s="600">
        <v>180540</v>
      </c>
      <c r="DM35" s="623"/>
      <c r="DN35" s="623"/>
      <c r="DO35" s="623"/>
      <c r="DP35" s="623"/>
      <c r="DQ35" s="623"/>
      <c r="DR35" s="623"/>
      <c r="DS35" s="623"/>
      <c r="DT35" s="623"/>
      <c r="DU35" s="623"/>
      <c r="DV35" s="624"/>
      <c r="DW35" s="596">
        <v>2.1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16132263</v>
      </c>
      <c r="S36" s="664"/>
      <c r="T36" s="664"/>
      <c r="U36" s="664"/>
      <c r="V36" s="664"/>
      <c r="W36" s="664"/>
      <c r="X36" s="664"/>
      <c r="Y36" s="665"/>
      <c r="Z36" s="666">
        <v>100</v>
      </c>
      <c r="AA36" s="666"/>
      <c r="AB36" s="666"/>
      <c r="AC36" s="666"/>
      <c r="AD36" s="667">
        <v>7702383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852012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77804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1657973</v>
      </c>
      <c r="CS36" s="592"/>
      <c r="CT36" s="592"/>
      <c r="CU36" s="592"/>
      <c r="CV36" s="592"/>
      <c r="CW36" s="592"/>
      <c r="CX36" s="592"/>
      <c r="CY36" s="593"/>
      <c r="CZ36" s="625">
        <v>10.7</v>
      </c>
      <c r="DA36" s="626"/>
      <c r="DB36" s="626"/>
      <c r="DC36" s="627"/>
      <c r="DD36" s="600">
        <v>1482709</v>
      </c>
      <c r="DE36" s="592"/>
      <c r="DF36" s="592"/>
      <c r="DG36" s="592"/>
      <c r="DH36" s="592"/>
      <c r="DI36" s="592"/>
      <c r="DJ36" s="592"/>
      <c r="DK36" s="593"/>
      <c r="DL36" s="600">
        <v>774003</v>
      </c>
      <c r="DM36" s="592"/>
      <c r="DN36" s="592"/>
      <c r="DO36" s="592"/>
      <c r="DP36" s="592"/>
      <c r="DQ36" s="592"/>
      <c r="DR36" s="592"/>
      <c r="DS36" s="592"/>
      <c r="DT36" s="592"/>
      <c r="DU36" s="592"/>
      <c r="DV36" s="593"/>
      <c r="DW36" s="596">
        <v>9.1999999999999993</v>
      </c>
      <c r="DX36" s="621"/>
      <c r="DY36" s="621"/>
      <c r="DZ36" s="621"/>
      <c r="EA36" s="621"/>
      <c r="EB36" s="621"/>
      <c r="EC36" s="622"/>
    </row>
    <row r="37" spans="2:133" ht="11.25" customHeight="1">
      <c r="AQ37" s="670" t="s">
        <v>313</v>
      </c>
      <c r="AR37" s="671"/>
      <c r="AS37" s="671"/>
      <c r="AT37" s="671"/>
      <c r="AU37" s="671"/>
      <c r="AV37" s="671"/>
      <c r="AW37" s="671"/>
      <c r="AX37" s="671"/>
      <c r="AY37" s="672"/>
      <c r="AZ37" s="591">
        <v>117396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4121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804419</v>
      </c>
      <c r="CS37" s="623"/>
      <c r="CT37" s="623"/>
      <c r="CU37" s="623"/>
      <c r="CV37" s="623"/>
      <c r="CW37" s="623"/>
      <c r="CX37" s="623"/>
      <c r="CY37" s="624"/>
      <c r="CZ37" s="625">
        <v>5.2</v>
      </c>
      <c r="DA37" s="626"/>
      <c r="DB37" s="626"/>
      <c r="DC37" s="627"/>
      <c r="DD37" s="600">
        <v>797569</v>
      </c>
      <c r="DE37" s="623"/>
      <c r="DF37" s="623"/>
      <c r="DG37" s="623"/>
      <c r="DH37" s="623"/>
      <c r="DI37" s="623"/>
      <c r="DJ37" s="623"/>
      <c r="DK37" s="624"/>
      <c r="DL37" s="600">
        <v>384383</v>
      </c>
      <c r="DM37" s="623"/>
      <c r="DN37" s="623"/>
      <c r="DO37" s="623"/>
      <c r="DP37" s="623"/>
      <c r="DQ37" s="623"/>
      <c r="DR37" s="623"/>
      <c r="DS37" s="623"/>
      <c r="DT37" s="623"/>
      <c r="DU37" s="623"/>
      <c r="DV37" s="624"/>
      <c r="DW37" s="596">
        <v>4.5999999999999996</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6975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1853903</v>
      </c>
      <c r="CS38" s="592"/>
      <c r="CT38" s="592"/>
      <c r="CU38" s="592"/>
      <c r="CV38" s="592"/>
      <c r="CW38" s="592"/>
      <c r="CX38" s="592"/>
      <c r="CY38" s="593"/>
      <c r="CZ38" s="625">
        <v>11.9</v>
      </c>
      <c r="DA38" s="626"/>
      <c r="DB38" s="626"/>
      <c r="DC38" s="627"/>
      <c r="DD38" s="600">
        <v>1745728</v>
      </c>
      <c r="DE38" s="592"/>
      <c r="DF38" s="592"/>
      <c r="DG38" s="592"/>
      <c r="DH38" s="592"/>
      <c r="DI38" s="592"/>
      <c r="DJ38" s="592"/>
      <c r="DK38" s="593"/>
      <c r="DL38" s="600">
        <v>1554297</v>
      </c>
      <c r="DM38" s="592"/>
      <c r="DN38" s="592"/>
      <c r="DO38" s="592"/>
      <c r="DP38" s="592"/>
      <c r="DQ38" s="592"/>
      <c r="DR38" s="592"/>
      <c r="DS38" s="592"/>
      <c r="DT38" s="592"/>
      <c r="DU38" s="592"/>
      <c r="DV38" s="593"/>
      <c r="DW38" s="596">
        <v>18.5</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342079</v>
      </c>
      <c r="CS39" s="623"/>
      <c r="CT39" s="623"/>
      <c r="CU39" s="623"/>
      <c r="CV39" s="623"/>
      <c r="CW39" s="623"/>
      <c r="CX39" s="623"/>
      <c r="CY39" s="624"/>
      <c r="CZ39" s="625">
        <v>2.2000000000000002</v>
      </c>
      <c r="DA39" s="626"/>
      <c r="DB39" s="626"/>
      <c r="DC39" s="627"/>
      <c r="DD39" s="600">
        <v>300017</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132484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683243</v>
      </c>
      <c r="CS40" s="592"/>
      <c r="CT40" s="592"/>
      <c r="CU40" s="592"/>
      <c r="CV40" s="592"/>
      <c r="CW40" s="592"/>
      <c r="CX40" s="592"/>
      <c r="CY40" s="593"/>
      <c r="CZ40" s="625">
        <v>4.4000000000000004</v>
      </c>
      <c r="DA40" s="626"/>
      <c r="DB40" s="626"/>
      <c r="DC40" s="627"/>
      <c r="DD40" s="600">
        <v>64451</v>
      </c>
      <c r="DE40" s="592"/>
      <c r="DF40" s="592"/>
      <c r="DG40" s="592"/>
      <c r="DH40" s="592"/>
      <c r="DI40" s="592"/>
      <c r="DJ40" s="592"/>
      <c r="DK40" s="593"/>
      <c r="DL40" s="600">
        <v>4048</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869407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311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3903779</v>
      </c>
      <c r="CS42" s="592"/>
      <c r="CT42" s="592"/>
      <c r="CU42" s="592"/>
      <c r="CV42" s="592"/>
      <c r="CW42" s="592"/>
      <c r="CX42" s="592"/>
      <c r="CY42" s="593"/>
      <c r="CZ42" s="625">
        <v>25.1</v>
      </c>
      <c r="DA42" s="674"/>
      <c r="DB42" s="674"/>
      <c r="DC42" s="675"/>
      <c r="DD42" s="600">
        <v>916972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82080</v>
      </c>
      <c r="CS43" s="623"/>
      <c r="CT43" s="623"/>
      <c r="CU43" s="623"/>
      <c r="CV43" s="623"/>
      <c r="CW43" s="623"/>
      <c r="CX43" s="623"/>
      <c r="CY43" s="624"/>
      <c r="CZ43" s="625">
        <v>0.5</v>
      </c>
      <c r="DA43" s="626"/>
      <c r="DB43" s="626"/>
      <c r="DC43" s="627"/>
      <c r="DD43" s="600">
        <v>77340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3884037</v>
      </c>
      <c r="CS44" s="592"/>
      <c r="CT44" s="592"/>
      <c r="CU44" s="592"/>
      <c r="CV44" s="592"/>
      <c r="CW44" s="592"/>
      <c r="CX44" s="592"/>
      <c r="CY44" s="593"/>
      <c r="CZ44" s="625">
        <v>25</v>
      </c>
      <c r="DA44" s="674"/>
      <c r="DB44" s="674"/>
      <c r="DC44" s="675"/>
      <c r="DD44" s="600">
        <v>906004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2332776</v>
      </c>
      <c r="CS45" s="623"/>
      <c r="CT45" s="623"/>
      <c r="CU45" s="623"/>
      <c r="CV45" s="623"/>
      <c r="CW45" s="623"/>
      <c r="CX45" s="623"/>
      <c r="CY45" s="624"/>
      <c r="CZ45" s="625">
        <v>15</v>
      </c>
      <c r="DA45" s="626"/>
      <c r="DB45" s="626"/>
      <c r="DC45" s="627"/>
      <c r="DD45" s="600">
        <v>101969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1372792</v>
      </c>
      <c r="CS46" s="592"/>
      <c r="CT46" s="592"/>
      <c r="CU46" s="592"/>
      <c r="CV46" s="592"/>
      <c r="CW46" s="592"/>
      <c r="CX46" s="592"/>
      <c r="CY46" s="593"/>
      <c r="CZ46" s="625">
        <v>8.8000000000000007</v>
      </c>
      <c r="DA46" s="674"/>
      <c r="DB46" s="674"/>
      <c r="DC46" s="675"/>
      <c r="DD46" s="600">
        <v>707123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19742</v>
      </c>
      <c r="CS47" s="623"/>
      <c r="CT47" s="623"/>
      <c r="CU47" s="623"/>
      <c r="CV47" s="623"/>
      <c r="CW47" s="623"/>
      <c r="CX47" s="623"/>
      <c r="CY47" s="624"/>
      <c r="CZ47" s="625">
        <v>0.1</v>
      </c>
      <c r="DA47" s="626"/>
      <c r="DB47" s="626"/>
      <c r="DC47" s="627"/>
      <c r="DD47" s="600">
        <v>10968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15536419</v>
      </c>
      <c r="CS49" s="659"/>
      <c r="CT49" s="659"/>
      <c r="CU49" s="659"/>
      <c r="CV49" s="659"/>
      <c r="CW49" s="659"/>
      <c r="CX49" s="659"/>
      <c r="CY49" s="686"/>
      <c r="CZ49" s="687">
        <v>100</v>
      </c>
      <c r="DA49" s="688"/>
      <c r="DB49" s="688"/>
      <c r="DC49" s="689"/>
      <c r="DD49" s="690">
        <v>9786244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532</v>
      </c>
      <c r="C7" s="718"/>
      <c r="D7" s="718"/>
      <c r="E7" s="718"/>
      <c r="F7" s="718"/>
      <c r="G7" s="718"/>
      <c r="H7" s="718"/>
      <c r="I7" s="718"/>
      <c r="J7" s="718"/>
      <c r="K7" s="718"/>
      <c r="L7" s="718"/>
      <c r="M7" s="718"/>
      <c r="N7" s="718"/>
      <c r="O7" s="718"/>
      <c r="P7" s="719"/>
      <c r="Q7" s="720">
        <v>16103</v>
      </c>
      <c r="R7" s="721"/>
      <c r="S7" s="721"/>
      <c r="T7" s="721"/>
      <c r="U7" s="721"/>
      <c r="V7" s="721">
        <v>15508</v>
      </c>
      <c r="W7" s="721"/>
      <c r="X7" s="721"/>
      <c r="Y7" s="721"/>
      <c r="Z7" s="721"/>
      <c r="AA7" s="721">
        <v>595</v>
      </c>
      <c r="AB7" s="721"/>
      <c r="AC7" s="721"/>
      <c r="AD7" s="721"/>
      <c r="AE7" s="722"/>
      <c r="AF7" s="723">
        <v>491</v>
      </c>
      <c r="AG7" s="724"/>
      <c r="AH7" s="724"/>
      <c r="AI7" s="724"/>
      <c r="AJ7" s="725"/>
      <c r="AK7" s="760">
        <v>415</v>
      </c>
      <c r="AL7" s="761"/>
      <c r="AM7" s="761"/>
      <c r="AN7" s="761"/>
      <c r="AO7" s="761"/>
      <c r="AP7" s="761">
        <v>13501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1</v>
      </c>
      <c r="CI7" s="758"/>
      <c r="CJ7" s="758"/>
      <c r="CK7" s="758"/>
      <c r="CL7" s="759"/>
      <c r="CM7" s="757">
        <v>132</v>
      </c>
      <c r="CN7" s="758"/>
      <c r="CO7" s="758"/>
      <c r="CP7" s="758"/>
      <c r="CQ7" s="759"/>
      <c r="CR7" s="757">
        <v>130</v>
      </c>
      <c r="CS7" s="758"/>
      <c r="CT7" s="758"/>
      <c r="CU7" s="758"/>
      <c r="CV7" s="759"/>
      <c r="CW7" s="757">
        <v>106</v>
      </c>
      <c r="CX7" s="758"/>
      <c r="CY7" s="758"/>
      <c r="CZ7" s="758"/>
      <c r="DA7" s="759"/>
      <c r="DB7" s="757" t="s">
        <v>534</v>
      </c>
      <c r="DC7" s="758"/>
      <c r="DD7" s="758"/>
      <c r="DE7" s="758"/>
      <c r="DF7" s="759"/>
      <c r="DG7" s="757" t="s">
        <v>534</v>
      </c>
      <c r="DH7" s="758"/>
      <c r="DI7" s="758"/>
      <c r="DJ7" s="758"/>
      <c r="DK7" s="759"/>
      <c r="DL7" s="757" t="s">
        <v>534</v>
      </c>
      <c r="DM7" s="758"/>
      <c r="DN7" s="758"/>
      <c r="DO7" s="758"/>
      <c r="DP7" s="759"/>
      <c r="DQ7" s="757" t="s">
        <v>534</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24</v>
      </c>
      <c r="R8" s="745"/>
      <c r="S8" s="745"/>
      <c r="T8" s="745"/>
      <c r="U8" s="745"/>
      <c r="V8" s="745">
        <v>23</v>
      </c>
      <c r="W8" s="745"/>
      <c r="X8" s="745"/>
      <c r="Y8" s="745"/>
      <c r="Z8" s="745"/>
      <c r="AA8" s="745">
        <v>1</v>
      </c>
      <c r="AB8" s="745"/>
      <c r="AC8" s="745"/>
      <c r="AD8" s="745"/>
      <c r="AE8" s="746"/>
      <c r="AF8" s="747">
        <v>1</v>
      </c>
      <c r="AG8" s="748"/>
      <c r="AH8" s="748"/>
      <c r="AI8" s="748"/>
      <c r="AJ8" s="749"/>
      <c r="AK8" s="750" t="s">
        <v>533</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0</v>
      </c>
      <c r="CI8" s="768"/>
      <c r="CJ8" s="768"/>
      <c r="CK8" s="768"/>
      <c r="CL8" s="769"/>
      <c r="CM8" s="767">
        <v>79</v>
      </c>
      <c r="CN8" s="768"/>
      <c r="CO8" s="768"/>
      <c r="CP8" s="768"/>
      <c r="CQ8" s="769"/>
      <c r="CR8" s="767">
        <v>79</v>
      </c>
      <c r="CS8" s="768"/>
      <c r="CT8" s="768"/>
      <c r="CU8" s="768"/>
      <c r="CV8" s="769"/>
      <c r="CW8" s="767">
        <v>7</v>
      </c>
      <c r="CX8" s="768"/>
      <c r="CY8" s="768"/>
      <c r="CZ8" s="768"/>
      <c r="DA8" s="769"/>
      <c r="DB8" s="767" t="s">
        <v>534</v>
      </c>
      <c r="DC8" s="768"/>
      <c r="DD8" s="768"/>
      <c r="DE8" s="768"/>
      <c r="DF8" s="769"/>
      <c r="DG8" s="767" t="s">
        <v>534</v>
      </c>
      <c r="DH8" s="768"/>
      <c r="DI8" s="768"/>
      <c r="DJ8" s="768"/>
      <c r="DK8" s="769"/>
      <c r="DL8" s="767" t="s">
        <v>534</v>
      </c>
      <c r="DM8" s="768"/>
      <c r="DN8" s="768"/>
      <c r="DO8" s="768"/>
      <c r="DP8" s="769"/>
      <c r="DQ8" s="767" t="s">
        <v>534</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0</v>
      </c>
      <c r="CI9" s="768"/>
      <c r="CJ9" s="768"/>
      <c r="CK9" s="768"/>
      <c r="CL9" s="769"/>
      <c r="CM9" s="767">
        <v>37</v>
      </c>
      <c r="CN9" s="768"/>
      <c r="CO9" s="768"/>
      <c r="CP9" s="768"/>
      <c r="CQ9" s="769"/>
      <c r="CR9" s="767">
        <v>5</v>
      </c>
      <c r="CS9" s="768"/>
      <c r="CT9" s="768"/>
      <c r="CU9" s="768"/>
      <c r="CV9" s="769"/>
      <c r="CW9" s="767" t="s">
        <v>534</v>
      </c>
      <c r="CX9" s="768"/>
      <c r="CY9" s="768"/>
      <c r="CZ9" s="768"/>
      <c r="DA9" s="769"/>
      <c r="DB9" s="767" t="s">
        <v>534</v>
      </c>
      <c r="DC9" s="768"/>
      <c r="DD9" s="768"/>
      <c r="DE9" s="768"/>
      <c r="DF9" s="769"/>
      <c r="DG9" s="767" t="s">
        <v>534</v>
      </c>
      <c r="DH9" s="768"/>
      <c r="DI9" s="768"/>
      <c r="DJ9" s="768"/>
      <c r="DK9" s="769"/>
      <c r="DL9" s="767" t="s">
        <v>534</v>
      </c>
      <c r="DM9" s="768"/>
      <c r="DN9" s="768"/>
      <c r="DO9" s="768"/>
      <c r="DP9" s="769"/>
      <c r="DQ9" s="767" t="s">
        <v>534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16127</v>
      </c>
      <c r="R23" s="780"/>
      <c r="S23" s="780"/>
      <c r="T23" s="780"/>
      <c r="U23" s="780"/>
      <c r="V23" s="780">
        <v>15531</v>
      </c>
      <c r="W23" s="780"/>
      <c r="X23" s="780"/>
      <c r="Y23" s="780"/>
      <c r="Z23" s="780"/>
      <c r="AA23" s="780">
        <v>596</v>
      </c>
      <c r="AB23" s="780"/>
      <c r="AC23" s="780"/>
      <c r="AD23" s="780"/>
      <c r="AE23" s="781"/>
      <c r="AF23" s="782">
        <v>492</v>
      </c>
      <c r="AG23" s="780"/>
      <c r="AH23" s="780"/>
      <c r="AI23" s="780"/>
      <c r="AJ23" s="783"/>
      <c r="AK23" s="784"/>
      <c r="AL23" s="785"/>
      <c r="AM23" s="785"/>
      <c r="AN23" s="785"/>
      <c r="AO23" s="785"/>
      <c r="AP23" s="780">
        <v>13501</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3353</v>
      </c>
      <c r="R28" s="809"/>
      <c r="S28" s="809"/>
      <c r="T28" s="809"/>
      <c r="U28" s="809"/>
      <c r="V28" s="809">
        <v>3275</v>
      </c>
      <c r="W28" s="809"/>
      <c r="X28" s="809"/>
      <c r="Y28" s="809"/>
      <c r="Z28" s="809"/>
      <c r="AA28" s="809">
        <v>78</v>
      </c>
      <c r="AB28" s="809"/>
      <c r="AC28" s="809"/>
      <c r="AD28" s="809"/>
      <c r="AE28" s="810"/>
      <c r="AF28" s="811">
        <v>78</v>
      </c>
      <c r="AG28" s="809"/>
      <c r="AH28" s="809"/>
      <c r="AI28" s="809"/>
      <c r="AJ28" s="812"/>
      <c r="AK28" s="813">
        <v>197</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791</v>
      </c>
      <c r="R29" s="745"/>
      <c r="S29" s="745"/>
      <c r="T29" s="745"/>
      <c r="U29" s="745"/>
      <c r="V29" s="745">
        <v>790</v>
      </c>
      <c r="W29" s="745"/>
      <c r="X29" s="745"/>
      <c r="Y29" s="745"/>
      <c r="Z29" s="745"/>
      <c r="AA29" s="745">
        <v>1</v>
      </c>
      <c r="AB29" s="745"/>
      <c r="AC29" s="745"/>
      <c r="AD29" s="745"/>
      <c r="AE29" s="746"/>
      <c r="AF29" s="747">
        <v>1</v>
      </c>
      <c r="AG29" s="748"/>
      <c r="AH29" s="748"/>
      <c r="AI29" s="748"/>
      <c r="AJ29" s="749"/>
      <c r="AK29" s="816">
        <v>467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641</v>
      </c>
      <c r="R30" s="745"/>
      <c r="S30" s="745"/>
      <c r="T30" s="745"/>
      <c r="U30" s="745"/>
      <c r="V30" s="745">
        <v>105</v>
      </c>
      <c r="W30" s="745"/>
      <c r="X30" s="745"/>
      <c r="Y30" s="745"/>
      <c r="Z30" s="745"/>
      <c r="AA30" s="745">
        <v>536</v>
      </c>
      <c r="AB30" s="745"/>
      <c r="AC30" s="745"/>
      <c r="AD30" s="745"/>
      <c r="AE30" s="746"/>
      <c r="AF30" s="747">
        <v>536</v>
      </c>
      <c r="AG30" s="748"/>
      <c r="AH30" s="748"/>
      <c r="AI30" s="748"/>
      <c r="AJ30" s="749"/>
      <c r="AK30" s="816">
        <v>128</v>
      </c>
      <c r="AL30" s="817"/>
      <c r="AM30" s="817"/>
      <c r="AN30" s="817"/>
      <c r="AO30" s="817"/>
      <c r="AP30" s="817">
        <v>1843</v>
      </c>
      <c r="AQ30" s="817"/>
      <c r="AR30" s="817"/>
      <c r="AS30" s="817"/>
      <c r="AT30" s="817"/>
      <c r="AU30" s="817">
        <v>516</v>
      </c>
      <c r="AV30" s="817"/>
      <c r="AW30" s="817"/>
      <c r="AX30" s="817"/>
      <c r="AY30" s="817"/>
      <c r="AZ30" s="818"/>
      <c r="BA30" s="818"/>
      <c r="BB30" s="818"/>
      <c r="BC30" s="818"/>
      <c r="BD30" s="818"/>
      <c r="BE30" s="814" t="s">
        <v>382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2046</v>
      </c>
      <c r="R31" s="745"/>
      <c r="S31" s="745"/>
      <c r="T31" s="745"/>
      <c r="U31" s="745"/>
      <c r="V31" s="745">
        <v>2046</v>
      </c>
      <c r="W31" s="745"/>
      <c r="X31" s="745"/>
      <c r="Y31" s="745"/>
      <c r="Z31" s="745"/>
      <c r="AA31" s="745">
        <v>0</v>
      </c>
      <c r="AB31" s="745"/>
      <c r="AC31" s="745"/>
      <c r="AD31" s="745"/>
      <c r="AE31" s="746"/>
      <c r="AF31" s="747" t="s">
        <v>113</v>
      </c>
      <c r="AG31" s="748"/>
      <c r="AH31" s="748"/>
      <c r="AI31" s="748"/>
      <c r="AJ31" s="749"/>
      <c r="AK31" s="816">
        <v>736</v>
      </c>
      <c r="AL31" s="817"/>
      <c r="AM31" s="817"/>
      <c r="AN31" s="817"/>
      <c r="AO31" s="817"/>
      <c r="AP31" s="817">
        <v>13690</v>
      </c>
      <c r="AQ31" s="817"/>
      <c r="AR31" s="817"/>
      <c r="AS31" s="817"/>
      <c r="AT31" s="817"/>
      <c r="AU31" s="817">
        <v>11267</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171</v>
      </c>
      <c r="R32" s="745"/>
      <c r="S32" s="745"/>
      <c r="T32" s="745"/>
      <c r="U32" s="745"/>
      <c r="V32" s="745">
        <v>171</v>
      </c>
      <c r="W32" s="745"/>
      <c r="X32" s="745"/>
      <c r="Y32" s="745"/>
      <c r="Z32" s="745"/>
      <c r="AA32" s="745">
        <v>0</v>
      </c>
      <c r="AB32" s="745"/>
      <c r="AC32" s="745"/>
      <c r="AD32" s="745"/>
      <c r="AE32" s="746"/>
      <c r="AF32" s="747" t="s">
        <v>113</v>
      </c>
      <c r="AG32" s="748"/>
      <c r="AH32" s="748"/>
      <c r="AI32" s="748"/>
      <c r="AJ32" s="749"/>
      <c r="AK32" s="816">
        <v>132</v>
      </c>
      <c r="AL32" s="817"/>
      <c r="AM32" s="817"/>
      <c r="AN32" s="817"/>
      <c r="AO32" s="817"/>
      <c r="AP32" s="817">
        <v>1343</v>
      </c>
      <c r="AQ32" s="817"/>
      <c r="AR32" s="817"/>
      <c r="AS32" s="817"/>
      <c r="AT32" s="817"/>
      <c r="AU32" s="817">
        <v>1343</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10</v>
      </c>
      <c r="R33" s="745"/>
      <c r="S33" s="745"/>
      <c r="T33" s="745"/>
      <c r="U33" s="745"/>
      <c r="V33" s="745">
        <v>10</v>
      </c>
      <c r="W33" s="745"/>
      <c r="X33" s="745"/>
      <c r="Y33" s="745"/>
      <c r="Z33" s="745"/>
      <c r="AA33" s="745">
        <v>0</v>
      </c>
      <c r="AB33" s="745"/>
      <c r="AC33" s="745"/>
      <c r="AD33" s="745"/>
      <c r="AE33" s="746"/>
      <c r="AF33" s="747" t="s">
        <v>113</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615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482</v>
      </c>
      <c r="R68" s="852"/>
      <c r="S68" s="852"/>
      <c r="T68" s="852"/>
      <c r="U68" s="852"/>
      <c r="V68" s="852">
        <v>472</v>
      </c>
      <c r="W68" s="852"/>
      <c r="X68" s="852"/>
      <c r="Y68" s="852"/>
      <c r="Z68" s="852"/>
      <c r="AA68" s="852">
        <v>10</v>
      </c>
      <c r="AB68" s="852"/>
      <c r="AC68" s="852"/>
      <c r="AD68" s="852"/>
      <c r="AE68" s="852"/>
      <c r="AF68" s="852">
        <v>10</v>
      </c>
      <c r="AG68" s="852"/>
      <c r="AH68" s="852"/>
      <c r="AI68" s="852"/>
      <c r="AJ68" s="852"/>
      <c r="AK68" s="852" t="s">
        <v>547</v>
      </c>
      <c r="AL68" s="852"/>
      <c r="AM68" s="852"/>
      <c r="AN68" s="852"/>
      <c r="AO68" s="852"/>
      <c r="AP68" s="852">
        <v>97</v>
      </c>
      <c r="AQ68" s="852"/>
      <c r="AR68" s="852"/>
      <c r="AS68" s="852"/>
      <c r="AT68" s="852"/>
      <c r="AU68" s="852">
        <v>23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0</v>
      </c>
      <c r="R69" s="817"/>
      <c r="S69" s="817"/>
      <c r="T69" s="817"/>
      <c r="U69" s="817"/>
      <c r="V69" s="817">
        <v>0</v>
      </c>
      <c r="W69" s="817"/>
      <c r="X69" s="817"/>
      <c r="Y69" s="817"/>
      <c r="Z69" s="817"/>
      <c r="AA69" s="817">
        <v>0</v>
      </c>
      <c r="AB69" s="817"/>
      <c r="AC69" s="817"/>
      <c r="AD69" s="817"/>
      <c r="AE69" s="817"/>
      <c r="AF69" s="817">
        <v>0</v>
      </c>
      <c r="AG69" s="817"/>
      <c r="AH69" s="817"/>
      <c r="AI69" s="817"/>
      <c r="AJ69" s="817"/>
      <c r="AK69" s="817" t="s">
        <v>543</v>
      </c>
      <c r="AL69" s="817"/>
      <c r="AM69" s="817"/>
      <c r="AN69" s="817"/>
      <c r="AO69" s="817"/>
      <c r="AP69" s="817" t="s">
        <v>543</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9379</v>
      </c>
      <c r="R70" s="817"/>
      <c r="S70" s="817"/>
      <c r="T70" s="817"/>
      <c r="U70" s="817"/>
      <c r="V70" s="817">
        <v>8840</v>
      </c>
      <c r="W70" s="817"/>
      <c r="X70" s="817"/>
      <c r="Y70" s="817"/>
      <c r="Z70" s="817"/>
      <c r="AA70" s="817">
        <v>539</v>
      </c>
      <c r="AB70" s="817"/>
      <c r="AC70" s="817"/>
      <c r="AD70" s="817"/>
      <c r="AE70" s="817"/>
      <c r="AF70" s="817">
        <v>539</v>
      </c>
      <c r="AG70" s="817"/>
      <c r="AH70" s="817"/>
      <c r="AI70" s="817"/>
      <c r="AJ70" s="817"/>
      <c r="AK70" s="817" t="s">
        <v>534</v>
      </c>
      <c r="AL70" s="817"/>
      <c r="AM70" s="817"/>
      <c r="AN70" s="817"/>
      <c r="AO70" s="817"/>
      <c r="AP70" s="817" t="s">
        <v>548</v>
      </c>
      <c r="AQ70" s="817"/>
      <c r="AR70" s="817"/>
      <c r="AS70" s="817"/>
      <c r="AT70" s="817"/>
      <c r="AU70" s="817" t="s">
        <v>548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6950</v>
      </c>
      <c r="R71" s="817"/>
      <c r="S71" s="817"/>
      <c r="T71" s="817"/>
      <c r="U71" s="817"/>
      <c r="V71" s="817">
        <v>6506</v>
      </c>
      <c r="W71" s="817"/>
      <c r="X71" s="817"/>
      <c r="Y71" s="817"/>
      <c r="Z71" s="817"/>
      <c r="AA71" s="817">
        <v>444</v>
      </c>
      <c r="AB71" s="817"/>
      <c r="AC71" s="817"/>
      <c r="AD71" s="817"/>
      <c r="AE71" s="817"/>
      <c r="AF71" s="817">
        <v>444</v>
      </c>
      <c r="AG71" s="817"/>
      <c r="AH71" s="817"/>
      <c r="AI71" s="817"/>
      <c r="AJ71" s="817"/>
      <c r="AK71" s="817" t="s">
        <v>534</v>
      </c>
      <c r="AL71" s="817"/>
      <c r="AM71" s="817"/>
      <c r="AN71" s="817"/>
      <c r="AO71" s="817"/>
      <c r="AP71" s="817">
        <v>1388</v>
      </c>
      <c r="AQ71" s="817"/>
      <c r="AR71" s="817"/>
      <c r="AS71" s="817"/>
      <c r="AT71" s="817"/>
      <c r="AU71" s="817">
        <v>130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281</v>
      </c>
      <c r="R72" s="817"/>
      <c r="S72" s="817"/>
      <c r="T72" s="817"/>
      <c r="U72" s="817"/>
      <c r="V72" s="817">
        <v>245</v>
      </c>
      <c r="W72" s="817"/>
      <c r="X72" s="817"/>
      <c r="Y72" s="817"/>
      <c r="Z72" s="817"/>
      <c r="AA72" s="817">
        <v>36</v>
      </c>
      <c r="AB72" s="817"/>
      <c r="AC72" s="817"/>
      <c r="AD72" s="817"/>
      <c r="AE72" s="817"/>
      <c r="AF72" s="817">
        <v>36</v>
      </c>
      <c r="AG72" s="817"/>
      <c r="AH72" s="817"/>
      <c r="AI72" s="817"/>
      <c r="AJ72" s="817"/>
      <c r="AK72" s="817" t="s">
        <v>534</v>
      </c>
      <c r="AL72" s="817"/>
      <c r="AM72" s="817"/>
      <c r="AN72" s="817"/>
      <c r="AO72" s="817"/>
      <c r="AP72" s="817">
        <v>155</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12881</v>
      </c>
      <c r="R73" s="817"/>
      <c r="S73" s="817"/>
      <c r="T73" s="817"/>
      <c r="U73" s="817"/>
      <c r="V73" s="817">
        <v>12841</v>
      </c>
      <c r="W73" s="817"/>
      <c r="X73" s="817"/>
      <c r="Y73" s="817"/>
      <c r="Z73" s="817"/>
      <c r="AA73" s="817">
        <v>40</v>
      </c>
      <c r="AB73" s="817"/>
      <c r="AC73" s="817"/>
      <c r="AD73" s="817"/>
      <c r="AE73" s="817"/>
      <c r="AF73" s="817">
        <v>40</v>
      </c>
      <c r="AG73" s="817"/>
      <c r="AH73" s="817"/>
      <c r="AI73" s="817"/>
      <c r="AJ73" s="817"/>
      <c r="AK73" s="817" t="s">
        <v>534</v>
      </c>
      <c r="AL73" s="817"/>
      <c r="AM73" s="817"/>
      <c r="AN73" s="817"/>
      <c r="AO73" s="817"/>
      <c r="AP73" s="817" t="s">
        <v>534</v>
      </c>
      <c r="AQ73" s="817"/>
      <c r="AR73" s="817"/>
      <c r="AS73" s="817"/>
      <c r="AT73" s="817"/>
      <c r="AU73" s="817" t="s">
        <v>548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138804</v>
      </c>
      <c r="R74" s="817"/>
      <c r="S74" s="817"/>
      <c r="T74" s="817"/>
      <c r="U74" s="817"/>
      <c r="V74" s="817">
        <v>135917</v>
      </c>
      <c r="W74" s="817"/>
      <c r="X74" s="817"/>
      <c r="Y74" s="817"/>
      <c r="Z74" s="817"/>
      <c r="AA74" s="817">
        <v>2887</v>
      </c>
      <c r="AB74" s="817"/>
      <c r="AC74" s="817"/>
      <c r="AD74" s="817"/>
      <c r="AE74" s="817"/>
      <c r="AF74" s="817">
        <v>2887</v>
      </c>
      <c r="AG74" s="817"/>
      <c r="AH74" s="817"/>
      <c r="AI74" s="817"/>
      <c r="AJ74" s="817"/>
      <c r="AK74" s="817" t="s">
        <v>534</v>
      </c>
      <c r="AL74" s="817"/>
      <c r="AM74" s="817"/>
      <c r="AN74" s="817"/>
      <c r="AO74" s="817"/>
      <c r="AP74" s="817" t="s">
        <v>534</v>
      </c>
      <c r="AQ74" s="817"/>
      <c r="AR74" s="817"/>
      <c r="AS74" s="817"/>
      <c r="AT74" s="817"/>
      <c r="AU74" s="817" t="s">
        <v>548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5">
        <v>2377</v>
      </c>
      <c r="R75" s="866"/>
      <c r="S75" s="866"/>
      <c r="T75" s="866"/>
      <c r="U75" s="816"/>
      <c r="V75" s="867">
        <v>2287</v>
      </c>
      <c r="W75" s="866"/>
      <c r="X75" s="866"/>
      <c r="Y75" s="866"/>
      <c r="Z75" s="816"/>
      <c r="AA75" s="867">
        <v>90</v>
      </c>
      <c r="AB75" s="866"/>
      <c r="AC75" s="866"/>
      <c r="AD75" s="866"/>
      <c r="AE75" s="816"/>
      <c r="AF75" s="867">
        <v>90</v>
      </c>
      <c r="AG75" s="866"/>
      <c r="AH75" s="866"/>
      <c r="AI75" s="866"/>
      <c r="AJ75" s="816"/>
      <c r="AK75" s="867" t="s">
        <v>534</v>
      </c>
      <c r="AL75" s="866"/>
      <c r="AM75" s="866"/>
      <c r="AN75" s="866"/>
      <c r="AO75" s="816"/>
      <c r="AP75" s="867">
        <v>675</v>
      </c>
      <c r="AQ75" s="866"/>
      <c r="AR75" s="866"/>
      <c r="AS75" s="866"/>
      <c r="AT75" s="816"/>
      <c r="AU75" s="867">
        <v>300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4046</v>
      </c>
      <c r="AG88" s="828"/>
      <c r="AH88" s="828"/>
      <c r="AI88" s="828"/>
      <c r="AJ88" s="828"/>
      <c r="AK88" s="825"/>
      <c r="AL88" s="825"/>
      <c r="AM88" s="825"/>
      <c r="AN88" s="825"/>
      <c r="AO88" s="825"/>
      <c r="AP88" s="828">
        <v>2315</v>
      </c>
      <c r="AQ88" s="828"/>
      <c r="AR88" s="828"/>
      <c r="AS88" s="828"/>
      <c r="AT88" s="828"/>
      <c r="AU88" s="828">
        <v>453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214</v>
      </c>
      <c r="CS102" s="836"/>
      <c r="CT102" s="836"/>
      <c r="CU102" s="836"/>
      <c r="CV102" s="879"/>
      <c r="CW102" s="878">
        <v>113</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1321662</v>
      </c>
      <c r="AB110" s="888"/>
      <c r="AC110" s="888"/>
      <c r="AD110" s="888"/>
      <c r="AE110" s="889"/>
      <c r="AF110" s="890">
        <v>1211860</v>
      </c>
      <c r="AG110" s="888"/>
      <c r="AH110" s="888"/>
      <c r="AI110" s="888"/>
      <c r="AJ110" s="889"/>
      <c r="AK110" s="890">
        <v>1172865</v>
      </c>
      <c r="AL110" s="888"/>
      <c r="AM110" s="888"/>
      <c r="AN110" s="888"/>
      <c r="AO110" s="889"/>
      <c r="AP110" s="891">
        <v>17.100000000000001</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11520874</v>
      </c>
      <c r="BR110" s="925"/>
      <c r="BS110" s="925"/>
      <c r="BT110" s="925"/>
      <c r="BU110" s="925"/>
      <c r="BV110" s="925">
        <v>12268287</v>
      </c>
      <c r="BW110" s="925"/>
      <c r="BX110" s="925"/>
      <c r="BY110" s="925"/>
      <c r="BZ110" s="925"/>
      <c r="CA110" s="925">
        <v>13501271</v>
      </c>
      <c r="CB110" s="925"/>
      <c r="CC110" s="925"/>
      <c r="CD110" s="925"/>
      <c r="CE110" s="925"/>
      <c r="CF110" s="939">
        <v>196.4</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874722</v>
      </c>
      <c r="BR111" s="918"/>
      <c r="BS111" s="918"/>
      <c r="BT111" s="918"/>
      <c r="BU111" s="918"/>
      <c r="BV111" s="918">
        <v>829015</v>
      </c>
      <c r="BW111" s="918"/>
      <c r="BX111" s="918"/>
      <c r="BY111" s="918"/>
      <c r="BZ111" s="918"/>
      <c r="CA111" s="918">
        <v>2420090</v>
      </c>
      <c r="CB111" s="918"/>
      <c r="CC111" s="918"/>
      <c r="CD111" s="918"/>
      <c r="CE111" s="918"/>
      <c r="CF111" s="912">
        <v>35.200000000000003</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13728437</v>
      </c>
      <c r="BR112" s="918"/>
      <c r="BS112" s="918"/>
      <c r="BT112" s="918"/>
      <c r="BU112" s="918"/>
      <c r="BV112" s="918">
        <v>13557442</v>
      </c>
      <c r="BW112" s="918"/>
      <c r="BX112" s="918"/>
      <c r="BY112" s="918"/>
      <c r="BZ112" s="918"/>
      <c r="CA112" s="918">
        <v>13126134</v>
      </c>
      <c r="CB112" s="918"/>
      <c r="CC112" s="918"/>
      <c r="CD112" s="918"/>
      <c r="CE112" s="918"/>
      <c r="CF112" s="912">
        <v>191</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839307</v>
      </c>
      <c r="AB113" s="932"/>
      <c r="AC113" s="932"/>
      <c r="AD113" s="932"/>
      <c r="AE113" s="933"/>
      <c r="AF113" s="934">
        <v>892140</v>
      </c>
      <c r="AG113" s="932"/>
      <c r="AH113" s="932"/>
      <c r="AI113" s="932"/>
      <c r="AJ113" s="933"/>
      <c r="AK113" s="934">
        <v>866271</v>
      </c>
      <c r="AL113" s="932"/>
      <c r="AM113" s="932"/>
      <c r="AN113" s="932"/>
      <c r="AO113" s="933"/>
      <c r="AP113" s="935">
        <v>12.6</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516398</v>
      </c>
      <c r="BR113" s="918"/>
      <c r="BS113" s="918"/>
      <c r="BT113" s="918"/>
      <c r="BU113" s="918"/>
      <c r="BV113" s="918">
        <v>440377</v>
      </c>
      <c r="BW113" s="918"/>
      <c r="BX113" s="918"/>
      <c r="BY113" s="918"/>
      <c r="BZ113" s="918"/>
      <c r="CA113" s="918">
        <v>453607</v>
      </c>
      <c r="CB113" s="918"/>
      <c r="CC113" s="918"/>
      <c r="CD113" s="918"/>
      <c r="CE113" s="918"/>
      <c r="CF113" s="912">
        <v>6.6</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123549</v>
      </c>
      <c r="AB114" s="957"/>
      <c r="AC114" s="957"/>
      <c r="AD114" s="957"/>
      <c r="AE114" s="958"/>
      <c r="AF114" s="959">
        <v>129369</v>
      </c>
      <c r="AG114" s="957"/>
      <c r="AH114" s="957"/>
      <c r="AI114" s="957"/>
      <c r="AJ114" s="958"/>
      <c r="AK114" s="959">
        <v>108664</v>
      </c>
      <c r="AL114" s="957"/>
      <c r="AM114" s="957"/>
      <c r="AN114" s="957"/>
      <c r="AO114" s="958"/>
      <c r="AP114" s="960">
        <v>1.6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2602023</v>
      </c>
      <c r="BR114" s="918"/>
      <c r="BS114" s="918"/>
      <c r="BT114" s="918"/>
      <c r="BU114" s="918"/>
      <c r="BV114" s="918">
        <v>2608718</v>
      </c>
      <c r="BW114" s="918"/>
      <c r="BX114" s="918"/>
      <c r="BY114" s="918"/>
      <c r="BZ114" s="918"/>
      <c r="CA114" s="918">
        <v>2378217</v>
      </c>
      <c r="CB114" s="918"/>
      <c r="CC114" s="918"/>
      <c r="CD114" s="918"/>
      <c r="CE114" s="918"/>
      <c r="CF114" s="912">
        <v>34.6</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75739</v>
      </c>
      <c r="AB115" s="932"/>
      <c r="AC115" s="932"/>
      <c r="AD115" s="932"/>
      <c r="AE115" s="933"/>
      <c r="AF115" s="934">
        <v>69082</v>
      </c>
      <c r="AG115" s="932"/>
      <c r="AH115" s="932"/>
      <c r="AI115" s="932"/>
      <c r="AJ115" s="933"/>
      <c r="AK115" s="934">
        <v>78583</v>
      </c>
      <c r="AL115" s="932"/>
      <c r="AM115" s="932"/>
      <c r="AN115" s="932"/>
      <c r="AO115" s="933"/>
      <c r="AP115" s="935">
        <v>1.1000000000000001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295600</v>
      </c>
      <c r="DH115" s="957"/>
      <c r="DI115" s="957"/>
      <c r="DJ115" s="957"/>
      <c r="DK115" s="958"/>
      <c r="DL115" s="959">
        <v>295531</v>
      </c>
      <c r="DM115" s="957"/>
      <c r="DN115" s="957"/>
      <c r="DO115" s="957"/>
      <c r="DP115" s="958"/>
      <c r="DQ115" s="959">
        <v>1968142</v>
      </c>
      <c r="DR115" s="957"/>
      <c r="DS115" s="957"/>
      <c r="DT115" s="957"/>
      <c r="DU115" s="958"/>
      <c r="DV115" s="960">
        <v>28.6</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1945</v>
      </c>
      <c r="AB116" s="957"/>
      <c r="AC116" s="957"/>
      <c r="AD116" s="957"/>
      <c r="AE116" s="958"/>
      <c r="AF116" s="959">
        <v>1935</v>
      </c>
      <c r="AG116" s="957"/>
      <c r="AH116" s="957"/>
      <c r="AI116" s="957"/>
      <c r="AJ116" s="958"/>
      <c r="AK116" s="959">
        <v>372</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558054</v>
      </c>
      <c r="DH116" s="957"/>
      <c r="DI116" s="957"/>
      <c r="DJ116" s="957"/>
      <c r="DK116" s="958"/>
      <c r="DL116" s="959">
        <v>512416</v>
      </c>
      <c r="DM116" s="957"/>
      <c r="DN116" s="957"/>
      <c r="DO116" s="957"/>
      <c r="DP116" s="958"/>
      <c r="DQ116" s="959">
        <v>437573</v>
      </c>
      <c r="DR116" s="957"/>
      <c r="DS116" s="957"/>
      <c r="DT116" s="957"/>
      <c r="DU116" s="958"/>
      <c r="DV116" s="960">
        <v>6.4</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2362202</v>
      </c>
      <c r="AB117" s="964"/>
      <c r="AC117" s="964"/>
      <c r="AD117" s="964"/>
      <c r="AE117" s="965"/>
      <c r="AF117" s="963">
        <v>2304386</v>
      </c>
      <c r="AG117" s="964"/>
      <c r="AH117" s="964"/>
      <c r="AI117" s="964"/>
      <c r="AJ117" s="965"/>
      <c r="AK117" s="963">
        <v>2226755</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29242454</v>
      </c>
      <c r="BR118" s="984"/>
      <c r="BS118" s="984"/>
      <c r="BT118" s="984"/>
      <c r="BU118" s="984"/>
      <c r="BV118" s="984">
        <v>29703839</v>
      </c>
      <c r="BW118" s="984"/>
      <c r="BX118" s="984"/>
      <c r="BY118" s="984"/>
      <c r="BZ118" s="984"/>
      <c r="CA118" s="984">
        <v>31879319</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1999872</v>
      </c>
      <c r="BR119" s="925"/>
      <c r="BS119" s="925"/>
      <c r="BT119" s="925"/>
      <c r="BU119" s="925"/>
      <c r="BV119" s="925">
        <v>2068740</v>
      </c>
      <c r="BW119" s="925"/>
      <c r="BX119" s="925"/>
      <c r="BY119" s="925"/>
      <c r="BZ119" s="925"/>
      <c r="CA119" s="925">
        <v>1896330</v>
      </c>
      <c r="CB119" s="925"/>
      <c r="CC119" s="925"/>
      <c r="CD119" s="925"/>
      <c r="CE119" s="925"/>
      <c r="CF119" s="939">
        <v>27.6</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21068</v>
      </c>
      <c r="DH119" s="996"/>
      <c r="DI119" s="996"/>
      <c r="DJ119" s="996"/>
      <c r="DK119" s="997"/>
      <c r="DL119" s="998">
        <v>21068</v>
      </c>
      <c r="DM119" s="996"/>
      <c r="DN119" s="996"/>
      <c r="DO119" s="996"/>
      <c r="DP119" s="997"/>
      <c r="DQ119" s="998">
        <v>14375</v>
      </c>
      <c r="DR119" s="996"/>
      <c r="DS119" s="996"/>
      <c r="DT119" s="996"/>
      <c r="DU119" s="997"/>
      <c r="DV119" s="999">
        <v>0.2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276384</v>
      </c>
      <c r="BR120" s="918"/>
      <c r="BS120" s="918"/>
      <c r="BT120" s="918"/>
      <c r="BU120" s="918"/>
      <c r="BV120" s="918">
        <v>273805</v>
      </c>
      <c r="BW120" s="918"/>
      <c r="BX120" s="918"/>
      <c r="BY120" s="918"/>
      <c r="BZ120" s="918"/>
      <c r="CA120" s="918">
        <v>235211</v>
      </c>
      <c r="CB120" s="918"/>
      <c r="CC120" s="918"/>
      <c r="CD120" s="918"/>
      <c r="CE120" s="918"/>
      <c r="CF120" s="912">
        <v>3.4</v>
      </c>
      <c r="CG120" s="913"/>
      <c r="CH120" s="913"/>
      <c r="CI120" s="913"/>
      <c r="CJ120" s="913"/>
      <c r="CK120" s="1011" t="s">
        <v>436</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11794862</v>
      </c>
      <c r="DH120" s="925"/>
      <c r="DI120" s="925"/>
      <c r="DJ120" s="925"/>
      <c r="DK120" s="925"/>
      <c r="DL120" s="925">
        <v>11630744</v>
      </c>
      <c r="DM120" s="925"/>
      <c r="DN120" s="925"/>
      <c r="DO120" s="925"/>
      <c r="DP120" s="925"/>
      <c r="DQ120" s="925">
        <v>11267078</v>
      </c>
      <c r="DR120" s="925"/>
      <c r="DS120" s="925"/>
      <c r="DT120" s="925"/>
      <c r="DU120" s="925"/>
      <c r="DV120" s="926">
        <v>163.9</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15936788</v>
      </c>
      <c r="BR121" s="984"/>
      <c r="BS121" s="984"/>
      <c r="BT121" s="984"/>
      <c r="BU121" s="984"/>
      <c r="BV121" s="984">
        <v>16948982</v>
      </c>
      <c r="BW121" s="984"/>
      <c r="BX121" s="984"/>
      <c r="BY121" s="984"/>
      <c r="BZ121" s="984"/>
      <c r="CA121" s="984">
        <v>17497200</v>
      </c>
      <c r="CB121" s="984"/>
      <c r="CC121" s="984"/>
      <c r="CD121" s="984"/>
      <c r="CE121" s="984"/>
      <c r="CF121" s="1022">
        <v>254.5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1520284</v>
      </c>
      <c r="DH121" s="918"/>
      <c r="DI121" s="918"/>
      <c r="DJ121" s="918"/>
      <c r="DK121" s="918"/>
      <c r="DL121" s="918">
        <v>1432662</v>
      </c>
      <c r="DM121" s="918"/>
      <c r="DN121" s="918"/>
      <c r="DO121" s="918"/>
      <c r="DP121" s="918"/>
      <c r="DQ121" s="918">
        <v>1342936</v>
      </c>
      <c r="DR121" s="918"/>
      <c r="DS121" s="918"/>
      <c r="DT121" s="918"/>
      <c r="DU121" s="918"/>
      <c r="DV121" s="919">
        <v>19.5</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18213044</v>
      </c>
      <c r="BR122" s="1033"/>
      <c r="BS122" s="1033"/>
      <c r="BT122" s="1033"/>
      <c r="BU122" s="1033"/>
      <c r="BV122" s="1033">
        <v>19291527</v>
      </c>
      <c r="BW122" s="1033"/>
      <c r="BX122" s="1033"/>
      <c r="BY122" s="1033"/>
      <c r="BZ122" s="1033"/>
      <c r="CA122" s="1033">
        <v>19628741</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413291</v>
      </c>
      <c r="DH122" s="918"/>
      <c r="DI122" s="918"/>
      <c r="DJ122" s="918"/>
      <c r="DK122" s="918"/>
      <c r="DL122" s="918">
        <v>494036</v>
      </c>
      <c r="DM122" s="918"/>
      <c r="DN122" s="918"/>
      <c r="DO122" s="918"/>
      <c r="DP122" s="918"/>
      <c r="DQ122" s="918">
        <v>516120</v>
      </c>
      <c r="DR122" s="918"/>
      <c r="DS122" s="918"/>
      <c r="DT122" s="918"/>
      <c r="DU122" s="918"/>
      <c r="DV122" s="919">
        <v>7.5</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161.1</v>
      </c>
      <c r="BR123" s="1025"/>
      <c r="BS123" s="1025"/>
      <c r="BT123" s="1025"/>
      <c r="BU123" s="1025"/>
      <c r="BV123" s="1025">
        <v>151.5</v>
      </c>
      <c r="BW123" s="1025"/>
      <c r="BX123" s="1025"/>
      <c r="BY123" s="1025"/>
      <c r="BZ123" s="1025"/>
      <c r="CA123" s="1025">
        <v>178.2</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75739</v>
      </c>
      <c r="AB126" s="957"/>
      <c r="AC126" s="957"/>
      <c r="AD126" s="957"/>
      <c r="AE126" s="958"/>
      <c r="AF126" s="959">
        <v>69082</v>
      </c>
      <c r="AG126" s="957"/>
      <c r="AH126" s="957"/>
      <c r="AI126" s="957"/>
      <c r="AJ126" s="958"/>
      <c r="AK126" s="959">
        <v>78583</v>
      </c>
      <c r="AL126" s="957"/>
      <c r="AM126" s="957"/>
      <c r="AN126" s="957"/>
      <c r="AO126" s="958"/>
      <c r="AP126" s="960">
        <v>1.1000000000000001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450</v>
      </c>
      <c r="AY127" s="885"/>
      <c r="AZ127" s="885"/>
      <c r="BA127" s="885"/>
      <c r="BB127" s="885"/>
      <c r="BC127" s="885"/>
      <c r="BD127" s="885"/>
      <c r="BE127" s="886"/>
      <c r="BF127" s="1039" t="s">
        <v>113</v>
      </c>
      <c r="BG127" s="1040"/>
      <c r="BH127" s="1040"/>
      <c r="BI127" s="1040"/>
      <c r="BJ127" s="1040"/>
      <c r="BK127" s="1040"/>
      <c r="BL127" s="1049"/>
      <c r="BM127" s="1039">
        <v>13.72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33336</v>
      </c>
      <c r="AB128" s="1088"/>
      <c r="AC128" s="1088"/>
      <c r="AD128" s="1088"/>
      <c r="AE128" s="1089"/>
      <c r="AF128" s="1090">
        <v>22789</v>
      </c>
      <c r="AG128" s="1088"/>
      <c r="AH128" s="1088"/>
      <c r="AI128" s="1088"/>
      <c r="AJ128" s="1089"/>
      <c r="AK128" s="1090">
        <v>26951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113</v>
      </c>
      <c r="BG128" s="1065"/>
      <c r="BH128" s="1065"/>
      <c r="BI128" s="1065"/>
      <c r="BJ128" s="1065"/>
      <c r="BK128" s="1065"/>
      <c r="BL128" s="1066"/>
      <c r="BM128" s="1064">
        <v>18.72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7962069</v>
      </c>
      <c r="AB129" s="957"/>
      <c r="AC129" s="957"/>
      <c r="AD129" s="957"/>
      <c r="AE129" s="958"/>
      <c r="AF129" s="959">
        <v>8023007</v>
      </c>
      <c r="AG129" s="957"/>
      <c r="AH129" s="957"/>
      <c r="AI129" s="957"/>
      <c r="AJ129" s="958"/>
      <c r="AK129" s="959">
        <v>8108376</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1116709</v>
      </c>
      <c r="AB130" s="957"/>
      <c r="AC130" s="957"/>
      <c r="AD130" s="957"/>
      <c r="AE130" s="958"/>
      <c r="AF130" s="959">
        <v>1151552</v>
      </c>
      <c r="AG130" s="957"/>
      <c r="AH130" s="957"/>
      <c r="AI130" s="957"/>
      <c r="AJ130" s="958"/>
      <c r="AK130" s="959">
        <v>1234494</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178.2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6845360</v>
      </c>
      <c r="AB131" s="996"/>
      <c r="AC131" s="996"/>
      <c r="AD131" s="996"/>
      <c r="AE131" s="997"/>
      <c r="AF131" s="998">
        <v>6871455</v>
      </c>
      <c r="AG131" s="996"/>
      <c r="AH131" s="996"/>
      <c r="AI131" s="996"/>
      <c r="AJ131" s="997"/>
      <c r="AK131" s="998">
        <v>6873882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17.707717339999999</v>
      </c>
      <c r="AB132" s="1102"/>
      <c r="AC132" s="1102"/>
      <c r="AD132" s="1102"/>
      <c r="AE132" s="1103"/>
      <c r="AF132" s="1104">
        <v>16.44549808</v>
      </c>
      <c r="AG132" s="1102"/>
      <c r="AH132" s="1102"/>
      <c r="AI132" s="1102"/>
      <c r="AJ132" s="1103"/>
      <c r="AK132" s="1104">
        <v>14.043156400000001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17.7</v>
      </c>
      <c r="AB133" s="1109"/>
      <c r="AC133" s="1109"/>
      <c r="AD133" s="1109"/>
      <c r="AE133" s="1110"/>
      <c r="AF133" s="1108">
        <v>17.2</v>
      </c>
      <c r="AG133" s="1109"/>
      <c r="AH133" s="1109"/>
      <c r="AI133" s="1109"/>
      <c r="AJ133" s="1110"/>
      <c r="AK133" s="1108">
        <v>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3" zoomScale="85" zoomScaleNormal="85" zoomScaleSheetLayoutView="85" workbookViewId="0">
      <selection activeCell="M72" sqref="M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1868522</v>
      </c>
      <c r="L9" s="264">
        <v>59002</v>
      </c>
      <c r="M9" s="265">
        <v>83170</v>
      </c>
      <c r="N9" s="266">
        <v>-29.1</v>
      </c>
    </row>
    <row r="10" spans="1:16">
      <c r="A10" s="248"/>
      <c r="B10" s="244"/>
      <c r="C10" s="244"/>
      <c r="D10" s="244"/>
      <c r="E10" s="244"/>
      <c r="F10" s="244"/>
      <c r="G10" s="1117" t="s">
        <v>472</v>
      </c>
      <c r="H10" s="1118"/>
      <c r="I10" s="1118"/>
      <c r="J10" s="1119"/>
      <c r="K10" s="267">
        <v>132664</v>
      </c>
      <c r="L10" s="268">
        <v>4189</v>
      </c>
      <c r="M10" s="269">
        <v>7053</v>
      </c>
      <c r="N10" s="270">
        <v>-40.6</v>
      </c>
    </row>
    <row r="11" spans="1:16" ht="13.5" customHeight="1">
      <c r="A11" s="248"/>
      <c r="B11" s="244"/>
      <c r="C11" s="244"/>
      <c r="D11" s="244"/>
      <c r="E11" s="244"/>
      <c r="F11" s="244"/>
      <c r="G11" s="1117" t="s">
        <v>473</v>
      </c>
      <c r="H11" s="1118"/>
      <c r="I11" s="1118"/>
      <c r="J11" s="1119"/>
      <c r="K11" s="267">
        <v>329854</v>
      </c>
      <c r="L11" s="268">
        <v>10416</v>
      </c>
      <c r="M11" s="269">
        <v>8860</v>
      </c>
      <c r="N11" s="270">
        <v>17.600000000000001</v>
      </c>
    </row>
    <row r="12" spans="1:16" ht="13.5" customHeight="1">
      <c r="A12" s="248"/>
      <c r="B12" s="244"/>
      <c r="C12" s="244"/>
      <c r="D12" s="244"/>
      <c r="E12" s="244"/>
      <c r="F12" s="244"/>
      <c r="G12" s="1117" t="s">
        <v>474</v>
      </c>
      <c r="H12" s="1118"/>
      <c r="I12" s="1118"/>
      <c r="J12" s="1119"/>
      <c r="K12" s="267" t="s">
        <v>475</v>
      </c>
      <c r="L12" s="268" t="s">
        <v>475</v>
      </c>
      <c r="M12" s="269">
        <v>837</v>
      </c>
      <c r="N12" s="270" t="s">
        <v>475</v>
      </c>
    </row>
    <row r="13" spans="1:16" ht="13.5" customHeight="1">
      <c r="A13" s="248"/>
      <c r="B13" s="244"/>
      <c r="C13" s="244"/>
      <c r="D13" s="244"/>
      <c r="E13" s="244"/>
      <c r="F13" s="244"/>
      <c r="G13" s="1117" t="s">
        <v>476</v>
      </c>
      <c r="H13" s="1118"/>
      <c r="I13" s="1118"/>
      <c r="J13" s="1119"/>
      <c r="K13" s="267" t="s">
        <v>475</v>
      </c>
      <c r="L13" s="268" t="s">
        <v>475</v>
      </c>
      <c r="M13" s="269">
        <v>4</v>
      </c>
      <c r="N13" s="270" t="s">
        <v>475</v>
      </c>
    </row>
    <row r="14" spans="1:16" ht="13.5" customHeight="1">
      <c r="A14" s="248"/>
      <c r="B14" s="244"/>
      <c r="C14" s="244"/>
      <c r="D14" s="244"/>
      <c r="E14" s="244"/>
      <c r="F14" s="244"/>
      <c r="G14" s="1117" t="s">
        <v>477</v>
      </c>
      <c r="H14" s="1118"/>
      <c r="I14" s="1118"/>
      <c r="J14" s="1119"/>
      <c r="K14" s="267">
        <v>72960</v>
      </c>
      <c r="L14" s="268">
        <v>2304</v>
      </c>
      <c r="M14" s="269">
        <v>3453</v>
      </c>
      <c r="N14" s="270">
        <v>-33.299999999999997</v>
      </c>
    </row>
    <row r="15" spans="1:16" ht="13.5" customHeight="1">
      <c r="A15" s="248"/>
      <c r="B15" s="244"/>
      <c r="C15" s="244"/>
      <c r="D15" s="244"/>
      <c r="E15" s="244"/>
      <c r="F15" s="244"/>
      <c r="G15" s="1117" t="s">
        <v>478</v>
      </c>
      <c r="H15" s="1118"/>
      <c r="I15" s="1118"/>
      <c r="J15" s="1119"/>
      <c r="K15" s="267">
        <v>82080</v>
      </c>
      <c r="L15" s="268">
        <v>2592</v>
      </c>
      <c r="M15" s="269">
        <v>1923</v>
      </c>
      <c r="N15" s="270">
        <v>34.799999999999997</v>
      </c>
    </row>
    <row r="16" spans="1:16">
      <c r="A16" s="248"/>
      <c r="B16" s="244"/>
      <c r="C16" s="244"/>
      <c r="D16" s="244"/>
      <c r="E16" s="244"/>
      <c r="F16" s="244"/>
      <c r="G16" s="1120" t="s">
        <v>479</v>
      </c>
      <c r="H16" s="1121"/>
      <c r="I16" s="1121"/>
      <c r="J16" s="1122"/>
      <c r="K16" s="268">
        <v>-229415</v>
      </c>
      <c r="L16" s="268">
        <v>-7244</v>
      </c>
      <c r="M16" s="269">
        <v>-10272</v>
      </c>
      <c r="N16" s="270">
        <v>-29.5</v>
      </c>
    </row>
    <row r="17" spans="1:16">
      <c r="A17" s="248"/>
      <c r="B17" s="244"/>
      <c r="C17" s="244"/>
      <c r="D17" s="244"/>
      <c r="E17" s="244"/>
      <c r="F17" s="244"/>
      <c r="G17" s="1120" t="s">
        <v>170</v>
      </c>
      <c r="H17" s="1121"/>
      <c r="I17" s="1121"/>
      <c r="J17" s="1122"/>
      <c r="K17" s="268">
        <v>2256665</v>
      </c>
      <c r="L17" s="268">
        <v>71258</v>
      </c>
      <c r="M17" s="269">
        <v>95028</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7.2</v>
      </c>
      <c r="L21" s="281">
        <v>9.36</v>
      </c>
      <c r="M21" s="282">
        <v>-2.16</v>
      </c>
      <c r="N21" s="249"/>
      <c r="O21" s="283"/>
      <c r="P21" s="279"/>
    </row>
    <row r="22" spans="1:16" s="284" customFormat="1">
      <c r="A22" s="279"/>
      <c r="B22" s="249"/>
      <c r="C22" s="249"/>
      <c r="D22" s="249"/>
      <c r="E22" s="249"/>
      <c r="F22" s="249"/>
      <c r="G22" s="1112" t="s">
        <v>485</v>
      </c>
      <c r="H22" s="1113"/>
      <c r="I22" s="1113"/>
      <c r="J22" s="1114"/>
      <c r="K22" s="285">
        <v>89.9</v>
      </c>
      <c r="L22" s="286">
        <v>96.8</v>
      </c>
      <c r="M22" s="287">
        <v>-6.9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1172865</v>
      </c>
      <c r="L32" s="294">
        <v>37035</v>
      </c>
      <c r="M32" s="295">
        <v>65071</v>
      </c>
      <c r="N32" s="296">
        <v>-43.1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23</v>
      </c>
      <c r="N34" s="296" t="s">
        <v>475</v>
      </c>
    </row>
    <row r="35" spans="1:16" ht="27" customHeight="1">
      <c r="A35" s="248"/>
      <c r="B35" s="244"/>
      <c r="C35" s="244"/>
      <c r="D35" s="244"/>
      <c r="E35" s="244"/>
      <c r="F35" s="244"/>
      <c r="G35" s="1128" t="s">
        <v>492</v>
      </c>
      <c r="H35" s="1129"/>
      <c r="I35" s="1129"/>
      <c r="J35" s="1130"/>
      <c r="K35" s="294">
        <v>866271</v>
      </c>
      <c r="L35" s="294">
        <v>27354</v>
      </c>
      <c r="M35" s="295">
        <v>17560</v>
      </c>
      <c r="N35" s="296">
        <v>55.8</v>
      </c>
    </row>
    <row r="36" spans="1:16" ht="27" customHeight="1">
      <c r="A36" s="248"/>
      <c r="B36" s="244"/>
      <c r="C36" s="244"/>
      <c r="D36" s="244"/>
      <c r="E36" s="244"/>
      <c r="F36" s="244"/>
      <c r="G36" s="1128" t="s">
        <v>493</v>
      </c>
      <c r="H36" s="1129"/>
      <c r="I36" s="1129"/>
      <c r="J36" s="1130"/>
      <c r="K36" s="294">
        <v>108664</v>
      </c>
      <c r="L36" s="294">
        <v>3431</v>
      </c>
      <c r="M36" s="295">
        <v>3274</v>
      </c>
      <c r="N36" s="296">
        <v>4.8</v>
      </c>
    </row>
    <row r="37" spans="1:16" ht="13.5" customHeight="1">
      <c r="A37" s="248"/>
      <c r="B37" s="244"/>
      <c r="C37" s="244"/>
      <c r="D37" s="244"/>
      <c r="E37" s="244"/>
      <c r="F37" s="244"/>
      <c r="G37" s="1128" t="s">
        <v>494</v>
      </c>
      <c r="H37" s="1129"/>
      <c r="I37" s="1129"/>
      <c r="J37" s="1130"/>
      <c r="K37" s="294">
        <v>78583</v>
      </c>
      <c r="L37" s="294">
        <v>2481</v>
      </c>
      <c r="M37" s="295">
        <v>1387</v>
      </c>
      <c r="N37" s="296">
        <v>78.900000000000006</v>
      </c>
    </row>
    <row r="38" spans="1:16" ht="27" customHeight="1">
      <c r="A38" s="248"/>
      <c r="B38" s="244"/>
      <c r="C38" s="244"/>
      <c r="D38" s="244"/>
      <c r="E38" s="244"/>
      <c r="F38" s="244"/>
      <c r="G38" s="1131" t="s">
        <v>495</v>
      </c>
      <c r="H38" s="1132"/>
      <c r="I38" s="1132"/>
      <c r="J38" s="1133"/>
      <c r="K38" s="297">
        <v>372</v>
      </c>
      <c r="L38" s="297">
        <v>12</v>
      </c>
      <c r="M38" s="298">
        <v>7</v>
      </c>
      <c r="N38" s="299">
        <v>71.400000000000006</v>
      </c>
      <c r="O38" s="293"/>
    </row>
    <row r="39" spans="1:16">
      <c r="A39" s="248"/>
      <c r="B39" s="244"/>
      <c r="C39" s="244"/>
      <c r="D39" s="244"/>
      <c r="E39" s="244"/>
      <c r="F39" s="244"/>
      <c r="G39" s="1131" t="s">
        <v>496</v>
      </c>
      <c r="H39" s="1132"/>
      <c r="I39" s="1132"/>
      <c r="J39" s="1133"/>
      <c r="K39" s="300">
        <v>-26951</v>
      </c>
      <c r="L39" s="300">
        <v>-851</v>
      </c>
      <c r="M39" s="301">
        <v>-4282</v>
      </c>
      <c r="N39" s="302">
        <v>-80.099999999999994</v>
      </c>
      <c r="O39" s="293"/>
    </row>
    <row r="40" spans="1:16" ht="27" customHeight="1">
      <c r="A40" s="248"/>
      <c r="B40" s="244"/>
      <c r="C40" s="244"/>
      <c r="D40" s="244"/>
      <c r="E40" s="244"/>
      <c r="F40" s="244"/>
      <c r="G40" s="1128" t="s">
        <v>497</v>
      </c>
      <c r="H40" s="1129"/>
      <c r="I40" s="1129"/>
      <c r="J40" s="1130"/>
      <c r="K40" s="300">
        <v>-1234494</v>
      </c>
      <c r="L40" s="300">
        <v>-38981</v>
      </c>
      <c r="M40" s="301">
        <v>-54179</v>
      </c>
      <c r="N40" s="302">
        <v>-28.1</v>
      </c>
      <c r="O40" s="293"/>
    </row>
    <row r="41" spans="1:16">
      <c r="A41" s="248"/>
      <c r="B41" s="244"/>
      <c r="C41" s="244"/>
      <c r="D41" s="244"/>
      <c r="E41" s="244"/>
      <c r="F41" s="244"/>
      <c r="G41" s="1134" t="s">
        <v>280</v>
      </c>
      <c r="H41" s="1135"/>
      <c r="I41" s="1135"/>
      <c r="J41" s="1136"/>
      <c r="K41" s="294">
        <v>965310</v>
      </c>
      <c r="L41" s="300">
        <v>30481</v>
      </c>
      <c r="M41" s="301">
        <v>28861</v>
      </c>
      <c r="N41" s="302">
        <v>5.6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1944622</v>
      </c>
      <c r="J51" s="320">
        <v>59724</v>
      </c>
      <c r="K51" s="321">
        <v>45.5</v>
      </c>
      <c r="L51" s="322">
        <v>79008</v>
      </c>
      <c r="M51" s="323">
        <v>36.6</v>
      </c>
      <c r="N51" s="324">
        <v>8.9</v>
      </c>
    </row>
    <row r="52" spans="1:14">
      <c r="A52" s="248"/>
      <c r="B52" s="244"/>
      <c r="C52" s="244"/>
      <c r="D52" s="244"/>
      <c r="E52" s="244"/>
      <c r="F52" s="244"/>
      <c r="G52" s="325"/>
      <c r="H52" s="326" t="s">
        <v>508</v>
      </c>
      <c r="I52" s="327">
        <v>984992</v>
      </c>
      <c r="J52" s="328">
        <v>30252</v>
      </c>
      <c r="K52" s="329">
        <v>22.4</v>
      </c>
      <c r="L52" s="330">
        <v>46014</v>
      </c>
      <c r="M52" s="331">
        <v>37.5</v>
      </c>
      <c r="N52" s="332">
        <v>-15.1</v>
      </c>
    </row>
    <row r="53" spans="1:14">
      <c r="A53" s="248"/>
      <c r="B53" s="244"/>
      <c r="C53" s="244"/>
      <c r="D53" s="244"/>
      <c r="E53" s="244"/>
      <c r="F53" s="244"/>
      <c r="G53" s="310" t="s">
        <v>509</v>
      </c>
      <c r="H53" s="311"/>
      <c r="I53" s="319">
        <v>2982263</v>
      </c>
      <c r="J53" s="320">
        <v>92608</v>
      </c>
      <c r="K53" s="321">
        <v>55.1</v>
      </c>
      <c r="L53" s="322">
        <v>86381</v>
      </c>
      <c r="M53" s="323">
        <v>9.3000000000000007</v>
      </c>
      <c r="N53" s="324">
        <v>45.8</v>
      </c>
    </row>
    <row r="54" spans="1:14">
      <c r="A54" s="248"/>
      <c r="B54" s="244"/>
      <c r="C54" s="244"/>
      <c r="D54" s="244"/>
      <c r="E54" s="244"/>
      <c r="F54" s="244"/>
      <c r="G54" s="325"/>
      <c r="H54" s="326" t="s">
        <v>508</v>
      </c>
      <c r="I54" s="327">
        <v>1303020</v>
      </c>
      <c r="J54" s="328">
        <v>40463</v>
      </c>
      <c r="K54" s="329">
        <v>33.799999999999997</v>
      </c>
      <c r="L54" s="330">
        <v>41242</v>
      </c>
      <c r="M54" s="331">
        <v>-10.4</v>
      </c>
      <c r="N54" s="332">
        <v>44.2</v>
      </c>
    </row>
    <row r="55" spans="1:14">
      <c r="A55" s="248"/>
      <c r="B55" s="244"/>
      <c r="C55" s="244"/>
      <c r="D55" s="244"/>
      <c r="E55" s="244"/>
      <c r="F55" s="244"/>
      <c r="G55" s="310" t="s">
        <v>510</v>
      </c>
      <c r="H55" s="311"/>
      <c r="I55" s="319">
        <v>2468447</v>
      </c>
      <c r="J55" s="320">
        <v>77495</v>
      </c>
      <c r="K55" s="321">
        <v>-16.3</v>
      </c>
      <c r="L55" s="322">
        <v>67201</v>
      </c>
      <c r="M55" s="323">
        <v>-22.2</v>
      </c>
      <c r="N55" s="324">
        <v>5.9</v>
      </c>
    </row>
    <row r="56" spans="1:14">
      <c r="A56" s="248"/>
      <c r="B56" s="244"/>
      <c r="C56" s="244"/>
      <c r="D56" s="244"/>
      <c r="E56" s="244"/>
      <c r="F56" s="244"/>
      <c r="G56" s="325"/>
      <c r="H56" s="326" t="s">
        <v>508</v>
      </c>
      <c r="I56" s="327">
        <v>1365982</v>
      </c>
      <c r="J56" s="328">
        <v>42884</v>
      </c>
      <c r="K56" s="329">
        <v>6</v>
      </c>
      <c r="L56" s="330">
        <v>35210</v>
      </c>
      <c r="M56" s="331">
        <v>-14.6</v>
      </c>
      <c r="N56" s="332">
        <v>20.6</v>
      </c>
    </row>
    <row r="57" spans="1:14">
      <c r="A57" s="248"/>
      <c r="B57" s="244"/>
      <c r="C57" s="244"/>
      <c r="D57" s="244"/>
      <c r="E57" s="244"/>
      <c r="F57" s="244"/>
      <c r="G57" s="310" t="s">
        <v>511</v>
      </c>
      <c r="H57" s="311"/>
      <c r="I57" s="319">
        <v>2636574</v>
      </c>
      <c r="J57" s="320">
        <v>82812</v>
      </c>
      <c r="K57" s="321">
        <v>6.9</v>
      </c>
      <c r="L57" s="322">
        <v>75709</v>
      </c>
      <c r="M57" s="323">
        <v>12.7</v>
      </c>
      <c r="N57" s="324">
        <v>-5.8</v>
      </c>
    </row>
    <row r="58" spans="1:14">
      <c r="A58" s="248"/>
      <c r="B58" s="244"/>
      <c r="C58" s="244"/>
      <c r="D58" s="244"/>
      <c r="E58" s="244"/>
      <c r="F58" s="244"/>
      <c r="G58" s="325"/>
      <c r="H58" s="326" t="s">
        <v>508</v>
      </c>
      <c r="I58" s="327">
        <v>1208569</v>
      </c>
      <c r="J58" s="328">
        <v>37960</v>
      </c>
      <c r="K58" s="329">
        <v>-11.5</v>
      </c>
      <c r="L58" s="330">
        <v>35212</v>
      </c>
      <c r="M58" s="331">
        <v>0</v>
      </c>
      <c r="N58" s="332">
        <v>-11.5</v>
      </c>
    </row>
    <row r="59" spans="1:14">
      <c r="A59" s="248"/>
      <c r="B59" s="244"/>
      <c r="C59" s="244"/>
      <c r="D59" s="244"/>
      <c r="E59" s="244"/>
      <c r="F59" s="244"/>
      <c r="G59" s="310" t="s">
        <v>512</v>
      </c>
      <c r="H59" s="311"/>
      <c r="I59" s="319">
        <v>3884037</v>
      </c>
      <c r="J59" s="320">
        <v>122645</v>
      </c>
      <c r="K59" s="321">
        <v>48.1</v>
      </c>
      <c r="L59" s="322">
        <v>90961</v>
      </c>
      <c r="M59" s="323">
        <v>20.100000000000001</v>
      </c>
      <c r="N59" s="324">
        <v>28</v>
      </c>
    </row>
    <row r="60" spans="1:14">
      <c r="A60" s="248"/>
      <c r="B60" s="244"/>
      <c r="C60" s="244"/>
      <c r="D60" s="244"/>
      <c r="E60" s="244"/>
      <c r="F60" s="244"/>
      <c r="G60" s="325"/>
      <c r="H60" s="326" t="s">
        <v>508</v>
      </c>
      <c r="I60" s="333">
        <v>1372792</v>
      </c>
      <c r="J60" s="328">
        <v>43348</v>
      </c>
      <c r="K60" s="329">
        <v>14.2</v>
      </c>
      <c r="L60" s="330">
        <v>37720</v>
      </c>
      <c r="M60" s="331">
        <v>7.1</v>
      </c>
      <c r="N60" s="332">
        <v>7.1</v>
      </c>
    </row>
    <row r="61" spans="1:14">
      <c r="A61" s="248"/>
      <c r="B61" s="244"/>
      <c r="C61" s="244"/>
      <c r="D61" s="244"/>
      <c r="E61" s="244"/>
      <c r="F61" s="244"/>
      <c r="G61" s="310" t="s">
        <v>513</v>
      </c>
      <c r="H61" s="334"/>
      <c r="I61" s="335">
        <v>2783189</v>
      </c>
      <c r="J61" s="336">
        <v>87057</v>
      </c>
      <c r="K61" s="337">
        <v>27.9</v>
      </c>
      <c r="L61" s="338">
        <v>79852</v>
      </c>
      <c r="M61" s="339">
        <v>11.3</v>
      </c>
      <c r="N61" s="324">
        <v>16.600000000000001</v>
      </c>
    </row>
    <row r="62" spans="1:14">
      <c r="A62" s="248"/>
      <c r="B62" s="244"/>
      <c r="C62" s="244"/>
      <c r="D62" s="244"/>
      <c r="E62" s="244"/>
      <c r="F62" s="244"/>
      <c r="G62" s="325"/>
      <c r="H62" s="326" t="s">
        <v>508</v>
      </c>
      <c r="I62" s="327">
        <v>1247071</v>
      </c>
      <c r="J62" s="328">
        <v>38981</v>
      </c>
      <c r="K62" s="329">
        <v>13</v>
      </c>
      <c r="L62" s="330">
        <v>39080</v>
      </c>
      <c r="M62" s="331">
        <v>3.9</v>
      </c>
      <c r="N62" s="332">
        <v>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11.71</v>
      </c>
      <c r="G47" s="12">
        <v>13.17</v>
      </c>
      <c r="H47" s="12">
        <v>15.18</v>
      </c>
      <c r="I47" s="12">
        <v>12.59</v>
      </c>
      <c r="J47" s="13">
        <v>11.72</v>
      </c>
    </row>
    <row r="48" spans="2:10" ht="57.75" customHeight="1">
      <c r="B48" s="14"/>
      <c r="C48" s="1139" t="s">
        <v>4</v>
      </c>
      <c r="D48" s="1139"/>
      <c r="E48" s="1140"/>
      <c r="F48" s="15">
        <v>9.27</v>
      </c>
      <c r="G48" s="16">
        <v>10.88</v>
      </c>
      <c r="H48" s="16">
        <v>4.7</v>
      </c>
      <c r="I48" s="16">
        <v>4.9000000000000004</v>
      </c>
      <c r="J48" s="17">
        <v>6.06</v>
      </c>
    </row>
    <row r="49" spans="2:10" ht="57.75" customHeight="1" thickBot="1">
      <c r="B49" s="18"/>
      <c r="C49" s="1141" t="s">
        <v>5</v>
      </c>
      <c r="D49" s="1141"/>
      <c r="E49" s="1142"/>
      <c r="F49" s="19">
        <v>4.18</v>
      </c>
      <c r="G49" s="20">
        <v>3.69</v>
      </c>
      <c r="H49" s="20" t="s">
        <v>520</v>
      </c>
      <c r="I49" s="20" t="s">
        <v>521</v>
      </c>
      <c r="J49" s="21">
        <v>2.88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4.58</v>
      </c>
      <c r="G34" s="33">
        <v>5.62</v>
      </c>
      <c r="H34" s="33">
        <v>5.98</v>
      </c>
      <c r="I34" s="33">
        <v>6.44</v>
      </c>
      <c r="J34" s="34">
        <v>6.61</v>
      </c>
      <c r="K34" s="22"/>
      <c r="L34" s="22"/>
      <c r="M34" s="22"/>
      <c r="N34" s="22"/>
      <c r="O34" s="22"/>
      <c r="P34" s="22"/>
    </row>
    <row r="35" spans="1:16" ht="39" customHeight="1">
      <c r="A35" s="22"/>
      <c r="B35" s="35"/>
      <c r="C35" s="1143" t="s">
        <v>523</v>
      </c>
      <c r="D35" s="1144"/>
      <c r="E35" s="1145"/>
      <c r="F35" s="36">
        <v>9.27</v>
      </c>
      <c r="G35" s="37">
        <v>10.88</v>
      </c>
      <c r="H35" s="37">
        <v>4.7</v>
      </c>
      <c r="I35" s="37">
        <v>4.9000000000000004</v>
      </c>
      <c r="J35" s="38">
        <v>6.05</v>
      </c>
      <c r="K35" s="22"/>
      <c r="L35" s="22"/>
      <c r="M35" s="22"/>
      <c r="N35" s="22"/>
      <c r="O35" s="22"/>
      <c r="P35" s="22"/>
    </row>
    <row r="36" spans="1:16" ht="39" customHeight="1">
      <c r="A36" s="22"/>
      <c r="B36" s="35"/>
      <c r="C36" s="1143" t="s">
        <v>524</v>
      </c>
      <c r="D36" s="1144"/>
      <c r="E36" s="1145"/>
      <c r="F36" s="36">
        <v>1.71</v>
      </c>
      <c r="G36" s="37">
        <v>0.88</v>
      </c>
      <c r="H36" s="37">
        <v>1.2</v>
      </c>
      <c r="I36" s="37">
        <v>2.27</v>
      </c>
      <c r="J36" s="38">
        <v>0.96</v>
      </c>
      <c r="K36" s="22"/>
      <c r="L36" s="22"/>
      <c r="M36" s="22"/>
      <c r="N36" s="22"/>
      <c r="O36" s="22"/>
      <c r="P36" s="22"/>
    </row>
    <row r="37" spans="1:16" ht="39" customHeight="1">
      <c r="A37" s="22"/>
      <c r="B37" s="35"/>
      <c r="C37" s="1143" t="s">
        <v>525</v>
      </c>
      <c r="D37" s="1144"/>
      <c r="E37" s="1145"/>
      <c r="F37" s="36">
        <v>0.03</v>
      </c>
      <c r="G37" s="37">
        <v>0.01</v>
      </c>
      <c r="H37" s="37">
        <v>0.04</v>
      </c>
      <c r="I37" s="37">
        <v>0.01</v>
      </c>
      <c r="J37" s="38">
        <v>0.01</v>
      </c>
      <c r="K37" s="22"/>
      <c r="L37" s="22"/>
      <c r="M37" s="22"/>
      <c r="N37" s="22"/>
      <c r="O37" s="22"/>
      <c r="P37" s="22"/>
    </row>
    <row r="38" spans="1:16" ht="39" customHeight="1">
      <c r="A38" s="22"/>
      <c r="B38" s="35"/>
      <c r="C38" s="1143" t="s">
        <v>526</v>
      </c>
      <c r="D38" s="1144"/>
      <c r="E38" s="1145"/>
      <c r="F38" s="36">
        <v>0</v>
      </c>
      <c r="G38" s="37">
        <v>0</v>
      </c>
      <c r="H38" s="37">
        <v>0</v>
      </c>
      <c r="I38" s="37">
        <v>0</v>
      </c>
      <c r="J38" s="38">
        <v>0.01</v>
      </c>
      <c r="K38" s="22"/>
      <c r="L38" s="22"/>
      <c r="M38" s="22"/>
      <c r="N38" s="22"/>
      <c r="O38" s="22"/>
      <c r="P38" s="22"/>
    </row>
    <row r="39" spans="1:16" ht="39" customHeight="1">
      <c r="A39" s="22"/>
      <c r="B39" s="35"/>
      <c r="C39" s="1143" t="s">
        <v>527</v>
      </c>
      <c r="D39" s="1144"/>
      <c r="E39" s="1145"/>
      <c r="F39" s="36">
        <v>0</v>
      </c>
      <c r="G39" s="37">
        <v>0</v>
      </c>
      <c r="H39" s="37">
        <v>0</v>
      </c>
      <c r="I39" s="37">
        <v>0</v>
      </c>
      <c r="J39" s="38">
        <v>0</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t="s">
        <v>529</v>
      </c>
      <c r="D41" s="1144"/>
      <c r="E41" s="1145"/>
      <c r="F41" s="36" t="s">
        <v>475</v>
      </c>
      <c r="G41" s="37" t="s">
        <v>475</v>
      </c>
      <c r="H41" s="37" t="s">
        <v>475</v>
      </c>
      <c r="I41" s="37" t="s">
        <v>475</v>
      </c>
      <c r="J41" s="38">
        <v>0</v>
      </c>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0.06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1364</v>
      </c>
      <c r="L45" s="60">
        <v>1348</v>
      </c>
      <c r="M45" s="60">
        <v>1322</v>
      </c>
      <c r="N45" s="60">
        <v>1212</v>
      </c>
      <c r="O45" s="61">
        <v>1173</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798</v>
      </c>
      <c r="L48" s="64">
        <v>828</v>
      </c>
      <c r="M48" s="64">
        <v>839</v>
      </c>
      <c r="N48" s="64">
        <v>892</v>
      </c>
      <c r="O48" s="65">
        <v>866</v>
      </c>
      <c r="P48" s="48"/>
      <c r="Q48" s="48"/>
      <c r="R48" s="48"/>
      <c r="S48" s="48"/>
      <c r="T48" s="48"/>
      <c r="U48" s="48"/>
    </row>
    <row r="49" spans="1:21" ht="30.75" customHeight="1">
      <c r="A49" s="48"/>
      <c r="B49" s="1161"/>
      <c r="C49" s="1162"/>
      <c r="D49" s="62"/>
      <c r="E49" s="1153" t="s">
        <v>16</v>
      </c>
      <c r="F49" s="1153"/>
      <c r="G49" s="1153"/>
      <c r="H49" s="1153"/>
      <c r="I49" s="1153"/>
      <c r="J49" s="1154"/>
      <c r="K49" s="63">
        <v>86</v>
      </c>
      <c r="L49" s="64">
        <v>84</v>
      </c>
      <c r="M49" s="64">
        <v>124</v>
      </c>
      <c r="N49" s="64">
        <v>129</v>
      </c>
      <c r="O49" s="65">
        <v>109</v>
      </c>
      <c r="P49" s="48"/>
      <c r="Q49" s="48"/>
      <c r="R49" s="48"/>
      <c r="S49" s="48"/>
      <c r="T49" s="48"/>
      <c r="U49" s="48"/>
    </row>
    <row r="50" spans="1:21" ht="30.75" customHeight="1">
      <c r="A50" s="48"/>
      <c r="B50" s="1161"/>
      <c r="C50" s="1162"/>
      <c r="D50" s="62"/>
      <c r="E50" s="1153" t="s">
        <v>17</v>
      </c>
      <c r="F50" s="1153"/>
      <c r="G50" s="1153"/>
      <c r="H50" s="1153"/>
      <c r="I50" s="1153"/>
      <c r="J50" s="1154"/>
      <c r="K50" s="63">
        <v>96</v>
      </c>
      <c r="L50" s="64">
        <v>94</v>
      </c>
      <c r="M50" s="64">
        <v>76</v>
      </c>
      <c r="N50" s="64">
        <v>69</v>
      </c>
      <c r="O50" s="65">
        <v>79</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2</v>
      </c>
      <c r="N51" s="64">
        <v>2</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1127</v>
      </c>
      <c r="L52" s="64">
        <v>1135</v>
      </c>
      <c r="M52" s="64">
        <v>1149</v>
      </c>
      <c r="N52" s="64">
        <v>1176</v>
      </c>
      <c r="O52" s="65">
        <v>1262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1218</v>
      </c>
      <c r="L53" s="69">
        <v>1219</v>
      </c>
      <c r="M53" s="69">
        <v>1214</v>
      </c>
      <c r="N53" s="69">
        <v>1128</v>
      </c>
      <c r="O53" s="70">
        <v>965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2015-04-03T11:47:23Z</cp:lastPrinted>
  <dcterms:created xsi:type="dcterms:W3CDTF">2015-02-17T06:41:57Z</dcterms:created>
  <dcterms:modified xsi:type="dcterms:W3CDTF">2015-04-10T08:55:53Z</dcterms:modified>
  <cp:category/>
</cp:coreProperties>
</file>