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P63" i="11" l="1"/>
  <c r="AU63" i="11"/>
  <c r="AP23" i="11"/>
  <c r="AA23" i="11"/>
  <c r="AA35" i="11"/>
  <c r="AA34" i="11"/>
  <c r="AA33" i="11"/>
  <c r="AA32" i="11"/>
  <c r="AA31" i="11"/>
  <c r="AA30" i="11"/>
  <c r="AA29" i="11"/>
  <c r="AA28" i="11"/>
  <c r="AA9" i="11"/>
  <c r="AA8" i="11"/>
  <c r="AA7" i="11"/>
  <c r="AA79" i="11"/>
  <c r="AA78" i="11"/>
  <c r="AA77" i="11"/>
  <c r="AA76" i="11"/>
  <c r="AA75" i="11"/>
  <c r="AA74" i="11"/>
  <c r="AA73" i="11"/>
  <c r="AA72" i="11"/>
  <c r="AA71" i="11"/>
  <c r="AA70" i="11"/>
  <c r="AA69" i="11"/>
  <c r="AA68" i="11"/>
  <c r="BG37" i="9" l="1"/>
  <c r="BG36" i="9"/>
  <c r="BG35" i="9"/>
  <c r="BG34" i="9"/>
  <c r="AO35"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U36" i="9"/>
  <c r="CO35" i="9"/>
  <c r="CO34" i="9"/>
  <c r="BW34" i="9"/>
  <c r="BW35" i="9" s="1"/>
  <c r="BW36" i="9" s="1"/>
  <c r="BW37" i="9" s="1"/>
  <c r="BW38" i="9" s="1"/>
  <c r="BW39" i="9" s="1"/>
  <c r="BW40" i="9" s="1"/>
  <c r="BW41" i="9" s="1"/>
  <c r="BW42" i="9" s="1"/>
  <c r="BW43"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C36" i="9"/>
  <c r="AM34" i="9" l="1"/>
  <c r="AM35" i="9" l="1"/>
  <c r="BE34" i="9" s="1"/>
  <c r="BE35" i="9" s="1"/>
  <c r="BE36" i="9" s="1"/>
  <c r="BE37" i="9" s="1"/>
</calcChain>
</file>

<file path=xl/sharedStrings.xml><?xml version="1.0" encoding="utf-8"?>
<sst xmlns="http://schemas.openxmlformats.org/spreadsheetml/2006/main" count="942" uniqueCount="549">
  <si>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</si>
  <si>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</si>
  <si>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</si>
  <si>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</si>
  <si>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</si>
  <si>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</si>
  <si>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</si>
  <si>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</si>
  <si>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</si>
  <si>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</si>
  <si>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</si>
  <si>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</si>
  <si>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</si>
  <si>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</si>
  <si>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</si>
  <si>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</si>
  <si>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</si>
  <si>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</si>
  <si>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</si>
  <si>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</si>
  <si>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</si>
  <si>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</si>
  <si>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</si>
  <si>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</si>
  <si>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</si>
  <si>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</si>
  <si>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</si>
  <si>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</si>
  <si>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</si>
  <si>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</si>
  <si>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</si>
  <si>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</si>
  <si>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</si>
  <si>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</si>
  <si>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</si>
  <si>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</si>
  <si>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</si>
  <si>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</si>
  <si>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</si>
  <si>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</si>
  <si>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</si>
  <si>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</si>
  <si>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</si>
  <si>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</si>
  <si>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</si>
  <si>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</si>
  <si>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</si>
  <si>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</si>
  <si>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</si>
  <si>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</si>
  <si>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</si>
  <si>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</si>
  <si>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</si>
  <si>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</si>
  <si>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</si>
  <si>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</si>
  <si>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</si>
  <si>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</si>
  <si>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</si>
  <si>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</si>
  <si>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</si>
  <si>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</si>
  <si>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</si>
  <si>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</si>
  <si>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</si>
  <si>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</si>
  <si>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</si>
  <si>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</si>
  <si>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</si>
  <si>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</si>
  <si>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</si>
  <si>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</si>
  <si>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</si>
  <si>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</si>
  <si>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</si>
  <si>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</si>
  <si>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</si>
  <si>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</si>
  <si>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</si>
  <si>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</si>
  <si>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</si>
  <si>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</si>
  <si>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上市町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</si>
  <si>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</si>
  <si>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</si>
  <si>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</si>
  <si>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</si>
  <si>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</si>
  <si>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</si>
  <si>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</si>
  <si>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</si>
  <si>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</si>
  <si>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</si>
  <si>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</si>
  <si>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</si>
  <si>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</si>
  <si>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</si>
  <si>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</si>
  <si>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</si>
  <si>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</si>
  <si>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</si>
  <si>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</si>
  <si>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</si>
  <si>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</si>
  <si>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</si>
  <si>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</si>
  <si>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</si>
  <si>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</si>
  <si>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</si>
  <si>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</si>
  <si>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</si>
  <si>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</si>
  <si>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</si>
  <si>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</si>
  <si>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</si>
  <si>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</si>
  <si>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</si>
  <si>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</si>
  <si>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</si>
  <si>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</si>
  <si>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</si>
  <si>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</si>
  <si>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</si>
  <si>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</si>
  <si>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</si>
  <si>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</si>
  <si>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</si>
  <si>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</si>
  <si>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</si>
  <si>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</si>
  <si>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</si>
  <si>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</si>
  <si>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</si>
  <si>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</si>
  <si>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</si>
  <si>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</si>
  <si>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</si>
  <si>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</si>
  <si>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</si>
  <si>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</si>
  <si>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</si>
  <si>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</si>
  <si>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</si>
  <si>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</si>
  <si>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</si>
  <si>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</si>
  <si>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</si>
  <si>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</si>
  <si>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</si>
  <si>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</si>
  <si>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</si>
  <si>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</si>
  <si>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</si>
  <si>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</si>
  <si>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</si>
  <si>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</si>
  <si>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</si>
  <si>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</si>
  <si>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</si>
  <si>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</si>
  <si>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</si>
  <si>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</si>
  <si>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</si>
  <si>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</si>
  <si>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</si>
  <si>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</si>
  <si>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</si>
  <si>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</si>
  <si>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</si>
  <si>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</si>
  <si>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</si>
  <si>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</si>
  <si>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</si>
  <si>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</si>
  <si>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</si>
  <si>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</si>
  <si>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</si>
  <si>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</si>
  <si>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</si>
  <si>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</si>
  <si>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</si>
  <si>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</si>
  <si>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</si>
  <si>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</si>
  <si>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</si>
  <si>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</si>
  <si>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</si>
  <si>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</si>
  <si>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</si>
  <si>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</si>
  <si>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</si>
  <si>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</si>
  <si>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</si>
  <si>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</si>
  <si>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富山県上市町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</si>
  <si>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</si>
  <si>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</si>
  <si>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</si>
  <si>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</si>
  <si>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</si>
  <si>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</si>
  <si>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</si>
  <si>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</si>
  <si>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</si>
  <si>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</si>
  <si>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</si>
  <si>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</si>
  <si>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</si>
  <si>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</si>
  <si>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</si>
  <si>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</si>
  <si>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</si>
  <si>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</si>
  <si>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</si>
  <si>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</si>
  <si>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</si>
  <si>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</si>
  <si>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</si>
  <si>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</si>
  <si>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</si>
  <si>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</si>
  <si>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</si>
  <si>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</si>
  <si>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</si>
  <si>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</si>
  <si>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</si>
  <si>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</si>
  <si>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</si>
  <si>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</si>
  <si>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</si>
  <si>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</si>
  <si>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</si>
  <si>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</si>
  <si>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</si>
  <si>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</si>
  <si>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</si>
  <si>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</si>
  <si>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</si>
  <si>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</si>
  <si>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</si>
  <si>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</si>
  <si>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</si>
  <si>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</si>
  <si>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</si>
  <si>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</si>
  <si>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</si>
  <si>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</si>
  <si>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</si>
  <si>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</si>
  <si>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</si>
  <si>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</si>
  <si>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</si>
  <si>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</si>
  <si>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</si>
  <si>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</si>
  <si>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</si>
  <si>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</si>
  <si>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</si>
  <si>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</si>
  <si>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</si>
  <si>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</si>
  <si>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</si>
  <si>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</si>
  <si>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</si>
  <si>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</si>
  <si>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</si>
  <si>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</si>
  <si>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</si>
  <si>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</si>
  <si>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</si>
  <si>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</si>
  <si>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</si>
  <si>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</si>
  <si>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</si>
  <si>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</si>
  <si>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</si>
  <si>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</si>
  <si>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</si>
  <si>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</si>
  <si>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</si>
  <si>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</si>
  <si>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</si>
  <si>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</si>
  <si>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</si>
  <si>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</si>
  <si>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</si>
  <si>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</si>
  <si>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</si>
  <si>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</si>
  <si>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</si>
  <si>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</si>
  <si>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</si>
  <si>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</si>
  <si>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</si>
  <si>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</si>
  <si>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</si>
  <si>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</si>
  <si>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</si>
  <si>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</si>
  <si>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</si>
  <si>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</si>
  <si>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</si>
  <si>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</si>
  <si>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</si>
  <si>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</si>
  <si>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</si>
  <si>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</si>
  <si>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</si>
  <si>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</si>
  <si>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</si>
  <si>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</si>
  <si>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</si>
  <si>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</si>
  <si>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</si>
  <si>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</si>
  <si>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</si>
  <si>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</si>
  <si>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</si>
  <si>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</si>
  <si>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</si>
  <si>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</si>
  <si>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</si>
  <si>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</si>
  <si>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</si>
  <si>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</si>
  <si>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</si>
  <si>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</si>
  <si>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</si>
  <si>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</si>
  <si>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</si>
  <si>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</si>
  <si>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</si>
  <si>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</si>
  <si>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</si>
  <si>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</si>
  <si>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</si>
  <si>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</si>
  <si>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</si>
  <si>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</si>
  <si>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</si>
  <si>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</si>
  <si>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</si>
  <si>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</si>
  <si>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</si>
  <si>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</si>
  <si>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富山県上市町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</si>
  <si>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</si>
  <si>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</si>
  <si>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</si>
  <si>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</si>
  <si>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</si>
  <si>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</si>
  <si>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</si>
  <si>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</si>
  <si>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</si>
  <si>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</si>
  <si>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</si>
  <si>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</si>
  <si>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</si>
  <si>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</si>
  <si>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</si>
  <si>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</si>
  <si>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</si>
  <si>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</si>
  <si>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</si>
  <si>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</si>
  <si>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</si>
  <si>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墓地公園事業特別会計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</si>
  <si>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</si>
  <si>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</si>
  <si>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</si>
  <si>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</si>
  <si>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</si>
  <si>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</si>
  <si>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</si>
  <si>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</si>
  <si>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</si>
  <si>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</si>
  <si>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</si>
  <si>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</si>
  <si>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</si>
  <si>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</si>
  <si>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</si>
  <si>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水道事業会計</t>
    <phoneticPr fontId="5"/>
  </si>
  <si>
    <t>法適用企業</t>
    <phoneticPr fontId="5"/>
  </si>
  <si>
    <t>病院事業会計</t>
    <phoneticPr fontId="5"/>
  </si>
  <si>
    <t>簡易水道事業特別会計</t>
    <phoneticPr fontId="5"/>
  </si>
  <si>
    <t>法非適用企業</t>
    <phoneticPr fontId="5"/>
  </si>
  <si>
    <t>農業集落排水事業特別会計</t>
    <phoneticPr fontId="5"/>
  </si>
  <si>
    <t>下水道事業特別会計</t>
    <phoneticPr fontId="5"/>
  </si>
  <si>
    <t>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</si>
  <si>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</si>
  <si>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</si>
  <si>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</si>
  <si>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</si>
  <si>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</si>
  <si>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</si>
  <si>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</si>
  <si>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</si>
  <si>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</si>
  <si>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</si>
  <si>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</si>
  <si>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</si>
  <si>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</si>
  <si>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</si>
  <si>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</si>
  <si>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</si>
  <si>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</si>
  <si>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</si>
  <si>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</si>
  <si>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</si>
  <si>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</si>
  <si>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</si>
  <si>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</si>
  <si>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</si>
  <si>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</si>
  <si>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</si>
  <si>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</si>
  <si>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</si>
  <si>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</si>
  <si>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</si>
  <si>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</si>
  <si>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</si>
  <si>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</si>
  <si>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</si>
  <si>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</si>
  <si>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</si>
  <si>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</si>
  <si>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</si>
  <si>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</si>
  <si>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</si>
  <si>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</si>
  <si>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</si>
  <si>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</si>
  <si>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</si>
  <si>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</si>
  <si>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</si>
  <si>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</si>
  <si>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</si>
  <si>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</si>
  <si>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</si>
  <si>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</si>
  <si>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</si>
  <si>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</si>
  <si>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</si>
  <si>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</si>
  <si>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</si>
  <si>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</si>
  <si>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</si>
  <si>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</si>
  <si>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</si>
  <si>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</si>
  <si>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</si>
  <si>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</si>
  <si>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</si>
  <si>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</si>
  <si>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</si>
  <si>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</si>
  <si>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</si>
  <si>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</si>
  <si>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</si>
  <si>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</si>
  <si>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</si>
  <si>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</si>
  <si>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</si>
  <si>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</si>
  <si>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</si>
  <si>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</si>
  <si>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</si>
  <si>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</si>
  <si>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</si>
  <si>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</si>
  <si>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</si>
  <si>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</si>
  <si>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</si>
  <si>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</si>
  <si>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</si>
  <si>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</si>
  <si>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</si>
  <si>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</si>
  <si>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</si>
  <si>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</si>
  <si>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</si>
  <si>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</si>
  <si>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</si>
  <si>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</si>
  <si>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</si>
  <si>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</si>
  <si>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</si>
  <si>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</si>
  <si>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</si>
  <si>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</si>
  <si>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</si>
  <si>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</si>
  <si>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</si>
  <si>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</si>
  <si>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</si>
  <si>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</si>
  <si>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</si>
  <si>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</si>
  <si>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</si>
  <si>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</si>
  <si>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</si>
  <si>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</si>
  <si>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</si>
  <si>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</si>
  <si>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</si>
  <si>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</si>
  <si>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</si>
  <si>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</si>
  <si>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</si>
  <si>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</si>
  <si>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</si>
  <si>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</si>
  <si>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</si>
  <si>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</si>
  <si>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</si>
  <si>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</si>
  <si>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</si>
  <si>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</si>
  <si>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</si>
  <si>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</si>
  <si>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</si>
  <si>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</si>
  <si>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</si>
  <si>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病院事業会計</t>
  </si>
  <si>
    <t>一般会計</t>
  </si>
  <si>
    <t>国民健康保険事業特別会計</t>
  </si>
  <si>
    <t>下水道事業特別会計</t>
  </si>
  <si>
    <t>墓地公園事業特別会計</t>
  </si>
  <si>
    <t>後期高齢者医療事業特別会計</t>
  </si>
  <si>
    <t>農業集落排水事業特別会計</t>
  </si>
  <si>
    <t>その他会計（赤字）</t>
  </si>
  <si>
    <t>その他会計（黒字）</t>
  </si>
  <si>
    <t>富山県市町村会館管理組合（一般会計）</t>
  </si>
  <si>
    <t>富山市町村総合事務組合（一般会計）</t>
  </si>
  <si>
    <t>滑川中新川地区広域情報事務組合（一般会計）</t>
  </si>
  <si>
    <t>富山県後期高齢者医療広域連合（一般会計）</t>
  </si>
  <si>
    <t>富山県後期高齢者医療広域連合（後期高齢者医療事業特別会計）</t>
  </si>
  <si>
    <t>中新川広域行政事務組合（一般会計）</t>
  </si>
  <si>
    <t>中新川広域行政事務組合（介護保険事業特別会計）</t>
    <rPh sb="18" eb="20">
      <t>トクベツ</t>
    </rPh>
    <phoneticPr fontId="24"/>
  </si>
  <si>
    <t>中新川広域行政事務組合（公共下水道事業特別会計）</t>
    <rPh sb="19" eb="21">
      <t>トクベツ</t>
    </rPh>
    <phoneticPr fontId="24"/>
  </si>
  <si>
    <t>中新川広域行政事務組合（公共下水道関連特定環境保全公共下水道事業特別会計）</t>
    <rPh sb="19" eb="21">
      <t>トクテイ</t>
    </rPh>
    <rPh sb="21" eb="23">
      <t>カンキョウ</t>
    </rPh>
    <rPh sb="23" eb="25">
      <t>ホゼン</t>
    </rPh>
    <rPh sb="25" eb="27">
      <t>コウキョウ</t>
    </rPh>
    <rPh sb="32" eb="34">
      <t>トクベツ</t>
    </rPh>
    <rPh sb="34" eb="36">
      <t>カイケイ</t>
    </rPh>
    <phoneticPr fontId="24"/>
  </si>
  <si>
    <t>富山地区広域圏事務組合（一般会計）</t>
  </si>
  <si>
    <t>富山地域衛生組合（一般会計）</t>
  </si>
  <si>
    <t>富山県東部消防組合（一般会計）</t>
    <rPh sb="2" eb="3">
      <t>ケン</t>
    </rPh>
    <rPh sb="3" eb="5">
      <t>トウブ</t>
    </rPh>
    <rPh sb="5" eb="7">
      <t>ショウボウ</t>
    </rPh>
    <rPh sb="7" eb="9">
      <t>クミアイ</t>
    </rPh>
    <phoneticPr fontId="2"/>
  </si>
  <si>
    <t>株式会社上市まちづくり公社</t>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</si>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</sst>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89704</c:v>
                </c:pt>
                <c:pt idx="1">
                  <c:v>91366</c:v>
                </c:pt>
                <c:pt idx="2">
                  <c:v>65361</c:v>
                </c:pt>
                <c:pt idx="3">
                  <c:v>57513</c:v>
                </c:pt>
                <c:pt idx="4">
                  <c:v>141539</c:v>
                </c:pt>
              </c:numCache>
            </c:numRef>
          </c:val>
          <c:smooth val="0"/>
        </c:ser>
        <c:dLbls>
          <c:showLegendKey val="0"/>
          <c:showVal val="0"/>
          <c:showCatName val="0"/>
          <c:showSerName val="0"/>
          <c:showPercent val="0"/>
          <c:showBubbleSize val="0"/>
        </c:dLbls>
        <c:marker val="1"/>
        <c:smooth val="0"/>
        <c:axId val="103659392"/>
        <c:axId val="103903232"/>
      </c:lineChart>
      <c:catAx>
        <c:axId val="1036593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903232"/>
        <c:crosses val="autoZero"/>
        <c:auto val="1"/>
        <c:lblAlgn val="ctr"/>
        <c:lblOffset val="100"/>
        <c:tickLblSkip val="1"/>
        <c:tickMarkSkip val="1"/>
        <c:noMultiLvlLbl val="0"/>
      </c:catAx>
      <c:valAx>
        <c:axId val="10390323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6593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2.13</c:v>
                </c:pt>
                <c:pt idx="1">
                  <c:v>1.9</c:v>
                </c:pt>
                <c:pt idx="2">
                  <c:v>3.25</c:v>
                </c:pt>
                <c:pt idx="3">
                  <c:v>3.85</c:v>
                </c:pt>
                <c:pt idx="4">
                  <c:v>4.25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3.62</c:v>
                </c:pt>
                <c:pt idx="1">
                  <c:v>7.56</c:v>
                </c:pt>
                <c:pt idx="2">
                  <c:v>10.46</c:v>
                </c:pt>
                <c:pt idx="3">
                  <c:v>13.7</c:v>
                </c:pt>
                <c:pt idx="4">
                  <c:v>17.46</c:v>
                </c:pt>
              </c:numCache>
            </c:numRef>
          </c:val>
        </c:ser>
        <c:dLbls>
          <c:showLegendKey val="0"/>
          <c:showVal val="0"/>
          <c:showCatName val="0"/>
          <c:showSerName val="0"/>
          <c:showPercent val="0"/>
          <c:showBubbleSize val="0"/>
        </c:dLbls>
        <c:gapWidth val="250"/>
        <c:overlap val="100"/>
        <c:axId val="117933952"/>
        <c:axId val="117936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1.01</c:v>
                </c:pt>
                <c:pt idx="1">
                  <c:v>3.88</c:v>
                </c:pt>
                <c:pt idx="2">
                  <c:v>4.09</c:v>
                </c:pt>
                <c:pt idx="3">
                  <c:v>3.85</c:v>
                </c:pt>
                <c:pt idx="4">
                  <c:v>4.3499999999999996</c:v>
                </c:pt>
              </c:numCache>
            </c:numRef>
          </c:val>
          <c:smooth val="0"/>
        </c:ser>
        <c:dLbls>
          <c:showLegendKey val="0"/>
          <c:showVal val="0"/>
          <c:showCatName val="0"/>
          <c:showSerName val="0"/>
          <c:showPercent val="0"/>
          <c:showBubbleSize val="0"/>
        </c:dLbls>
        <c:marker val="1"/>
        <c:smooth val="0"/>
        <c:axId val="117933952"/>
        <c:axId val="117936128"/>
      </c:lineChart>
      <c:catAx>
        <c:axId val="117933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7936128"/>
        <c:crosses val="autoZero"/>
        <c:auto val="1"/>
        <c:lblAlgn val="ctr"/>
        <c:lblOffset val="100"/>
        <c:tickLblSkip val="1"/>
        <c:tickMarkSkip val="1"/>
        <c:noMultiLvlLbl val="0"/>
      </c:catAx>
      <c:valAx>
        <c:axId val="117936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933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0.11</c:v>
                </c:pt>
                <c:pt idx="2">
                  <c:v>#N/A</c:v>
                </c:pt>
                <c:pt idx="3">
                  <c:v>0.09</c:v>
                </c:pt>
                <c:pt idx="4">
                  <c:v>#N/A</c:v>
                </c:pt>
                <c:pt idx="5">
                  <c:v>0.1</c:v>
                </c:pt>
                <c:pt idx="6">
                  <c:v>#N/A</c:v>
                </c:pt>
                <c:pt idx="7">
                  <c:v>0.09</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0.08</c:v>
                </c:pt>
                <c:pt idx="2">
                  <c:v>#N/A</c:v>
                </c:pt>
                <c:pt idx="3">
                  <c:v>0.1</c:v>
                </c:pt>
                <c:pt idx="4">
                  <c:v>#N/A</c:v>
                </c:pt>
                <c:pt idx="5">
                  <c:v>0.01</c:v>
                </c:pt>
                <c:pt idx="6">
                  <c:v>#N/A</c:v>
                </c:pt>
                <c:pt idx="7">
                  <c:v>0.06</c:v>
                </c:pt>
                <c:pt idx="8">
                  <c:v>#N/A</c:v>
                </c:pt>
                <c:pt idx="9">
                  <c:v>0.05</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0.06</c:v>
                </c:pt>
                <c:pt idx="4">
                  <c:v>#N/A</c:v>
                </c:pt>
                <c:pt idx="5">
                  <c:v>7.0000000000000007E-2</c:v>
                </c:pt>
                <c:pt idx="6">
                  <c:v>#N/A</c:v>
                </c:pt>
                <c:pt idx="7">
                  <c:v>0.05</c:v>
                </c:pt>
                <c:pt idx="8">
                  <c:v>#N/A</c:v>
                </c:pt>
                <c:pt idx="9">
                  <c:v>7.0000000000000007E-2</c:v>
                </c:pt>
              </c:numCache>
            </c:numRef>
          </c:val>
        </c:ser>
        <c:ser>
          <c:idx val="4"/>
          <c:order val="4"/>
          <c:tx>
            <c:strRef>
              <c:f>データシート!$A$31</c:f>
              <c:strCache>
                <c:ptCount val="1"/>
                <c:pt idx="0">
                  <c:v>墓地公園事業特別会計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0.06</c:v>
                </c:pt>
                <c:pt idx="8">
                  <c:v>#N/A</c:v>
                </c:pt>
                <c:pt idx="9">
                  <c:v>0.08</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0.15</c:v>
                </c:pt>
                <c:pt idx="4">
                  <c:v>#N/A</c:v>
                </c:pt>
                <c:pt idx="5">
                  <c:v>0.26</c:v>
                </c:pt>
                <c:pt idx="6">
                  <c:v>#N/A</c:v>
                </c:pt>
                <c:pt idx="7">
                  <c:v>0.6</c:v>
                </c:pt>
                <c:pt idx="8">
                  <c:v>#N/A</c:v>
                </c:pt>
                <c:pt idx="9">
                  <c:v>0.11</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c:v>
                </c:pt>
                <c:pt idx="2">
                  <c:v>#N/A</c:v>
                </c:pt>
                <c:pt idx="3">
                  <c:v>0.14000000000000001</c:v>
                </c:pt>
                <c:pt idx="4">
                  <c:v>#N/A</c:v>
                </c:pt>
                <c:pt idx="5">
                  <c:v>0.31</c:v>
                </c:pt>
                <c:pt idx="6">
                  <c:v>#N/A</c:v>
                </c:pt>
                <c:pt idx="7">
                  <c:v>0.17</c:v>
                </c:pt>
                <c:pt idx="8">
                  <c:v>#N/A</c:v>
                </c:pt>
                <c:pt idx="9">
                  <c:v>0.85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2.1</c:v>
                </c:pt>
                <c:pt idx="2">
                  <c:v>#N/A</c:v>
                </c:pt>
                <c:pt idx="3">
                  <c:v>1.87</c:v>
                </c:pt>
                <c:pt idx="4">
                  <c:v>#N/A</c:v>
                </c:pt>
                <c:pt idx="5">
                  <c:v>3.22</c:v>
                </c:pt>
                <c:pt idx="6">
                  <c:v>#N/A</c:v>
                </c:pt>
                <c:pt idx="7">
                  <c:v>3.77</c:v>
                </c:pt>
                <c:pt idx="8">
                  <c:v>#N/A</c:v>
                </c:pt>
                <c:pt idx="9">
                  <c:v>4.16</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6.86</c:v>
                </c:pt>
                <c:pt idx="2">
                  <c:v>#N/A</c:v>
                </c:pt>
                <c:pt idx="3">
                  <c:v>6.97</c:v>
                </c:pt>
                <c:pt idx="4">
                  <c:v>#N/A</c:v>
                </c:pt>
                <c:pt idx="5">
                  <c:v>6.7</c:v>
                </c:pt>
                <c:pt idx="6">
                  <c:v>#N/A</c:v>
                </c:pt>
                <c:pt idx="7">
                  <c:v>6.84</c:v>
                </c:pt>
                <c:pt idx="8">
                  <c:v>#N/A</c:v>
                </c:pt>
                <c:pt idx="9">
                  <c:v>8.32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12.52</c:v>
                </c:pt>
                <c:pt idx="2">
                  <c:v>#N/A</c:v>
                </c:pt>
                <c:pt idx="3">
                  <c:v>11.82</c:v>
                </c:pt>
                <c:pt idx="4">
                  <c:v>#N/A</c:v>
                </c:pt>
                <c:pt idx="5">
                  <c:v>13.02</c:v>
                </c:pt>
                <c:pt idx="6">
                  <c:v>#N/A</c:v>
                </c:pt>
                <c:pt idx="7">
                  <c:v>13.14</c:v>
                </c:pt>
                <c:pt idx="8">
                  <c:v>#N/A</c:v>
                </c:pt>
                <c:pt idx="9">
                  <c:v>13.39</c:v>
                </c:pt>
              </c:numCache>
            </c:numRef>
          </c:val>
        </c:ser>
        <c:dLbls>
          <c:showLegendKey val="0"/>
          <c:showVal val="0"/>
          <c:showCatName val="0"/>
          <c:showSerName val="0"/>
          <c:showPercent val="0"/>
          <c:showBubbleSize val="0"/>
        </c:dLbls>
        <c:gapWidth val="150"/>
        <c:overlap val="100"/>
        <c:axId val="118133120"/>
        <c:axId val="118134656"/>
      </c:barChart>
      <c:catAx>
        <c:axId val="11813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134656"/>
        <c:crosses val="autoZero"/>
        <c:auto val="1"/>
        <c:lblAlgn val="ctr"/>
        <c:lblOffset val="100"/>
        <c:tickLblSkip val="1"/>
        <c:tickMarkSkip val="1"/>
        <c:noMultiLvlLbl val="0"/>
      </c:catAx>
      <c:valAx>
        <c:axId val="118134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1331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1162</c:v>
                </c:pt>
                <c:pt idx="5">
                  <c:v>1146</c:v>
                </c:pt>
                <c:pt idx="8">
                  <c:v>1177</c:v>
                </c:pt>
                <c:pt idx="11">
                  <c:v>1207</c:v>
                </c:pt>
                <c:pt idx="14">
                  <c:v>1174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59</c:v>
                </c:pt>
                <c:pt idx="3">
                  <c:v>61</c:v>
                </c:pt>
                <c:pt idx="6">
                  <c:v>42</c:v>
                </c:pt>
                <c:pt idx="9">
                  <c:v>38</c:v>
                </c:pt>
                <c:pt idx="12">
                  <c:v>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577</c:v>
                </c:pt>
                <c:pt idx="3">
                  <c:v>560</c:v>
                </c:pt>
                <c:pt idx="6">
                  <c:v>552</c:v>
                </c:pt>
                <c:pt idx="9">
                  <c:v>561</c:v>
                </c:pt>
                <c:pt idx="12">
                  <c:v>565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469</c:v>
                </c:pt>
                <c:pt idx="3">
                  <c:v>470</c:v>
                </c:pt>
                <c:pt idx="6">
                  <c:v>446</c:v>
                </c:pt>
                <c:pt idx="9">
                  <c:v>459</c:v>
                </c:pt>
                <c:pt idx="12">
                  <c:v>394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1128</c:v>
                </c:pt>
                <c:pt idx="3">
                  <c:v>1091</c:v>
                </c:pt>
                <c:pt idx="6">
                  <c:v>1104</c:v>
                </c:pt>
                <c:pt idx="9">
                  <c:v>1081</c:v>
                </c:pt>
                <c:pt idx="12">
                  <c:v>979</c:v>
                </c:pt>
              </c:numCache>
            </c:numRef>
          </c:val>
        </c:ser>
        <c:dLbls>
          <c:showLegendKey val="0"/>
          <c:showVal val="0"/>
          <c:showCatName val="0"/>
          <c:showSerName val="0"/>
          <c:showPercent val="0"/>
          <c:showBubbleSize val="0"/>
        </c:dLbls>
        <c:gapWidth val="100"/>
        <c:overlap val="100"/>
        <c:axId val="116931968"/>
        <c:axId val="11695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1071</c:v>
                </c:pt>
                <c:pt idx="2">
                  <c:v>#N/A</c:v>
                </c:pt>
                <c:pt idx="3">
                  <c:v>#N/A</c:v>
                </c:pt>
                <c:pt idx="4">
                  <c:v>1036</c:v>
                </c:pt>
                <c:pt idx="5">
                  <c:v>#N/A</c:v>
                </c:pt>
                <c:pt idx="6">
                  <c:v>#N/A</c:v>
                </c:pt>
                <c:pt idx="7">
                  <c:v>967</c:v>
                </c:pt>
                <c:pt idx="8">
                  <c:v>#N/A</c:v>
                </c:pt>
                <c:pt idx="9">
                  <c:v>#N/A</c:v>
                </c:pt>
                <c:pt idx="10">
                  <c:v>932</c:v>
                </c:pt>
                <c:pt idx="11">
                  <c:v>#N/A</c:v>
                </c:pt>
                <c:pt idx="12">
                  <c:v>#N/A</c:v>
                </c:pt>
                <c:pt idx="13">
                  <c:v>800</c:v>
                </c:pt>
                <c:pt idx="14">
                  <c:v>#N/A</c:v>
                </c:pt>
              </c:numCache>
            </c:numRef>
          </c:val>
          <c:smooth val="0"/>
        </c:ser>
        <c:dLbls>
          <c:showLegendKey val="0"/>
          <c:showVal val="0"/>
          <c:showCatName val="0"/>
          <c:showSerName val="0"/>
          <c:showPercent val="0"/>
          <c:showBubbleSize val="0"/>
        </c:dLbls>
        <c:marker val="1"/>
        <c:smooth val="0"/>
        <c:axId val="116931968"/>
        <c:axId val="116950528"/>
      </c:lineChart>
      <c:catAx>
        <c:axId val="116931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950528"/>
        <c:crosses val="autoZero"/>
        <c:auto val="1"/>
        <c:lblAlgn val="ctr"/>
        <c:lblOffset val="100"/>
        <c:tickLblSkip val="1"/>
        <c:tickMarkSkip val="1"/>
        <c:noMultiLvlLbl val="0"/>
      </c:catAx>
      <c:valAx>
        <c:axId val="11695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931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13875</c:v>
                </c:pt>
                <c:pt idx="5">
                  <c:v>13933</c:v>
                </c:pt>
                <c:pt idx="8">
                  <c:v>13849</c:v>
                </c:pt>
                <c:pt idx="11">
                  <c:v>14067</c:v>
                </c:pt>
                <c:pt idx="14">
                  <c:v>14181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712</c:v>
                </c:pt>
                <c:pt idx="5">
                  <c:v>676</c:v>
                </c:pt>
                <c:pt idx="8">
                  <c:v>678</c:v>
                </c:pt>
                <c:pt idx="11">
                  <c:v>719</c:v>
                </c:pt>
                <c:pt idx="14">
                  <c:v>785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1218</c:v>
                </c:pt>
                <c:pt idx="5">
                  <c:v>1332</c:v>
                </c:pt>
                <c:pt idx="8">
                  <c:v>1514</c:v>
                </c:pt>
                <c:pt idx="11">
                  <c:v>1756</c:v>
                </c:pt>
                <c:pt idx="14">
                  <c:v>2008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1723</c:v>
                </c:pt>
                <c:pt idx="3">
                  <c:v>1662</c:v>
                </c:pt>
                <c:pt idx="6">
                  <c:v>1514</c:v>
                </c:pt>
                <c:pt idx="9">
                  <c:v>1411</c:v>
                </c:pt>
                <c:pt idx="12">
                  <c:v>1294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8736</c:v>
                </c:pt>
                <c:pt idx="3">
                  <c:v>8654</c:v>
                </c:pt>
                <c:pt idx="6">
                  <c:v>8513</c:v>
                </c:pt>
                <c:pt idx="9">
                  <c:v>8518</c:v>
                </c:pt>
                <c:pt idx="12">
                  <c:v>8530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6852</c:v>
                </c:pt>
                <c:pt idx="3">
                  <c:v>6560</c:v>
                </c:pt>
                <c:pt idx="6">
                  <c:v>6135</c:v>
                </c:pt>
                <c:pt idx="9">
                  <c:v>6056</c:v>
                </c:pt>
                <c:pt idx="12">
                  <c:v>5710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332</c:v>
                </c:pt>
                <c:pt idx="3">
                  <c:v>294</c:v>
                </c:pt>
                <c:pt idx="6">
                  <c:v>254</c:v>
                </c:pt>
                <c:pt idx="9">
                  <c:v>219</c:v>
                </c:pt>
                <c:pt idx="12">
                  <c:v>186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9209</c:v>
                </c:pt>
                <c:pt idx="3">
                  <c:v>9252</c:v>
                </c:pt>
                <c:pt idx="6">
                  <c:v>9290</c:v>
                </c:pt>
                <c:pt idx="9">
                  <c:v>9221</c:v>
                </c:pt>
                <c:pt idx="12">
                  <c:v>9810</c:v>
                </c:pt>
              </c:numCache>
            </c:numRef>
          </c:val>
        </c:ser>
        <c:dLbls>
          <c:showLegendKey val="0"/>
          <c:showVal val="0"/>
          <c:showCatName val="0"/>
          <c:showSerName val="0"/>
          <c:showPercent val="0"/>
          <c:showBubbleSize val="0"/>
        </c:dLbls>
        <c:gapWidth val="100"/>
        <c:overlap val="100"/>
        <c:axId val="103813120"/>
        <c:axId val="103814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11047</c:v>
                </c:pt>
                <c:pt idx="2">
                  <c:v>#N/A</c:v>
                </c:pt>
                <c:pt idx="3">
                  <c:v>#N/A</c:v>
                </c:pt>
                <c:pt idx="4">
                  <c:v>10480</c:v>
                </c:pt>
                <c:pt idx="5">
                  <c:v>#N/A</c:v>
                </c:pt>
                <c:pt idx="6">
                  <c:v>#N/A</c:v>
                </c:pt>
                <c:pt idx="7">
                  <c:v>9665</c:v>
                </c:pt>
                <c:pt idx="8">
                  <c:v>#N/A</c:v>
                </c:pt>
                <c:pt idx="9">
                  <c:v>#N/A</c:v>
                </c:pt>
                <c:pt idx="10">
                  <c:v>8883</c:v>
                </c:pt>
                <c:pt idx="11">
                  <c:v>#N/A</c:v>
                </c:pt>
                <c:pt idx="12">
                  <c:v>#N/A</c:v>
                </c:pt>
                <c:pt idx="13">
                  <c:v>8557</c:v>
                </c:pt>
                <c:pt idx="14">
                  <c:v>#N/A</c:v>
                </c:pt>
              </c:numCache>
            </c:numRef>
          </c:val>
          <c:smooth val="0"/>
        </c:ser>
        <c:dLbls>
          <c:showLegendKey val="0"/>
          <c:showVal val="0"/>
          <c:showCatName val="0"/>
          <c:showSerName val="0"/>
          <c:showPercent val="0"/>
          <c:showBubbleSize val="0"/>
        </c:dLbls>
        <c:marker val="1"/>
        <c:smooth val="0"/>
        <c:axId val="103813120"/>
        <c:axId val="103814656"/>
      </c:lineChart>
      <c:catAx>
        <c:axId val="10381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814656"/>
        <c:crosses val="autoZero"/>
        <c:auto val="1"/>
        <c:lblAlgn val="ctr"/>
        <c:lblOffset val="100"/>
        <c:tickLblSkip val="1"/>
        <c:tickMarkSkip val="1"/>
        <c:noMultiLvlLbl val="0"/>
      </c:catAx>
      <c:valAx>
        <c:axId val="103814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813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富山県上市町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21,929
21,703
236.77
11,681,981
11,381,671
267,547
6,289,151
9,810,313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17.6
165.6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昨年度から</a:t>
          </a:r>
          <a:r>
            <a:rPr kumimoji="1" lang="en-US" altLang="ja-JP" sz="1300">
              <a:latin typeface="ＭＳ Ｐゴシック"/>
            </a:rPr>
            <a:t>0.01</a:t>
          </a:r>
          <a:r>
            <a:rPr kumimoji="1" lang="ja-JP" altLang="en-US" sz="1300">
              <a:latin typeface="ＭＳ Ｐゴシック"/>
            </a:rPr>
            <a:t>ポイント増加したものの、依然として類似団体平均値を大きく下回る厳しい財政状況が続いている。町民税法人税割の増（平成</a:t>
          </a:r>
          <a:r>
            <a:rPr kumimoji="1" lang="en-US" altLang="ja-JP" sz="1300">
              <a:latin typeface="ＭＳ Ｐゴシック"/>
            </a:rPr>
            <a:t>24</a:t>
          </a:r>
          <a:r>
            <a:rPr kumimoji="1" lang="ja-JP" altLang="en-US" sz="1300">
              <a:latin typeface="ＭＳ Ｐゴシック"/>
            </a:rPr>
            <a:t>年度における税収増の影響による）等による基準財政収入額の増が影響している。引き続き、税の徴収強化を図り歳入の確保に努めるほか、事務事業の見直しや経費の節減等に努めていく。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57855</xdr:rowOff>
    </xdr:from>
    <xdr:to>
      <xdr:col>7</xdr:col>
      <xdr:colOff>152400</xdr:colOff>
      <xdr:row>44</xdr:row>
      <xdr:rowOff>71261</xdr:rowOff>
    </xdr:to>
    <xdr:cxnSp macro="">
      <xdr:nvCxnSpPr>
        <xdr:cNvPr id="68" name="直線コネクタ 67"/>
        <xdr:cNvCxnSpPr/>
      </xdr:nvCxnSpPr>
      <xdr:spPr>
        <a:xfrm flipV="1">
          <a:off x="4114800" y="760165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71261</xdr:rowOff>
    </xdr:to>
    <xdr:cxnSp macro="">
      <xdr:nvCxnSpPr>
        <xdr:cNvPr id="71" name="直線コネクタ 70"/>
        <xdr:cNvCxnSpPr/>
      </xdr:nvCxnSpPr>
      <xdr:spPr>
        <a:xfrm>
          <a:off x="3225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44450</xdr:rowOff>
    </xdr:to>
    <xdr:cxnSp macro="">
      <xdr:nvCxnSpPr>
        <xdr:cNvPr id="74" name="直線コネクタ 73"/>
        <xdr:cNvCxnSpPr/>
      </xdr:nvCxnSpPr>
      <xdr:spPr>
        <a:xfrm>
          <a:off x="2336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148872</xdr:rowOff>
    </xdr:from>
    <xdr:to>
      <xdr:col>3</xdr:col>
      <xdr:colOff>279400</xdr:colOff>
      <xdr:row>44</xdr:row>
      <xdr:rowOff>4233</xdr:rowOff>
    </xdr:to>
    <xdr:cxnSp macro="">
      <xdr:nvCxnSpPr>
        <xdr:cNvPr id="77" name="直線コネクタ 76"/>
        <xdr:cNvCxnSpPr/>
      </xdr:nvCxnSpPr>
      <xdr:spPr>
        <a:xfrm>
          <a:off x="1447800" y="752122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7055</xdr:rowOff>
    </xdr:from>
    <xdr:to>
      <xdr:col>7</xdr:col>
      <xdr:colOff>203200</xdr:colOff>
      <xdr:row>44</xdr:row>
      <xdr:rowOff>108655</xdr:rowOff>
    </xdr:to>
    <xdr:sp macro="" textlink="">
      <xdr:nvSpPr>
        <xdr:cNvPr id="87" name="円/楕円 86"/>
        <xdr:cNvSpPr/>
      </xdr:nvSpPr>
      <xdr:spPr>
        <a:xfrm>
          <a:off x="49022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150582</xdr:rowOff>
    </xdr:from>
    <xdr:ext cx="762000" cy="259045"/>
    <xdr:sp macro="" textlink="">
      <xdr:nvSpPr>
        <xdr:cNvPr id="88" name="財政力該当値テキスト"/>
        <xdr:cNvSpPr txBox="1"/>
      </xdr:nvSpPr>
      <xdr:spPr>
        <a:xfrm>
          <a:off x="5041900" y="7522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20461</xdr:rowOff>
    </xdr:from>
    <xdr:to>
      <xdr:col>6</xdr:col>
      <xdr:colOff>50800</xdr:colOff>
      <xdr:row>44</xdr:row>
      <xdr:rowOff>122061</xdr:rowOff>
    </xdr:to>
    <xdr:sp macro="" textlink="">
      <xdr:nvSpPr>
        <xdr:cNvPr id="89" name="円/楕円 88"/>
        <xdr:cNvSpPr/>
      </xdr:nvSpPr>
      <xdr:spPr>
        <a:xfrm>
          <a:off x="4064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106838</xdr:rowOff>
    </xdr:from>
    <xdr:ext cx="736600" cy="259045"/>
    <xdr:sp macro="" textlink="">
      <xdr:nvSpPr>
        <xdr:cNvPr id="90" name="テキスト ボックス 89"/>
        <xdr:cNvSpPr txBox="1"/>
      </xdr:nvSpPr>
      <xdr:spPr>
        <a:xfrm>
          <a:off x="3733800" y="7650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1" name="円/楕円 90"/>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2" name="テキスト ボックス 9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3" name="円/楕円 92"/>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4" name="テキスト ボックス 93"/>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98072</xdr:rowOff>
    </xdr:from>
    <xdr:to>
      <xdr:col>2</xdr:col>
      <xdr:colOff>127000</xdr:colOff>
      <xdr:row>44</xdr:row>
      <xdr:rowOff>28222</xdr:rowOff>
    </xdr:to>
    <xdr:sp macro="" textlink="">
      <xdr:nvSpPr>
        <xdr:cNvPr id="95" name="円/楕円 94"/>
        <xdr:cNvSpPr/>
      </xdr:nvSpPr>
      <xdr:spPr>
        <a:xfrm>
          <a:off x="1397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12999</xdr:rowOff>
    </xdr:from>
    <xdr:ext cx="762000" cy="259045"/>
    <xdr:sp macro="" textlink="">
      <xdr:nvSpPr>
        <xdr:cNvPr id="96" name="テキスト ボックス 95"/>
        <xdr:cNvSpPr txBox="1"/>
      </xdr:nvSpPr>
      <xdr:spPr>
        <a:xfrm>
          <a:off x="1066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歳入における普通交付税の大幅な減や、歳出における物件費及び補助費等（一部事務組合への負担金等）の増等により、昨年度より</a:t>
          </a:r>
          <a:r>
            <a:rPr kumimoji="1" lang="en-US" altLang="ja-JP" sz="1300">
              <a:latin typeface="ＭＳ Ｐゴシック"/>
            </a:rPr>
            <a:t>0.3</a:t>
          </a:r>
          <a:r>
            <a:rPr kumimoji="1" lang="ja-JP" altLang="en-US" sz="1300">
              <a:latin typeface="ＭＳ Ｐゴシック"/>
            </a:rPr>
            <a:t>ポイント増加している。今後も、歳入の確保に努めるとともに、定員管理適正化計画による人事管理や継続的な事務事業の見直し、指定管理者制度等による民間活用の推進等に努める。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87884</xdr:rowOff>
    </xdr:from>
    <xdr:to>
      <xdr:col>7</xdr:col>
      <xdr:colOff>152400</xdr:colOff>
      <xdr:row>62</xdr:row>
      <xdr:rowOff>102362</xdr:rowOff>
    </xdr:to>
    <xdr:cxnSp macro="">
      <xdr:nvCxnSpPr>
        <xdr:cNvPr id="129" name="直線コネクタ 128"/>
        <xdr:cNvCxnSpPr/>
      </xdr:nvCxnSpPr>
      <xdr:spPr>
        <a:xfrm>
          <a:off x="4114800" y="10717784"/>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87884</xdr:rowOff>
    </xdr:from>
    <xdr:to>
      <xdr:col>6</xdr:col>
      <xdr:colOff>0</xdr:colOff>
      <xdr:row>62</xdr:row>
      <xdr:rowOff>121666</xdr:rowOff>
    </xdr:to>
    <xdr:cxnSp macro="">
      <xdr:nvCxnSpPr>
        <xdr:cNvPr id="132" name="直線コネクタ 131"/>
        <xdr:cNvCxnSpPr/>
      </xdr:nvCxnSpPr>
      <xdr:spPr>
        <a:xfrm flipV="1">
          <a:off x="3225800" y="1071778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112014</xdr:rowOff>
    </xdr:from>
    <xdr:to>
      <xdr:col>4</xdr:col>
      <xdr:colOff>482600</xdr:colOff>
      <xdr:row>62</xdr:row>
      <xdr:rowOff>121666</xdr:rowOff>
    </xdr:to>
    <xdr:cxnSp macro="">
      <xdr:nvCxnSpPr>
        <xdr:cNvPr id="135" name="直線コネクタ 134"/>
        <xdr:cNvCxnSpPr/>
      </xdr:nvCxnSpPr>
      <xdr:spPr>
        <a:xfrm>
          <a:off x="2336800" y="1074191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112014</xdr:rowOff>
    </xdr:from>
    <xdr:to>
      <xdr:col>3</xdr:col>
      <xdr:colOff>279400</xdr:colOff>
      <xdr:row>63</xdr:row>
      <xdr:rowOff>133604</xdr:rowOff>
    </xdr:to>
    <xdr:cxnSp macro="">
      <xdr:nvCxnSpPr>
        <xdr:cNvPr id="138" name="直線コネクタ 137"/>
        <xdr:cNvCxnSpPr/>
      </xdr:nvCxnSpPr>
      <xdr:spPr>
        <a:xfrm flipV="1">
          <a:off x="1447800" y="1074191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58183</xdr:rowOff>
    </xdr:from>
    <xdr:ext cx="762000" cy="259045"/>
    <xdr:sp macro="" textlink="">
      <xdr:nvSpPr>
        <xdr:cNvPr id="140" name="テキスト ボックス 139"/>
        <xdr:cNvSpPr txBox="1"/>
      </xdr:nvSpPr>
      <xdr:spPr>
        <a:xfrm>
          <a:off x="1955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45991</xdr:rowOff>
    </xdr:from>
    <xdr:ext cx="762000" cy="259045"/>
    <xdr:sp macro="" textlink="">
      <xdr:nvSpPr>
        <xdr:cNvPr id="142" name="テキスト ボックス 141"/>
        <xdr:cNvSpPr txBox="1"/>
      </xdr:nvSpPr>
      <xdr:spPr>
        <a:xfrm>
          <a:off x="1066800" y="1101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51562</xdr:rowOff>
    </xdr:from>
    <xdr:to>
      <xdr:col>7</xdr:col>
      <xdr:colOff>203200</xdr:colOff>
      <xdr:row>62</xdr:row>
      <xdr:rowOff>153162</xdr:rowOff>
    </xdr:to>
    <xdr:sp macro="" textlink="">
      <xdr:nvSpPr>
        <xdr:cNvPr id="148" name="円/楕円 147"/>
        <xdr:cNvSpPr/>
      </xdr:nvSpPr>
      <xdr:spPr>
        <a:xfrm>
          <a:off x="4902200" y="1068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68089</xdr:rowOff>
    </xdr:from>
    <xdr:ext cx="762000" cy="259045"/>
    <xdr:sp macro="" textlink="">
      <xdr:nvSpPr>
        <xdr:cNvPr id="149" name="財政構造の弾力性該当値テキスト"/>
        <xdr:cNvSpPr txBox="1"/>
      </xdr:nvSpPr>
      <xdr:spPr>
        <a:xfrm>
          <a:off x="5041900" y="105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37084</xdr:rowOff>
    </xdr:from>
    <xdr:to>
      <xdr:col>6</xdr:col>
      <xdr:colOff>50800</xdr:colOff>
      <xdr:row>62</xdr:row>
      <xdr:rowOff>138684</xdr:rowOff>
    </xdr:to>
    <xdr:sp macro="" textlink="">
      <xdr:nvSpPr>
        <xdr:cNvPr id="150" name="円/楕円 149"/>
        <xdr:cNvSpPr/>
      </xdr:nvSpPr>
      <xdr:spPr>
        <a:xfrm>
          <a:off x="4064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148861</xdr:rowOff>
    </xdr:from>
    <xdr:ext cx="736600" cy="259045"/>
    <xdr:sp macro="" textlink="">
      <xdr:nvSpPr>
        <xdr:cNvPr id="151" name="テキスト ボックス 150"/>
        <xdr:cNvSpPr txBox="1"/>
      </xdr:nvSpPr>
      <xdr:spPr>
        <a:xfrm>
          <a:off x="3733800" y="10435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70866</xdr:rowOff>
    </xdr:from>
    <xdr:to>
      <xdr:col>4</xdr:col>
      <xdr:colOff>533400</xdr:colOff>
      <xdr:row>63</xdr:row>
      <xdr:rowOff>1016</xdr:rowOff>
    </xdr:to>
    <xdr:sp macro="" textlink="">
      <xdr:nvSpPr>
        <xdr:cNvPr id="152" name="円/楕円 151"/>
        <xdr:cNvSpPr/>
      </xdr:nvSpPr>
      <xdr:spPr>
        <a:xfrm>
          <a:off x="3175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11193</xdr:rowOff>
    </xdr:from>
    <xdr:ext cx="762000" cy="259045"/>
    <xdr:sp macro="" textlink="">
      <xdr:nvSpPr>
        <xdr:cNvPr id="153" name="テキスト ボックス 152"/>
        <xdr:cNvSpPr txBox="1"/>
      </xdr:nvSpPr>
      <xdr:spPr>
        <a:xfrm>
          <a:off x="2844800" y="104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61214</xdr:rowOff>
    </xdr:from>
    <xdr:to>
      <xdr:col>3</xdr:col>
      <xdr:colOff>330200</xdr:colOff>
      <xdr:row>62</xdr:row>
      <xdr:rowOff>162814</xdr:rowOff>
    </xdr:to>
    <xdr:sp macro="" textlink="">
      <xdr:nvSpPr>
        <xdr:cNvPr id="154" name="円/楕円 153"/>
        <xdr:cNvSpPr/>
      </xdr:nvSpPr>
      <xdr:spPr>
        <a:xfrm>
          <a:off x="22860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1541</xdr:rowOff>
    </xdr:from>
    <xdr:ext cx="762000" cy="259045"/>
    <xdr:sp macro="" textlink="">
      <xdr:nvSpPr>
        <xdr:cNvPr id="155" name="テキスト ボックス 154"/>
        <xdr:cNvSpPr txBox="1"/>
      </xdr:nvSpPr>
      <xdr:spPr>
        <a:xfrm>
          <a:off x="1955800" y="1045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82804</xdr:rowOff>
    </xdr:from>
    <xdr:to>
      <xdr:col>2</xdr:col>
      <xdr:colOff>127000</xdr:colOff>
      <xdr:row>64</xdr:row>
      <xdr:rowOff>12954</xdr:rowOff>
    </xdr:to>
    <xdr:sp macro="" textlink="">
      <xdr:nvSpPr>
        <xdr:cNvPr id="156" name="円/楕円 155"/>
        <xdr:cNvSpPr/>
      </xdr:nvSpPr>
      <xdr:spPr>
        <a:xfrm>
          <a:off x="1397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23131</xdr:rowOff>
    </xdr:from>
    <xdr:ext cx="762000" cy="259045"/>
    <xdr:sp macro="" textlink="">
      <xdr:nvSpPr>
        <xdr:cNvPr id="157" name="テキスト ボックス 156"/>
        <xdr:cNvSpPr txBox="1"/>
      </xdr:nvSpPr>
      <xdr:spPr>
        <a:xfrm>
          <a:off x="1066800" y="10653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[123,243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107,402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常備消防の広域化等に伴う職員数の減等に伴い昨年度より減となっているが、物件費については、徴税業務、地籍調査等に係る委託料の増等により、昨年度より増となっている。類似団体との比較では、６個所の公立保育所を運営していることなどから、その平均を上回っている。保育所の民営化（平成</a:t>
          </a:r>
          <a:r>
            <a:rPr kumimoji="1" lang="en-US" altLang="ja-JP" sz="1300">
              <a:latin typeface="ＭＳ Ｐゴシック"/>
            </a:rPr>
            <a:t>20</a:t>
          </a:r>
          <a:r>
            <a:rPr kumimoji="1" lang="ja-JP" altLang="en-US" sz="1300">
              <a:latin typeface="ＭＳ Ｐゴシック"/>
            </a:rPr>
            <a:t>年度に</a:t>
          </a:r>
          <a:r>
            <a:rPr kumimoji="1" lang="en-US" altLang="ja-JP" sz="1300">
              <a:latin typeface="ＭＳ Ｐゴシック"/>
            </a:rPr>
            <a:t>1</a:t>
          </a:r>
          <a:r>
            <a:rPr kumimoji="1" lang="ja-JP" altLang="en-US" sz="1300">
              <a:latin typeface="ＭＳ Ｐゴシック"/>
            </a:rPr>
            <a:t>施設民営化）等民間活力を活用する方策を検討し、適切な行財政運営に努める。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6693</xdr:rowOff>
    </xdr:from>
    <xdr:to>
      <xdr:col>7</xdr:col>
      <xdr:colOff>152400</xdr:colOff>
      <xdr:row>81</xdr:row>
      <xdr:rowOff>34168</xdr:rowOff>
    </xdr:to>
    <xdr:cxnSp macro="">
      <xdr:nvCxnSpPr>
        <xdr:cNvPr id="192" name="直線コネクタ 191"/>
        <xdr:cNvCxnSpPr/>
      </xdr:nvCxnSpPr>
      <xdr:spPr>
        <a:xfrm flipV="1">
          <a:off x="4114800" y="13894143"/>
          <a:ext cx="838200" cy="27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34168</xdr:rowOff>
    </xdr:from>
    <xdr:to>
      <xdr:col>6</xdr:col>
      <xdr:colOff>0</xdr:colOff>
      <xdr:row>81</xdr:row>
      <xdr:rowOff>41306</xdr:rowOff>
    </xdr:to>
    <xdr:cxnSp macro="">
      <xdr:nvCxnSpPr>
        <xdr:cNvPr id="195" name="直線コネクタ 194"/>
        <xdr:cNvCxnSpPr/>
      </xdr:nvCxnSpPr>
      <xdr:spPr>
        <a:xfrm flipV="1">
          <a:off x="3225800" y="13921618"/>
          <a:ext cx="889000" cy="7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26560</xdr:rowOff>
    </xdr:from>
    <xdr:to>
      <xdr:col>4</xdr:col>
      <xdr:colOff>482600</xdr:colOff>
      <xdr:row>81</xdr:row>
      <xdr:rowOff>41306</xdr:rowOff>
    </xdr:to>
    <xdr:cxnSp macro="">
      <xdr:nvCxnSpPr>
        <xdr:cNvPr id="198" name="直線コネクタ 197"/>
        <xdr:cNvCxnSpPr/>
      </xdr:nvCxnSpPr>
      <xdr:spPr>
        <a:xfrm>
          <a:off x="2336800" y="13914010"/>
          <a:ext cx="889000" cy="14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21878</xdr:rowOff>
    </xdr:from>
    <xdr:to>
      <xdr:col>3</xdr:col>
      <xdr:colOff>279400</xdr:colOff>
      <xdr:row>81</xdr:row>
      <xdr:rowOff>26560</xdr:rowOff>
    </xdr:to>
    <xdr:cxnSp macro="">
      <xdr:nvCxnSpPr>
        <xdr:cNvPr id="201" name="直線コネクタ 200"/>
        <xdr:cNvCxnSpPr/>
      </xdr:nvCxnSpPr>
      <xdr:spPr>
        <a:xfrm>
          <a:off x="1447800" y="13909328"/>
          <a:ext cx="889000" cy="4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127343</xdr:rowOff>
    </xdr:from>
    <xdr:to>
      <xdr:col>7</xdr:col>
      <xdr:colOff>203200</xdr:colOff>
      <xdr:row>81</xdr:row>
      <xdr:rowOff>57493</xdr:rowOff>
    </xdr:to>
    <xdr:sp macro="" textlink="">
      <xdr:nvSpPr>
        <xdr:cNvPr id="211" name="円/楕円 210"/>
        <xdr:cNvSpPr/>
      </xdr:nvSpPr>
      <xdr:spPr>
        <a:xfrm>
          <a:off x="4902200" y="1384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99420</xdr:rowOff>
    </xdr:from>
    <xdr:ext cx="762000" cy="259045"/>
    <xdr:sp macro="" textlink="">
      <xdr:nvSpPr>
        <xdr:cNvPr id="212" name="人件費・物件費等の状況該当値テキスト"/>
        <xdr:cNvSpPr txBox="1"/>
      </xdr:nvSpPr>
      <xdr:spPr>
        <a:xfrm>
          <a:off x="5041900" y="1381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123,243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154818</xdr:rowOff>
    </xdr:from>
    <xdr:to>
      <xdr:col>6</xdr:col>
      <xdr:colOff>50800</xdr:colOff>
      <xdr:row>81</xdr:row>
      <xdr:rowOff>84968</xdr:rowOff>
    </xdr:to>
    <xdr:sp macro="" textlink="">
      <xdr:nvSpPr>
        <xdr:cNvPr id="213" name="円/楕円 212"/>
        <xdr:cNvSpPr/>
      </xdr:nvSpPr>
      <xdr:spPr>
        <a:xfrm>
          <a:off x="4064000" y="13870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69745</xdr:rowOff>
    </xdr:from>
    <xdr:ext cx="736600" cy="259045"/>
    <xdr:sp macro="" textlink="">
      <xdr:nvSpPr>
        <xdr:cNvPr id="214" name="テキスト ボックス 213"/>
        <xdr:cNvSpPr txBox="1"/>
      </xdr:nvSpPr>
      <xdr:spPr>
        <a:xfrm>
          <a:off x="3733800" y="139571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130,075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161956</xdr:rowOff>
    </xdr:from>
    <xdr:to>
      <xdr:col>4</xdr:col>
      <xdr:colOff>533400</xdr:colOff>
      <xdr:row>81</xdr:row>
      <xdr:rowOff>92106</xdr:rowOff>
    </xdr:to>
    <xdr:sp macro="" textlink="">
      <xdr:nvSpPr>
        <xdr:cNvPr id="215" name="円/楕円 214"/>
        <xdr:cNvSpPr/>
      </xdr:nvSpPr>
      <xdr:spPr>
        <a:xfrm>
          <a:off x="3175000" y="1387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76883</xdr:rowOff>
    </xdr:from>
    <xdr:ext cx="762000" cy="259045"/>
    <xdr:sp macro="" textlink="">
      <xdr:nvSpPr>
        <xdr:cNvPr id="216" name="テキスト ボックス 215"/>
        <xdr:cNvSpPr txBox="1"/>
      </xdr:nvSpPr>
      <xdr:spPr>
        <a:xfrm>
          <a:off x="2844800" y="1396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131,850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147210</xdr:rowOff>
    </xdr:from>
    <xdr:to>
      <xdr:col>3</xdr:col>
      <xdr:colOff>330200</xdr:colOff>
      <xdr:row>81</xdr:row>
      <xdr:rowOff>77360</xdr:rowOff>
    </xdr:to>
    <xdr:sp macro="" textlink="">
      <xdr:nvSpPr>
        <xdr:cNvPr id="217" name="円/楕円 216"/>
        <xdr:cNvSpPr/>
      </xdr:nvSpPr>
      <xdr:spPr>
        <a:xfrm>
          <a:off x="2286000" y="1386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62137</xdr:rowOff>
    </xdr:from>
    <xdr:ext cx="762000" cy="259045"/>
    <xdr:sp macro="" textlink="">
      <xdr:nvSpPr>
        <xdr:cNvPr id="218" name="テキスト ボックス 217"/>
        <xdr:cNvSpPr txBox="1"/>
      </xdr:nvSpPr>
      <xdr:spPr>
        <a:xfrm>
          <a:off x="1955800" y="1394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128,183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142528</xdr:rowOff>
    </xdr:from>
    <xdr:to>
      <xdr:col>2</xdr:col>
      <xdr:colOff>127000</xdr:colOff>
      <xdr:row>81</xdr:row>
      <xdr:rowOff>72678</xdr:rowOff>
    </xdr:to>
    <xdr:sp macro="" textlink="">
      <xdr:nvSpPr>
        <xdr:cNvPr id="219" name="円/楕円 218"/>
        <xdr:cNvSpPr/>
      </xdr:nvSpPr>
      <xdr:spPr>
        <a:xfrm>
          <a:off x="1397000" y="1385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57455</xdr:rowOff>
    </xdr:from>
    <xdr:ext cx="762000" cy="259045"/>
    <xdr:sp macro="" textlink="">
      <xdr:nvSpPr>
        <xdr:cNvPr id="220" name="テキスト ボックス 219"/>
        <xdr:cNvSpPr txBox="1"/>
      </xdr:nvSpPr>
      <xdr:spPr>
        <a:xfrm>
          <a:off x="1066800" y="1394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年度は、国からの要請等を受けて、職員給与の臨時削減を実施したため、対前年度比較</a:t>
          </a:r>
          <a:r>
            <a:rPr kumimoji="1" lang="en-US" altLang="ja-JP" sz="1300">
              <a:latin typeface="ＭＳ Ｐゴシック"/>
            </a:rPr>
            <a:t>6.8</a:t>
          </a:r>
          <a:r>
            <a:rPr kumimoji="1" lang="ja-JP" altLang="en-US" sz="1300">
              <a:latin typeface="ＭＳ Ｐゴシック"/>
            </a:rPr>
            <a:t>ポイントの大幅減となっており、類似団体平均との比較についてもこれを下回っている。今回の削減は平成</a:t>
          </a:r>
          <a:r>
            <a:rPr kumimoji="1" lang="en-US" altLang="ja-JP" sz="1300">
              <a:latin typeface="ＭＳ Ｐゴシック"/>
            </a:rPr>
            <a:t>25</a:t>
          </a:r>
          <a:r>
            <a:rPr kumimoji="1" lang="ja-JP" altLang="en-US" sz="1300">
              <a:latin typeface="ＭＳ Ｐゴシック"/>
            </a:rPr>
            <a:t>年度限りの臨時的な措置であったが、今後も引き続き、給与及び職員数の適正化に努める必要がある。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77724</xdr:rowOff>
    </xdr:from>
    <xdr:to>
      <xdr:col>24</xdr:col>
      <xdr:colOff>558800</xdr:colOff>
      <xdr:row>88</xdr:row>
      <xdr:rowOff>48261</xdr:rowOff>
    </xdr:to>
    <xdr:cxnSp macro="">
      <xdr:nvCxnSpPr>
        <xdr:cNvPr id="252" name="直線コネクタ 251"/>
        <xdr:cNvCxnSpPr/>
      </xdr:nvCxnSpPr>
      <xdr:spPr>
        <a:xfrm flipV="1">
          <a:off x="16179800" y="14479524"/>
          <a:ext cx="838200" cy="656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48261</xdr:rowOff>
    </xdr:from>
    <xdr:to>
      <xdr:col>23</xdr:col>
      <xdr:colOff>406400</xdr:colOff>
      <xdr:row>88</xdr:row>
      <xdr:rowOff>57913</xdr:rowOff>
    </xdr:to>
    <xdr:cxnSp macro="">
      <xdr:nvCxnSpPr>
        <xdr:cNvPr id="255" name="直線コネクタ 254"/>
        <xdr:cNvCxnSpPr/>
      </xdr:nvCxnSpPr>
      <xdr:spPr>
        <a:xfrm flipV="1">
          <a:off x="15290800" y="15135861"/>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56135</xdr:rowOff>
    </xdr:from>
    <xdr:to>
      <xdr:col>22</xdr:col>
      <xdr:colOff>203200</xdr:colOff>
      <xdr:row>88</xdr:row>
      <xdr:rowOff>57913</xdr:rowOff>
    </xdr:to>
    <xdr:cxnSp macro="">
      <xdr:nvCxnSpPr>
        <xdr:cNvPr id="258" name="直線コネクタ 257"/>
        <xdr:cNvCxnSpPr/>
      </xdr:nvCxnSpPr>
      <xdr:spPr>
        <a:xfrm>
          <a:off x="14401800" y="14286485"/>
          <a:ext cx="889000" cy="859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56135</xdr:rowOff>
    </xdr:from>
    <xdr:to>
      <xdr:col>21</xdr:col>
      <xdr:colOff>0</xdr:colOff>
      <xdr:row>83</xdr:row>
      <xdr:rowOff>75437</xdr:rowOff>
    </xdr:to>
    <xdr:cxnSp macro="">
      <xdr:nvCxnSpPr>
        <xdr:cNvPr id="261" name="直線コネクタ 260"/>
        <xdr:cNvCxnSpPr/>
      </xdr:nvCxnSpPr>
      <xdr:spPr>
        <a:xfrm flipV="1">
          <a:off x="13512800" y="14286485"/>
          <a:ext cx="889000" cy="19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151909</xdr:rowOff>
    </xdr:from>
    <xdr:ext cx="762000" cy="259045"/>
    <xdr:sp macro="" textlink="">
      <xdr:nvSpPr>
        <xdr:cNvPr id="263" name="テキスト ボックス 262"/>
        <xdr:cNvSpPr txBox="1"/>
      </xdr:nvSpPr>
      <xdr:spPr>
        <a:xfrm>
          <a:off x="14020800" y="1455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26924</xdr:rowOff>
    </xdr:from>
    <xdr:to>
      <xdr:col>24</xdr:col>
      <xdr:colOff>609600</xdr:colOff>
      <xdr:row>84</xdr:row>
      <xdr:rowOff>128524</xdr:rowOff>
    </xdr:to>
    <xdr:sp macro="" textlink="">
      <xdr:nvSpPr>
        <xdr:cNvPr id="271" name="円/楕円 270"/>
        <xdr:cNvSpPr/>
      </xdr:nvSpPr>
      <xdr:spPr>
        <a:xfrm>
          <a:off x="16967200" y="1442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43451</xdr:rowOff>
    </xdr:from>
    <xdr:ext cx="762000" cy="259045"/>
    <xdr:sp macro="" textlink="">
      <xdr:nvSpPr>
        <xdr:cNvPr id="272" name="給与水準   （国との比較）該当値テキスト"/>
        <xdr:cNvSpPr txBox="1"/>
      </xdr:nvSpPr>
      <xdr:spPr>
        <a:xfrm>
          <a:off x="17106900" y="1427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168911</xdr:rowOff>
    </xdr:from>
    <xdr:to>
      <xdr:col>23</xdr:col>
      <xdr:colOff>457200</xdr:colOff>
      <xdr:row>88</xdr:row>
      <xdr:rowOff>99061</xdr:rowOff>
    </xdr:to>
    <xdr:sp macro="" textlink="">
      <xdr:nvSpPr>
        <xdr:cNvPr id="273" name="円/楕円 272"/>
        <xdr:cNvSpPr/>
      </xdr:nvSpPr>
      <xdr:spPr>
        <a:xfrm>
          <a:off x="16129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109238</xdr:rowOff>
    </xdr:from>
    <xdr:ext cx="736600" cy="259045"/>
    <xdr:sp macro="" textlink="">
      <xdr:nvSpPr>
        <xdr:cNvPr id="274" name="テキスト ボックス 273"/>
        <xdr:cNvSpPr txBox="1"/>
      </xdr:nvSpPr>
      <xdr:spPr>
        <a:xfrm>
          <a:off x="15798800" y="14853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7113</xdr:rowOff>
    </xdr:from>
    <xdr:to>
      <xdr:col>22</xdr:col>
      <xdr:colOff>254000</xdr:colOff>
      <xdr:row>88</xdr:row>
      <xdr:rowOff>108713</xdr:rowOff>
    </xdr:to>
    <xdr:sp macro="" textlink="">
      <xdr:nvSpPr>
        <xdr:cNvPr id="275" name="円/楕円 274"/>
        <xdr:cNvSpPr/>
      </xdr:nvSpPr>
      <xdr:spPr>
        <a:xfrm>
          <a:off x="15240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118890</xdr:rowOff>
    </xdr:from>
    <xdr:ext cx="762000" cy="259045"/>
    <xdr:sp macro="" textlink="">
      <xdr:nvSpPr>
        <xdr:cNvPr id="276" name="テキスト ボックス 275"/>
        <xdr:cNvSpPr txBox="1"/>
      </xdr:nvSpPr>
      <xdr:spPr>
        <a:xfrm>
          <a:off x="14909800" y="1486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5335</xdr:rowOff>
    </xdr:from>
    <xdr:to>
      <xdr:col>21</xdr:col>
      <xdr:colOff>50800</xdr:colOff>
      <xdr:row>83</xdr:row>
      <xdr:rowOff>106935</xdr:rowOff>
    </xdr:to>
    <xdr:sp macro="" textlink="">
      <xdr:nvSpPr>
        <xdr:cNvPr id="277" name="円/楕円 276"/>
        <xdr:cNvSpPr/>
      </xdr:nvSpPr>
      <xdr:spPr>
        <a:xfrm>
          <a:off x="14351000" y="1423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117112</xdr:rowOff>
    </xdr:from>
    <xdr:ext cx="762000" cy="259045"/>
    <xdr:sp macro="" textlink="">
      <xdr:nvSpPr>
        <xdr:cNvPr id="278" name="テキスト ボックス 277"/>
        <xdr:cNvSpPr txBox="1"/>
      </xdr:nvSpPr>
      <xdr:spPr>
        <a:xfrm>
          <a:off x="14020800" y="140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24637</xdr:rowOff>
    </xdr:from>
    <xdr:to>
      <xdr:col>19</xdr:col>
      <xdr:colOff>533400</xdr:colOff>
      <xdr:row>83</xdr:row>
      <xdr:rowOff>126237</xdr:rowOff>
    </xdr:to>
    <xdr:sp macro="" textlink="">
      <xdr:nvSpPr>
        <xdr:cNvPr id="279" name="円/楕円 278"/>
        <xdr:cNvSpPr/>
      </xdr:nvSpPr>
      <xdr:spPr>
        <a:xfrm>
          <a:off x="13462000" y="14254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136414</xdr:rowOff>
    </xdr:from>
    <xdr:ext cx="762000" cy="259045"/>
    <xdr:sp macro="" textlink="">
      <xdr:nvSpPr>
        <xdr:cNvPr id="280" name="テキスト ボックス 279"/>
        <xdr:cNvSpPr txBox="1"/>
      </xdr:nvSpPr>
      <xdr:spPr>
        <a:xfrm>
          <a:off x="13131800" y="14023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普通会計の職員数は、平成</a:t>
          </a:r>
          <a:r>
            <a:rPr kumimoji="1" lang="en-US" altLang="ja-JP" sz="1300">
              <a:latin typeface="ＭＳ Ｐゴシック"/>
            </a:rPr>
            <a:t>26</a:t>
          </a:r>
          <a:r>
            <a:rPr kumimoji="1" lang="ja-JP" altLang="en-US" sz="1300">
              <a:latin typeface="ＭＳ Ｐゴシック"/>
            </a:rPr>
            <a:t>年４月１日現在で前年度より１人減となったものの、分母となる人口の減少に伴い、人口千人当たりの数値としては昨年よりわずかに上昇している。また、類似団体との比較では、公立保育所運営等の要因により、平均を若干上回っている状況にある。保育所運営業務の民間委託等方策を検討・実施し、組織のスリム化を図って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123069</xdr:rowOff>
    </xdr:from>
    <xdr:to>
      <xdr:col>24</xdr:col>
      <xdr:colOff>558800</xdr:colOff>
      <xdr:row>60</xdr:row>
      <xdr:rowOff>124218</xdr:rowOff>
    </xdr:to>
    <xdr:cxnSp macro="">
      <xdr:nvCxnSpPr>
        <xdr:cNvPr id="317" name="直線コネクタ 316"/>
        <xdr:cNvCxnSpPr/>
      </xdr:nvCxnSpPr>
      <xdr:spPr>
        <a:xfrm>
          <a:off x="16179800" y="10410069"/>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123069</xdr:rowOff>
    </xdr:from>
    <xdr:to>
      <xdr:col>23</xdr:col>
      <xdr:colOff>406400</xdr:colOff>
      <xdr:row>61</xdr:row>
      <xdr:rowOff>106741</xdr:rowOff>
    </xdr:to>
    <xdr:cxnSp macro="">
      <xdr:nvCxnSpPr>
        <xdr:cNvPr id="320" name="直線コネクタ 319"/>
        <xdr:cNvCxnSpPr/>
      </xdr:nvCxnSpPr>
      <xdr:spPr>
        <a:xfrm flipV="1">
          <a:off x="15290800" y="10410069"/>
          <a:ext cx="889000" cy="15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106741</xdr:rowOff>
    </xdr:from>
    <xdr:to>
      <xdr:col>22</xdr:col>
      <xdr:colOff>203200</xdr:colOff>
      <xdr:row>61</xdr:row>
      <xdr:rowOff>146957</xdr:rowOff>
    </xdr:to>
    <xdr:cxnSp macro="">
      <xdr:nvCxnSpPr>
        <xdr:cNvPr id="323" name="直線コネクタ 322"/>
        <xdr:cNvCxnSpPr/>
      </xdr:nvCxnSpPr>
      <xdr:spPr>
        <a:xfrm flipV="1">
          <a:off x="14401800" y="10565191"/>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5" name="テキスト ボックス 324"/>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146957</xdr:rowOff>
    </xdr:from>
    <xdr:to>
      <xdr:col>21</xdr:col>
      <xdr:colOff>0</xdr:colOff>
      <xdr:row>62</xdr:row>
      <xdr:rowOff>786</xdr:rowOff>
    </xdr:to>
    <xdr:cxnSp macro="">
      <xdr:nvCxnSpPr>
        <xdr:cNvPr id="326" name="直線コネクタ 325"/>
        <xdr:cNvCxnSpPr/>
      </xdr:nvCxnSpPr>
      <xdr:spPr>
        <a:xfrm flipV="1">
          <a:off x="13512800" y="10605407"/>
          <a:ext cx="8890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28" name="テキスト ボックス 327"/>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0" name="テキスト ボックス 329"/>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73418</xdr:rowOff>
    </xdr:from>
    <xdr:to>
      <xdr:col>24</xdr:col>
      <xdr:colOff>609600</xdr:colOff>
      <xdr:row>61</xdr:row>
      <xdr:rowOff>3568</xdr:rowOff>
    </xdr:to>
    <xdr:sp macro="" textlink="">
      <xdr:nvSpPr>
        <xdr:cNvPr id="336" name="円/楕円 335"/>
        <xdr:cNvSpPr/>
      </xdr:nvSpPr>
      <xdr:spPr>
        <a:xfrm>
          <a:off x="16967200" y="1036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45495</xdr:rowOff>
    </xdr:from>
    <xdr:ext cx="762000" cy="259045"/>
    <xdr:sp macro="" textlink="">
      <xdr:nvSpPr>
        <xdr:cNvPr id="337" name="定員管理の状況該当値テキスト"/>
        <xdr:cNvSpPr txBox="1"/>
      </xdr:nvSpPr>
      <xdr:spPr>
        <a:xfrm>
          <a:off x="17106900" y="10332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72269</xdr:rowOff>
    </xdr:from>
    <xdr:to>
      <xdr:col>23</xdr:col>
      <xdr:colOff>457200</xdr:colOff>
      <xdr:row>61</xdr:row>
      <xdr:rowOff>2419</xdr:rowOff>
    </xdr:to>
    <xdr:sp macro="" textlink="">
      <xdr:nvSpPr>
        <xdr:cNvPr id="338" name="円/楕円 337"/>
        <xdr:cNvSpPr/>
      </xdr:nvSpPr>
      <xdr:spPr>
        <a:xfrm>
          <a:off x="16129000" y="1035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158646</xdr:rowOff>
    </xdr:from>
    <xdr:ext cx="736600" cy="259045"/>
    <xdr:sp macro="" textlink="">
      <xdr:nvSpPr>
        <xdr:cNvPr id="339" name="テキスト ボックス 338"/>
        <xdr:cNvSpPr txBox="1"/>
      </xdr:nvSpPr>
      <xdr:spPr>
        <a:xfrm>
          <a:off x="15798800" y="104456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55941</xdr:rowOff>
    </xdr:from>
    <xdr:to>
      <xdr:col>22</xdr:col>
      <xdr:colOff>254000</xdr:colOff>
      <xdr:row>61</xdr:row>
      <xdr:rowOff>157541</xdr:rowOff>
    </xdr:to>
    <xdr:sp macro="" textlink="">
      <xdr:nvSpPr>
        <xdr:cNvPr id="340" name="円/楕円 339"/>
        <xdr:cNvSpPr/>
      </xdr:nvSpPr>
      <xdr:spPr>
        <a:xfrm>
          <a:off x="15240000" y="1051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142318</xdr:rowOff>
    </xdr:from>
    <xdr:ext cx="762000" cy="259045"/>
    <xdr:sp macro="" textlink="">
      <xdr:nvSpPr>
        <xdr:cNvPr id="341" name="テキスト ボックス 340"/>
        <xdr:cNvSpPr txBox="1"/>
      </xdr:nvSpPr>
      <xdr:spPr>
        <a:xfrm>
          <a:off x="14909800" y="1060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96157</xdr:rowOff>
    </xdr:from>
    <xdr:to>
      <xdr:col>21</xdr:col>
      <xdr:colOff>50800</xdr:colOff>
      <xdr:row>62</xdr:row>
      <xdr:rowOff>26307</xdr:rowOff>
    </xdr:to>
    <xdr:sp macro="" textlink="">
      <xdr:nvSpPr>
        <xdr:cNvPr id="342" name="円/楕円 341"/>
        <xdr:cNvSpPr/>
      </xdr:nvSpPr>
      <xdr:spPr>
        <a:xfrm>
          <a:off x="143510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11084</xdr:rowOff>
    </xdr:from>
    <xdr:ext cx="762000" cy="259045"/>
    <xdr:sp macro="" textlink="">
      <xdr:nvSpPr>
        <xdr:cNvPr id="343" name="テキスト ボックス 342"/>
        <xdr:cNvSpPr txBox="1"/>
      </xdr:nvSpPr>
      <xdr:spPr>
        <a:xfrm>
          <a:off x="14020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121436</xdr:rowOff>
    </xdr:from>
    <xdr:to>
      <xdr:col>19</xdr:col>
      <xdr:colOff>533400</xdr:colOff>
      <xdr:row>62</xdr:row>
      <xdr:rowOff>51586</xdr:rowOff>
    </xdr:to>
    <xdr:sp macro="" textlink="">
      <xdr:nvSpPr>
        <xdr:cNvPr id="344" name="円/楕円 343"/>
        <xdr:cNvSpPr/>
      </xdr:nvSpPr>
      <xdr:spPr>
        <a:xfrm>
          <a:off x="13462000" y="105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36363</xdr:rowOff>
    </xdr:from>
    <xdr:ext cx="762000" cy="259045"/>
    <xdr:sp macro="" textlink="">
      <xdr:nvSpPr>
        <xdr:cNvPr id="345" name="テキスト ボックス 344"/>
        <xdr:cNvSpPr txBox="1"/>
      </xdr:nvSpPr>
      <xdr:spPr>
        <a:xfrm>
          <a:off x="13131800" y="106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３か年平均で、昨年度より</a:t>
          </a:r>
          <a:r>
            <a:rPr kumimoji="1" lang="en-US" altLang="ja-JP" sz="1300">
              <a:latin typeface="ＭＳ Ｐゴシック"/>
            </a:rPr>
            <a:t>1.5</a:t>
          </a:r>
          <a:r>
            <a:rPr kumimoji="1" lang="ja-JP" altLang="en-US" sz="1300">
              <a:latin typeface="ＭＳ Ｐゴシック"/>
            </a:rPr>
            <a:t>ポイントの減となり、起債許可の基準となる</a:t>
          </a:r>
          <a:r>
            <a:rPr kumimoji="1" lang="en-US" altLang="ja-JP" sz="1300">
              <a:latin typeface="ＭＳ Ｐゴシック"/>
            </a:rPr>
            <a:t>18</a:t>
          </a:r>
          <a:r>
            <a:rPr kumimoji="1" lang="ja-JP" altLang="en-US" sz="1300">
              <a:latin typeface="ＭＳ Ｐゴシック"/>
            </a:rPr>
            <a:t>％を下回った。普通会計分は、地域総合整備事業債等の一部償還終了に伴い減となっている。公営企業会計分については、病院事業分で医療機器等整備に係る起債償還への繰出金が減となったものの、下水道事業分については依然として多額の償還がある。今後も、起債の抑制を図るなど着実に比率の減少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71120</xdr:rowOff>
    </xdr:from>
    <xdr:to>
      <xdr:col>24</xdr:col>
      <xdr:colOff>558800</xdr:colOff>
      <xdr:row>43</xdr:row>
      <xdr:rowOff>161607</xdr:rowOff>
    </xdr:to>
    <xdr:cxnSp macro="">
      <xdr:nvCxnSpPr>
        <xdr:cNvPr id="375" name="直線コネクタ 374"/>
        <xdr:cNvCxnSpPr/>
      </xdr:nvCxnSpPr>
      <xdr:spPr>
        <a:xfrm flipV="1">
          <a:off x="16179800" y="7443470"/>
          <a:ext cx="8382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161607</xdr:rowOff>
    </xdr:from>
    <xdr:to>
      <xdr:col>23</xdr:col>
      <xdr:colOff>406400</xdr:colOff>
      <xdr:row>44</xdr:row>
      <xdr:rowOff>38418</xdr:rowOff>
    </xdr:to>
    <xdr:cxnSp macro="">
      <xdr:nvCxnSpPr>
        <xdr:cNvPr id="378" name="直線コネクタ 377"/>
        <xdr:cNvCxnSpPr/>
      </xdr:nvCxnSpPr>
      <xdr:spPr>
        <a:xfrm flipV="1">
          <a:off x="15290800" y="7533957"/>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38418</xdr:rowOff>
    </xdr:from>
    <xdr:to>
      <xdr:col>22</xdr:col>
      <xdr:colOff>203200</xdr:colOff>
      <xdr:row>44</xdr:row>
      <xdr:rowOff>92710</xdr:rowOff>
    </xdr:to>
    <xdr:cxnSp macro="">
      <xdr:nvCxnSpPr>
        <xdr:cNvPr id="381" name="直線コネクタ 380"/>
        <xdr:cNvCxnSpPr/>
      </xdr:nvCxnSpPr>
      <xdr:spPr>
        <a:xfrm flipV="1">
          <a:off x="14401800" y="758221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92710</xdr:rowOff>
    </xdr:from>
    <xdr:to>
      <xdr:col>21</xdr:col>
      <xdr:colOff>0</xdr:colOff>
      <xdr:row>44</xdr:row>
      <xdr:rowOff>159068</xdr:rowOff>
    </xdr:to>
    <xdr:cxnSp macro="">
      <xdr:nvCxnSpPr>
        <xdr:cNvPr id="384" name="直線コネクタ 383"/>
        <xdr:cNvCxnSpPr/>
      </xdr:nvCxnSpPr>
      <xdr:spPr>
        <a:xfrm flipV="1">
          <a:off x="13512800" y="763651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6" name="テキスト ボックス 385"/>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8" name="テキスト ボックス 387"/>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43</xdr:row>
      <xdr:rowOff>20320</xdr:rowOff>
    </xdr:from>
    <xdr:to>
      <xdr:col>24</xdr:col>
      <xdr:colOff>609600</xdr:colOff>
      <xdr:row>43</xdr:row>
      <xdr:rowOff>121920</xdr:rowOff>
    </xdr:to>
    <xdr:sp macro="" textlink="">
      <xdr:nvSpPr>
        <xdr:cNvPr id="394" name="円/楕円 393"/>
        <xdr:cNvSpPr/>
      </xdr:nvSpPr>
      <xdr:spPr>
        <a:xfrm>
          <a:off x="169672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87647</xdr:rowOff>
    </xdr:from>
    <xdr:ext cx="762000" cy="259045"/>
    <xdr:sp macro="" textlink="">
      <xdr:nvSpPr>
        <xdr:cNvPr id="395" name="公債費負担の状況該当値テキスト"/>
        <xdr:cNvSpPr txBox="1"/>
      </xdr:nvSpPr>
      <xdr:spPr>
        <a:xfrm>
          <a:off x="17106900" y="728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110807</xdr:rowOff>
    </xdr:from>
    <xdr:to>
      <xdr:col>23</xdr:col>
      <xdr:colOff>457200</xdr:colOff>
      <xdr:row>44</xdr:row>
      <xdr:rowOff>40957</xdr:rowOff>
    </xdr:to>
    <xdr:sp macro="" textlink="">
      <xdr:nvSpPr>
        <xdr:cNvPr id="396" name="円/楕円 395"/>
        <xdr:cNvSpPr/>
      </xdr:nvSpPr>
      <xdr:spPr>
        <a:xfrm>
          <a:off x="16129000" y="748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25734</xdr:rowOff>
    </xdr:from>
    <xdr:ext cx="736600" cy="259045"/>
    <xdr:sp macro="" textlink="">
      <xdr:nvSpPr>
        <xdr:cNvPr id="397" name="テキスト ボックス 396"/>
        <xdr:cNvSpPr txBox="1"/>
      </xdr:nvSpPr>
      <xdr:spPr>
        <a:xfrm>
          <a:off x="15798800" y="7569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159068</xdr:rowOff>
    </xdr:from>
    <xdr:to>
      <xdr:col>22</xdr:col>
      <xdr:colOff>254000</xdr:colOff>
      <xdr:row>44</xdr:row>
      <xdr:rowOff>89218</xdr:rowOff>
    </xdr:to>
    <xdr:sp macro="" textlink="">
      <xdr:nvSpPr>
        <xdr:cNvPr id="398" name="円/楕円 397"/>
        <xdr:cNvSpPr/>
      </xdr:nvSpPr>
      <xdr:spPr>
        <a:xfrm>
          <a:off x="15240000" y="753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73995</xdr:rowOff>
    </xdr:from>
    <xdr:ext cx="762000" cy="259045"/>
    <xdr:sp macro="" textlink="">
      <xdr:nvSpPr>
        <xdr:cNvPr id="399" name="テキスト ボックス 398"/>
        <xdr:cNvSpPr txBox="1"/>
      </xdr:nvSpPr>
      <xdr:spPr>
        <a:xfrm>
          <a:off x="14909800" y="7617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41910</xdr:rowOff>
    </xdr:from>
    <xdr:to>
      <xdr:col>21</xdr:col>
      <xdr:colOff>50800</xdr:colOff>
      <xdr:row>44</xdr:row>
      <xdr:rowOff>143510</xdr:rowOff>
    </xdr:to>
    <xdr:sp macro="" textlink="">
      <xdr:nvSpPr>
        <xdr:cNvPr id="400" name="円/楕円 399"/>
        <xdr:cNvSpPr/>
      </xdr:nvSpPr>
      <xdr:spPr>
        <a:xfrm>
          <a:off x="14351000" y="758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128287</xdr:rowOff>
    </xdr:from>
    <xdr:ext cx="762000" cy="259045"/>
    <xdr:sp macro="" textlink="">
      <xdr:nvSpPr>
        <xdr:cNvPr id="401" name="テキスト ボックス 400"/>
        <xdr:cNvSpPr txBox="1"/>
      </xdr:nvSpPr>
      <xdr:spPr>
        <a:xfrm>
          <a:off x="14020800" y="767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108268</xdr:rowOff>
    </xdr:from>
    <xdr:to>
      <xdr:col>19</xdr:col>
      <xdr:colOff>533400</xdr:colOff>
      <xdr:row>45</xdr:row>
      <xdr:rowOff>38418</xdr:rowOff>
    </xdr:to>
    <xdr:sp macro="" textlink="">
      <xdr:nvSpPr>
        <xdr:cNvPr id="402" name="円/楕円 401"/>
        <xdr:cNvSpPr/>
      </xdr:nvSpPr>
      <xdr:spPr>
        <a:xfrm>
          <a:off x="13462000" y="7652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23195</xdr:rowOff>
    </xdr:from>
    <xdr:ext cx="762000" cy="259045"/>
    <xdr:sp macro="" textlink="">
      <xdr:nvSpPr>
        <xdr:cNvPr id="403" name="テキスト ボックス 402"/>
        <xdr:cNvSpPr txBox="1"/>
      </xdr:nvSpPr>
      <xdr:spPr>
        <a:xfrm>
          <a:off x="13131800" y="773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[165.6%]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比率算定の基礎となる将来負担額につき、元金償還に伴う一部の地方債残高の減、病院会計等公営企業債償還に係る繰出見込額の減及び充当可能基金の増等となったことにより、将来負担比率は昨年度より</a:t>
          </a:r>
          <a:r>
            <a:rPr kumimoji="1" lang="en-US" altLang="ja-JP" sz="1300">
              <a:latin typeface="ＭＳ Ｐゴシック"/>
            </a:rPr>
            <a:t>9.2</a:t>
          </a:r>
          <a:r>
            <a:rPr kumimoji="1" lang="ja-JP" altLang="en-US" sz="1300">
              <a:latin typeface="ＭＳ Ｐゴシック"/>
            </a:rPr>
            <a:t>ポイントの減となっている。しかし、国補正事業に伴い起債残高が増となったほか、将来負担額から控除となる財政調整基金の積立額が比較的少額であることなどから、比率は類似団体平均を大きく上回っている。今後も行財政改革を進め、起債の抑制を図るとともに、財政調整基金及び減債基金の積立による充当可能基金の増額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0" name="直線コネクタ 41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1" name="テキスト ボックス 42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4" name="直線コネクタ 42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5" name="テキスト ボックス 42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21</xdr:row>
      <xdr:rowOff>133159</xdr:rowOff>
    </xdr:to>
    <xdr:cxnSp macro="">
      <xdr:nvCxnSpPr>
        <xdr:cNvPr id="428" name="直線コネクタ 427"/>
        <xdr:cNvCxnSpPr/>
      </xdr:nvCxnSpPr>
      <xdr:spPr>
        <a:xfrm flipV="1">
          <a:off x="17018000" y="2574163"/>
          <a:ext cx="0" cy="11594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105236</xdr:rowOff>
    </xdr:from>
    <xdr:ext cx="762000" cy="259045"/>
    <xdr:sp macro="" textlink="">
      <xdr:nvSpPr>
        <xdr:cNvPr id="429" name="将来負担の状況最小値テキスト"/>
        <xdr:cNvSpPr txBox="1"/>
      </xdr:nvSpPr>
      <xdr:spPr>
        <a:xfrm>
          <a:off x="17106900" y="370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21</xdr:row>
      <xdr:rowOff>133159</xdr:rowOff>
    </xdr:from>
    <xdr:to>
      <xdr:col>24</xdr:col>
      <xdr:colOff>647700</xdr:colOff>
      <xdr:row>21</xdr:row>
      <xdr:rowOff>133159</xdr:rowOff>
    </xdr:to>
    <xdr:cxnSp macro="">
      <xdr:nvCxnSpPr>
        <xdr:cNvPr id="430" name="直線コネクタ 429"/>
        <xdr:cNvCxnSpPr/>
      </xdr:nvCxnSpPr>
      <xdr:spPr>
        <a:xfrm>
          <a:off x="16929100" y="3733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1"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2" name="直線コネクタ 431"/>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141732</xdr:rowOff>
    </xdr:from>
    <xdr:to>
      <xdr:col>24</xdr:col>
      <xdr:colOff>558800</xdr:colOff>
      <xdr:row>21</xdr:row>
      <xdr:rowOff>25781</xdr:rowOff>
    </xdr:to>
    <xdr:cxnSp macro="">
      <xdr:nvCxnSpPr>
        <xdr:cNvPr id="433" name="直線コネクタ 432"/>
        <xdr:cNvCxnSpPr/>
      </xdr:nvCxnSpPr>
      <xdr:spPr>
        <a:xfrm flipV="1">
          <a:off x="16179800" y="3570732"/>
          <a:ext cx="8382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100252</xdr:rowOff>
    </xdr:from>
    <xdr:ext cx="762000" cy="259045"/>
    <xdr:sp macro="" textlink="">
      <xdr:nvSpPr>
        <xdr:cNvPr id="434" name="将来負担の状況平均値テキスト"/>
        <xdr:cNvSpPr txBox="1"/>
      </xdr:nvSpPr>
      <xdr:spPr>
        <a:xfrm>
          <a:off x="17106900" y="2500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83725</xdr:rowOff>
    </xdr:from>
    <xdr:to>
      <xdr:col>24</xdr:col>
      <xdr:colOff>609600</xdr:colOff>
      <xdr:row>16</xdr:row>
      <xdr:rowOff>13875</xdr:rowOff>
    </xdr:to>
    <xdr:sp macro="" textlink="">
      <xdr:nvSpPr>
        <xdr:cNvPr id="435" name="フローチャート : 判断 434"/>
        <xdr:cNvSpPr/>
      </xdr:nvSpPr>
      <xdr:spPr>
        <a:xfrm>
          <a:off x="16967200" y="2655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25781</xdr:rowOff>
    </xdr:from>
    <xdr:to>
      <xdr:col>23</xdr:col>
      <xdr:colOff>406400</xdr:colOff>
      <xdr:row>21</xdr:row>
      <xdr:rowOff>114459</xdr:rowOff>
    </xdr:to>
    <xdr:cxnSp macro="">
      <xdr:nvCxnSpPr>
        <xdr:cNvPr id="436" name="直線コネクタ 435"/>
        <xdr:cNvCxnSpPr/>
      </xdr:nvCxnSpPr>
      <xdr:spPr>
        <a:xfrm flipV="1">
          <a:off x="15290800" y="3626231"/>
          <a:ext cx="889000" cy="88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134398</xdr:rowOff>
    </xdr:from>
    <xdr:to>
      <xdr:col>23</xdr:col>
      <xdr:colOff>457200</xdr:colOff>
      <xdr:row>16</xdr:row>
      <xdr:rowOff>64548</xdr:rowOff>
    </xdr:to>
    <xdr:sp macro="" textlink="">
      <xdr:nvSpPr>
        <xdr:cNvPr id="437" name="フローチャート : 判断 436"/>
        <xdr:cNvSpPr/>
      </xdr:nvSpPr>
      <xdr:spPr>
        <a:xfrm>
          <a:off x="16129000" y="2706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74725</xdr:rowOff>
    </xdr:from>
    <xdr:ext cx="736600" cy="259045"/>
    <xdr:sp macro="" textlink="">
      <xdr:nvSpPr>
        <xdr:cNvPr id="438" name="テキスト ボックス 437"/>
        <xdr:cNvSpPr txBox="1"/>
      </xdr:nvSpPr>
      <xdr:spPr>
        <a:xfrm>
          <a:off x="15798800" y="2475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114459</xdr:rowOff>
    </xdr:from>
    <xdr:to>
      <xdr:col>22</xdr:col>
      <xdr:colOff>203200</xdr:colOff>
      <xdr:row>22</xdr:row>
      <xdr:rowOff>11176</xdr:rowOff>
    </xdr:to>
    <xdr:cxnSp macro="">
      <xdr:nvCxnSpPr>
        <xdr:cNvPr id="439" name="直線コネクタ 438"/>
        <xdr:cNvCxnSpPr/>
      </xdr:nvCxnSpPr>
      <xdr:spPr>
        <a:xfrm flipV="1">
          <a:off x="14401800" y="3714909"/>
          <a:ext cx="889000" cy="68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20257</xdr:rowOff>
    </xdr:from>
    <xdr:to>
      <xdr:col>22</xdr:col>
      <xdr:colOff>254000</xdr:colOff>
      <xdr:row>16</xdr:row>
      <xdr:rowOff>121857</xdr:rowOff>
    </xdr:to>
    <xdr:sp macro="" textlink="">
      <xdr:nvSpPr>
        <xdr:cNvPr id="440" name="フローチャート : 判断 439"/>
        <xdr:cNvSpPr/>
      </xdr:nvSpPr>
      <xdr:spPr>
        <a:xfrm>
          <a:off x="15240000" y="276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132034</xdr:rowOff>
    </xdr:from>
    <xdr:ext cx="762000" cy="259045"/>
    <xdr:sp macro="" textlink="">
      <xdr:nvSpPr>
        <xdr:cNvPr id="441" name="テキスト ボックス 440"/>
        <xdr:cNvSpPr txBox="1"/>
      </xdr:nvSpPr>
      <xdr:spPr>
        <a:xfrm>
          <a:off x="14909800" y="2532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11176</xdr:rowOff>
    </xdr:from>
    <xdr:to>
      <xdr:col>21</xdr:col>
      <xdr:colOff>0</xdr:colOff>
      <xdr:row>22</xdr:row>
      <xdr:rowOff>129413</xdr:rowOff>
    </xdr:to>
    <xdr:cxnSp macro="">
      <xdr:nvCxnSpPr>
        <xdr:cNvPr id="442" name="直線コネクタ 441"/>
        <xdr:cNvCxnSpPr/>
      </xdr:nvCxnSpPr>
      <xdr:spPr>
        <a:xfrm flipV="1">
          <a:off x="13512800" y="3783076"/>
          <a:ext cx="8890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101695</xdr:rowOff>
    </xdr:from>
    <xdr:to>
      <xdr:col>21</xdr:col>
      <xdr:colOff>50800</xdr:colOff>
      <xdr:row>17</xdr:row>
      <xdr:rowOff>31845</xdr:rowOff>
    </xdr:to>
    <xdr:sp macro="" textlink="">
      <xdr:nvSpPr>
        <xdr:cNvPr id="443" name="フローチャート : 判断 442"/>
        <xdr:cNvSpPr/>
      </xdr:nvSpPr>
      <xdr:spPr>
        <a:xfrm>
          <a:off x="14351000" y="284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42022</xdr:rowOff>
    </xdr:from>
    <xdr:ext cx="762000" cy="259045"/>
    <xdr:sp macro="" textlink="">
      <xdr:nvSpPr>
        <xdr:cNvPr id="444" name="テキスト ボックス 443"/>
        <xdr:cNvSpPr txBox="1"/>
      </xdr:nvSpPr>
      <xdr:spPr>
        <a:xfrm>
          <a:off x="14020800" y="2613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166243</xdr:rowOff>
    </xdr:from>
    <xdr:to>
      <xdr:col>19</xdr:col>
      <xdr:colOff>533400</xdr:colOff>
      <xdr:row>17</xdr:row>
      <xdr:rowOff>96393</xdr:rowOff>
    </xdr:to>
    <xdr:sp macro="" textlink="">
      <xdr:nvSpPr>
        <xdr:cNvPr id="445" name="フローチャート : 判断 444"/>
        <xdr:cNvSpPr/>
      </xdr:nvSpPr>
      <xdr:spPr>
        <a:xfrm>
          <a:off x="13462000" y="290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106570</xdr:rowOff>
    </xdr:from>
    <xdr:ext cx="762000" cy="259045"/>
    <xdr:sp macro="" textlink="">
      <xdr:nvSpPr>
        <xdr:cNvPr id="446" name="テキスト ボックス 445"/>
        <xdr:cNvSpPr txBox="1"/>
      </xdr:nvSpPr>
      <xdr:spPr>
        <a:xfrm>
          <a:off x="13131800" y="267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90932</xdr:rowOff>
    </xdr:from>
    <xdr:to>
      <xdr:col>24</xdr:col>
      <xdr:colOff>609600</xdr:colOff>
      <xdr:row>21</xdr:row>
      <xdr:rowOff>21082</xdr:rowOff>
    </xdr:to>
    <xdr:sp macro="" textlink="">
      <xdr:nvSpPr>
        <xdr:cNvPr id="452" name="円/楕円 451"/>
        <xdr:cNvSpPr/>
      </xdr:nvSpPr>
      <xdr:spPr>
        <a:xfrm>
          <a:off x="16967200" y="351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63009</xdr:rowOff>
    </xdr:from>
    <xdr:ext cx="762000" cy="259045"/>
    <xdr:sp macro="" textlink="">
      <xdr:nvSpPr>
        <xdr:cNvPr id="453" name="将来負担の状況該当値テキスト"/>
        <xdr:cNvSpPr txBox="1"/>
      </xdr:nvSpPr>
      <xdr:spPr>
        <a:xfrm>
          <a:off x="17106900" y="349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165.6</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146431</xdr:rowOff>
    </xdr:from>
    <xdr:to>
      <xdr:col>23</xdr:col>
      <xdr:colOff>457200</xdr:colOff>
      <xdr:row>21</xdr:row>
      <xdr:rowOff>76581</xdr:rowOff>
    </xdr:to>
    <xdr:sp macro="" textlink="">
      <xdr:nvSpPr>
        <xdr:cNvPr id="454" name="円/楕円 453"/>
        <xdr:cNvSpPr/>
      </xdr:nvSpPr>
      <xdr:spPr>
        <a:xfrm>
          <a:off x="16129000" y="3575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61358</xdr:rowOff>
    </xdr:from>
    <xdr:ext cx="736600" cy="259045"/>
    <xdr:sp macro="" textlink="">
      <xdr:nvSpPr>
        <xdr:cNvPr id="455" name="テキスト ボックス 454"/>
        <xdr:cNvSpPr txBox="1"/>
      </xdr:nvSpPr>
      <xdr:spPr>
        <a:xfrm>
          <a:off x="15798800" y="36618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63659</xdr:rowOff>
    </xdr:from>
    <xdr:to>
      <xdr:col>22</xdr:col>
      <xdr:colOff>254000</xdr:colOff>
      <xdr:row>21</xdr:row>
      <xdr:rowOff>165259</xdr:rowOff>
    </xdr:to>
    <xdr:sp macro="" textlink="">
      <xdr:nvSpPr>
        <xdr:cNvPr id="456" name="円/楕円 455"/>
        <xdr:cNvSpPr/>
      </xdr:nvSpPr>
      <xdr:spPr>
        <a:xfrm>
          <a:off x="15240000" y="3664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150036</xdr:rowOff>
    </xdr:from>
    <xdr:ext cx="762000" cy="259045"/>
    <xdr:sp macro="" textlink="">
      <xdr:nvSpPr>
        <xdr:cNvPr id="457" name="テキスト ボックス 456"/>
        <xdr:cNvSpPr txBox="1"/>
      </xdr:nvSpPr>
      <xdr:spPr>
        <a:xfrm>
          <a:off x="14909800" y="3750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189.5</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131826</xdr:rowOff>
    </xdr:from>
    <xdr:to>
      <xdr:col>21</xdr:col>
      <xdr:colOff>50800</xdr:colOff>
      <xdr:row>22</xdr:row>
      <xdr:rowOff>61976</xdr:rowOff>
    </xdr:to>
    <xdr:sp macro="" textlink="">
      <xdr:nvSpPr>
        <xdr:cNvPr id="458" name="円/楕円 457"/>
        <xdr:cNvSpPr/>
      </xdr:nvSpPr>
      <xdr:spPr>
        <a:xfrm>
          <a:off x="14351000" y="373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46753</xdr:rowOff>
    </xdr:from>
    <xdr:ext cx="762000" cy="259045"/>
    <xdr:sp macro="" textlink="">
      <xdr:nvSpPr>
        <xdr:cNvPr id="459" name="テキスト ボックス 458"/>
        <xdr:cNvSpPr txBox="1"/>
      </xdr:nvSpPr>
      <xdr:spPr>
        <a:xfrm>
          <a:off x="14020800" y="381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200.8</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78613</xdr:rowOff>
    </xdr:from>
    <xdr:to>
      <xdr:col>19</xdr:col>
      <xdr:colOff>533400</xdr:colOff>
      <xdr:row>23</xdr:row>
      <xdr:rowOff>8763</xdr:rowOff>
    </xdr:to>
    <xdr:sp macro="" textlink="">
      <xdr:nvSpPr>
        <xdr:cNvPr id="460" name="円/楕円 459"/>
        <xdr:cNvSpPr/>
      </xdr:nvSpPr>
      <xdr:spPr>
        <a:xfrm>
          <a:off x="13462000" y="3850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164990</xdr:rowOff>
    </xdr:from>
    <xdr:ext cx="762000" cy="259045"/>
    <xdr:sp macro="" textlink="">
      <xdr:nvSpPr>
        <xdr:cNvPr id="461" name="テキスト ボックス 460"/>
        <xdr:cNvSpPr txBox="1"/>
      </xdr:nvSpPr>
      <xdr:spPr>
        <a:xfrm>
          <a:off x="13131800" y="3936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富山県上市町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21,929
21,703
236.77
11,681,981
11,381,671
267,547
6,289,151
9,810,313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17.6
165.6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常備消防の広域化等に伴う職員数の大幅な減（</a:t>
          </a:r>
          <a:r>
            <a:rPr kumimoji="1" lang="en-US" altLang="ja-JP" sz="1300">
              <a:latin typeface="ＭＳ Ｐゴシック"/>
            </a:rPr>
            <a:t>H24→H25</a:t>
          </a:r>
          <a:r>
            <a:rPr kumimoji="1" lang="ja-JP" altLang="en-US" sz="1300">
              <a:latin typeface="ＭＳ Ｐゴシック"/>
            </a:rPr>
            <a:t>　△</a:t>
          </a:r>
          <a:r>
            <a:rPr kumimoji="1" lang="en-US" altLang="ja-JP" sz="1300">
              <a:latin typeface="ＭＳ Ｐゴシック"/>
            </a:rPr>
            <a:t>30</a:t>
          </a:r>
          <a:r>
            <a:rPr kumimoji="1" lang="ja-JP" altLang="en-US" sz="1300">
              <a:latin typeface="ＭＳ Ｐゴシック"/>
            </a:rPr>
            <a:t>人（うち消防職員△</a:t>
          </a:r>
          <a:r>
            <a:rPr kumimoji="1" lang="en-US" altLang="ja-JP" sz="1300">
              <a:latin typeface="ＭＳ Ｐゴシック"/>
            </a:rPr>
            <a:t>25</a:t>
          </a:r>
          <a:r>
            <a:rPr kumimoji="1" lang="ja-JP" altLang="en-US" sz="1300">
              <a:latin typeface="ＭＳ Ｐゴシック"/>
            </a:rPr>
            <a:t>人））等により人件費の決算額が減となったため、昨年度より</a:t>
          </a:r>
          <a:r>
            <a:rPr kumimoji="1" lang="en-US" altLang="ja-JP" sz="1300">
              <a:latin typeface="ＭＳ Ｐゴシック"/>
            </a:rPr>
            <a:t>2.6</a:t>
          </a:r>
          <a:r>
            <a:rPr kumimoji="1" lang="ja-JP" altLang="en-US" sz="1300">
              <a:latin typeface="ＭＳ Ｐゴシック"/>
            </a:rPr>
            <a:t>ポイントと大きく減少し、また、類似団体平均値よりも下回っている。今後も、定員管理適正化計画に基づき、適正な人事管理を図るとともに、引き続き給与の適正な運用に努める。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110998</xdr:rowOff>
    </xdr:from>
    <xdr:to>
      <xdr:col>7</xdr:col>
      <xdr:colOff>15875</xdr:colOff>
      <xdr:row>36</xdr:row>
      <xdr:rowOff>58420</xdr:rowOff>
    </xdr:to>
    <xdr:cxnSp macro="">
      <xdr:nvCxnSpPr>
        <xdr:cNvPr id="63" name="直線コネクタ 62"/>
        <xdr:cNvCxnSpPr/>
      </xdr:nvCxnSpPr>
      <xdr:spPr>
        <a:xfrm flipV="1">
          <a:off x="3987800" y="6111748"/>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58420</xdr:rowOff>
    </xdr:from>
    <xdr:to>
      <xdr:col>5</xdr:col>
      <xdr:colOff>549275</xdr:colOff>
      <xdr:row>36</xdr:row>
      <xdr:rowOff>154432</xdr:rowOff>
    </xdr:to>
    <xdr:cxnSp macro="">
      <xdr:nvCxnSpPr>
        <xdr:cNvPr id="66" name="直線コネクタ 65"/>
        <xdr:cNvCxnSpPr/>
      </xdr:nvCxnSpPr>
      <xdr:spPr>
        <a:xfrm flipV="1">
          <a:off x="3098800" y="623062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154432</xdr:rowOff>
    </xdr:from>
    <xdr:to>
      <xdr:col>4</xdr:col>
      <xdr:colOff>346075</xdr:colOff>
      <xdr:row>37</xdr:row>
      <xdr:rowOff>1270</xdr:rowOff>
    </xdr:to>
    <xdr:cxnSp macro="">
      <xdr:nvCxnSpPr>
        <xdr:cNvPr id="69" name="直線コネクタ 68"/>
        <xdr:cNvCxnSpPr/>
      </xdr:nvCxnSpPr>
      <xdr:spPr>
        <a:xfrm flipV="1">
          <a:off x="2209800" y="63266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1270</xdr:rowOff>
    </xdr:from>
    <xdr:to>
      <xdr:col>3</xdr:col>
      <xdr:colOff>142875</xdr:colOff>
      <xdr:row>37</xdr:row>
      <xdr:rowOff>88138</xdr:rowOff>
    </xdr:to>
    <xdr:cxnSp macro="">
      <xdr:nvCxnSpPr>
        <xdr:cNvPr id="72" name="直線コネクタ 71"/>
        <xdr:cNvCxnSpPr/>
      </xdr:nvCxnSpPr>
      <xdr:spPr>
        <a:xfrm flipV="1">
          <a:off x="1320800" y="634492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60198</xdr:rowOff>
    </xdr:from>
    <xdr:to>
      <xdr:col>7</xdr:col>
      <xdr:colOff>66675</xdr:colOff>
      <xdr:row>35</xdr:row>
      <xdr:rowOff>161798</xdr:rowOff>
    </xdr:to>
    <xdr:sp macro="" textlink="">
      <xdr:nvSpPr>
        <xdr:cNvPr id="82" name="円/楕円 81"/>
        <xdr:cNvSpPr/>
      </xdr:nvSpPr>
      <xdr:spPr>
        <a:xfrm>
          <a:off x="47752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140225</xdr:rowOff>
    </xdr:from>
    <xdr:ext cx="762000" cy="259045"/>
    <xdr:sp macro="" textlink="">
      <xdr:nvSpPr>
        <xdr:cNvPr id="83" name="人件費該当値テキスト"/>
        <xdr:cNvSpPr txBox="1"/>
      </xdr:nvSpPr>
      <xdr:spPr>
        <a:xfrm>
          <a:off x="4914900" y="5969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xdr:rowOff>
    </xdr:from>
    <xdr:to>
      <xdr:col>5</xdr:col>
      <xdr:colOff>600075</xdr:colOff>
      <xdr:row>36</xdr:row>
      <xdr:rowOff>109220</xdr:rowOff>
    </xdr:to>
    <xdr:sp macro="" textlink="">
      <xdr:nvSpPr>
        <xdr:cNvPr id="84" name="円/楕円 83"/>
        <xdr:cNvSpPr/>
      </xdr:nvSpPr>
      <xdr:spPr>
        <a:xfrm>
          <a:off x="3937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119397</xdr:rowOff>
    </xdr:from>
    <xdr:ext cx="736600" cy="259045"/>
    <xdr:sp macro="" textlink="">
      <xdr:nvSpPr>
        <xdr:cNvPr id="85" name="テキスト ボックス 84"/>
        <xdr:cNvSpPr txBox="1"/>
      </xdr:nvSpPr>
      <xdr:spPr>
        <a:xfrm>
          <a:off x="3606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103632</xdr:rowOff>
    </xdr:from>
    <xdr:to>
      <xdr:col>4</xdr:col>
      <xdr:colOff>396875</xdr:colOff>
      <xdr:row>37</xdr:row>
      <xdr:rowOff>33782</xdr:rowOff>
    </xdr:to>
    <xdr:sp macro="" textlink="">
      <xdr:nvSpPr>
        <xdr:cNvPr id="86" name="円/楕円 85"/>
        <xdr:cNvSpPr/>
      </xdr:nvSpPr>
      <xdr:spPr>
        <a:xfrm>
          <a:off x="3048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43959</xdr:rowOff>
    </xdr:from>
    <xdr:ext cx="762000" cy="259045"/>
    <xdr:sp macro="" textlink="">
      <xdr:nvSpPr>
        <xdr:cNvPr id="87" name="テキスト ボックス 86"/>
        <xdr:cNvSpPr txBox="1"/>
      </xdr:nvSpPr>
      <xdr:spPr>
        <a:xfrm>
          <a:off x="2717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121920</xdr:rowOff>
    </xdr:from>
    <xdr:to>
      <xdr:col>3</xdr:col>
      <xdr:colOff>193675</xdr:colOff>
      <xdr:row>37</xdr:row>
      <xdr:rowOff>52070</xdr:rowOff>
    </xdr:to>
    <xdr:sp macro="" textlink="">
      <xdr:nvSpPr>
        <xdr:cNvPr id="88" name="円/楕円 87"/>
        <xdr:cNvSpPr/>
      </xdr:nvSpPr>
      <xdr:spPr>
        <a:xfrm>
          <a:off x="2159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62247</xdr:rowOff>
    </xdr:from>
    <xdr:ext cx="762000" cy="259045"/>
    <xdr:sp macro="" textlink="">
      <xdr:nvSpPr>
        <xdr:cNvPr id="89" name="テキスト ボックス 88"/>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37338</xdr:rowOff>
    </xdr:from>
    <xdr:to>
      <xdr:col>1</xdr:col>
      <xdr:colOff>676275</xdr:colOff>
      <xdr:row>37</xdr:row>
      <xdr:rowOff>138938</xdr:rowOff>
    </xdr:to>
    <xdr:sp macro="" textlink="">
      <xdr:nvSpPr>
        <xdr:cNvPr id="90" name="円/楕円 89"/>
        <xdr:cNvSpPr/>
      </xdr:nvSpPr>
      <xdr:spPr>
        <a:xfrm>
          <a:off x="1270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149115</xdr:rowOff>
    </xdr:from>
    <xdr:ext cx="762000" cy="259045"/>
    <xdr:sp macro="" textlink="">
      <xdr:nvSpPr>
        <xdr:cNvPr id="91" name="テキスト ボックス 90"/>
        <xdr:cNvSpPr txBox="1"/>
      </xdr:nvSpPr>
      <xdr:spPr>
        <a:xfrm>
          <a:off x="939800" y="6149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施設の維持管理委託料や需用費・役務費等の見直し等により、経常的な物件費の節減に努めているが、平成</a:t>
          </a:r>
          <a:r>
            <a:rPr kumimoji="1" lang="en-US" altLang="ja-JP" sz="1300">
              <a:latin typeface="ＭＳ Ｐゴシック"/>
            </a:rPr>
            <a:t>25</a:t>
          </a:r>
          <a:r>
            <a:rPr kumimoji="1" lang="ja-JP" altLang="en-US" sz="1300">
              <a:latin typeface="ＭＳ Ｐゴシック"/>
            </a:rPr>
            <a:t>年度においては徴税業務、地籍調査等に係る委託料等の増に伴い、</a:t>
          </a:r>
          <a:r>
            <a:rPr kumimoji="1" lang="en-US" altLang="ja-JP" sz="1300">
              <a:latin typeface="ＭＳ Ｐゴシック"/>
            </a:rPr>
            <a:t>1.1</a:t>
          </a:r>
          <a:r>
            <a:rPr kumimoji="1" lang="ja-JP" altLang="en-US" sz="1300">
              <a:latin typeface="ＭＳ Ｐゴシック"/>
            </a:rPr>
            <a:t>ポイントの増となっている。ただし、類似団体平均値との比較においては、</a:t>
          </a:r>
          <a:r>
            <a:rPr kumimoji="1" lang="en-US" altLang="ja-JP" sz="1300">
              <a:latin typeface="ＭＳ Ｐゴシック"/>
            </a:rPr>
            <a:t>3.3</a:t>
          </a:r>
          <a:r>
            <a:rPr kumimoji="1" lang="ja-JP" altLang="en-US" sz="1300">
              <a:latin typeface="ＭＳ Ｐゴシック"/>
            </a:rPr>
            <a:t>ポイント差と大きく下回っている。今後も、継続的に施設管理費等の経常的な物件費の見直しを進めていく。</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53848</xdr:rowOff>
    </xdr:from>
    <xdr:to>
      <xdr:col>24</xdr:col>
      <xdr:colOff>31750</xdr:colOff>
      <xdr:row>16</xdr:row>
      <xdr:rowOff>104140</xdr:rowOff>
    </xdr:to>
    <xdr:cxnSp macro="">
      <xdr:nvCxnSpPr>
        <xdr:cNvPr id="121" name="直線コネクタ 120"/>
        <xdr:cNvCxnSpPr/>
      </xdr:nvCxnSpPr>
      <xdr:spPr>
        <a:xfrm>
          <a:off x="15671800" y="279704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170434</xdr:rowOff>
    </xdr:from>
    <xdr:to>
      <xdr:col>22</xdr:col>
      <xdr:colOff>565150</xdr:colOff>
      <xdr:row>16</xdr:row>
      <xdr:rowOff>53848</xdr:rowOff>
    </xdr:to>
    <xdr:cxnSp macro="">
      <xdr:nvCxnSpPr>
        <xdr:cNvPr id="124" name="直線コネクタ 123"/>
        <xdr:cNvCxnSpPr/>
      </xdr:nvCxnSpPr>
      <xdr:spPr>
        <a:xfrm>
          <a:off x="14782800" y="27421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165862</xdr:rowOff>
    </xdr:from>
    <xdr:to>
      <xdr:col>21</xdr:col>
      <xdr:colOff>361950</xdr:colOff>
      <xdr:row>15</xdr:row>
      <xdr:rowOff>170434</xdr:rowOff>
    </xdr:to>
    <xdr:cxnSp macro="">
      <xdr:nvCxnSpPr>
        <xdr:cNvPr id="127" name="直線コネクタ 126"/>
        <xdr:cNvCxnSpPr/>
      </xdr:nvCxnSpPr>
      <xdr:spPr>
        <a:xfrm>
          <a:off x="13893800" y="27376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156718</xdr:rowOff>
    </xdr:from>
    <xdr:to>
      <xdr:col>20</xdr:col>
      <xdr:colOff>158750</xdr:colOff>
      <xdr:row>15</xdr:row>
      <xdr:rowOff>165862</xdr:rowOff>
    </xdr:to>
    <xdr:cxnSp macro="">
      <xdr:nvCxnSpPr>
        <xdr:cNvPr id="130" name="直線コネクタ 129"/>
        <xdr:cNvCxnSpPr/>
      </xdr:nvCxnSpPr>
      <xdr:spPr>
        <a:xfrm>
          <a:off x="13004800" y="27284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40" name="円/楕円 139"/>
        <xdr:cNvSpPr/>
      </xdr:nvSpPr>
      <xdr:spPr>
        <a:xfrm>
          <a:off x="164592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69867</xdr:rowOff>
    </xdr:from>
    <xdr:ext cx="762000" cy="259045"/>
    <xdr:sp macro="" textlink="">
      <xdr:nvSpPr>
        <xdr:cNvPr id="141" name="物件費該当値テキスト"/>
        <xdr:cNvSpPr txBox="1"/>
      </xdr:nvSpPr>
      <xdr:spPr>
        <a:xfrm>
          <a:off x="16598900" y="264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xdr:rowOff>
    </xdr:from>
    <xdr:to>
      <xdr:col>22</xdr:col>
      <xdr:colOff>615950</xdr:colOff>
      <xdr:row>16</xdr:row>
      <xdr:rowOff>104648</xdr:rowOff>
    </xdr:to>
    <xdr:sp macro="" textlink="">
      <xdr:nvSpPr>
        <xdr:cNvPr id="142" name="円/楕円 141"/>
        <xdr:cNvSpPr/>
      </xdr:nvSpPr>
      <xdr:spPr>
        <a:xfrm>
          <a:off x="156210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114825</xdr:rowOff>
    </xdr:from>
    <xdr:ext cx="736600" cy="259045"/>
    <xdr:sp macro="" textlink="">
      <xdr:nvSpPr>
        <xdr:cNvPr id="143" name="テキスト ボックス 142"/>
        <xdr:cNvSpPr txBox="1"/>
      </xdr:nvSpPr>
      <xdr:spPr>
        <a:xfrm>
          <a:off x="15290800" y="2515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119634</xdr:rowOff>
    </xdr:from>
    <xdr:to>
      <xdr:col>21</xdr:col>
      <xdr:colOff>412750</xdr:colOff>
      <xdr:row>16</xdr:row>
      <xdr:rowOff>49784</xdr:rowOff>
    </xdr:to>
    <xdr:sp macro="" textlink="">
      <xdr:nvSpPr>
        <xdr:cNvPr id="144" name="円/楕円 143"/>
        <xdr:cNvSpPr/>
      </xdr:nvSpPr>
      <xdr:spPr>
        <a:xfrm>
          <a:off x="14732000" y="26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59961</xdr:rowOff>
    </xdr:from>
    <xdr:ext cx="762000" cy="259045"/>
    <xdr:sp macro="" textlink="">
      <xdr:nvSpPr>
        <xdr:cNvPr id="145" name="テキスト ボックス 144"/>
        <xdr:cNvSpPr txBox="1"/>
      </xdr:nvSpPr>
      <xdr:spPr>
        <a:xfrm>
          <a:off x="14401800" y="246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115062</xdr:rowOff>
    </xdr:from>
    <xdr:to>
      <xdr:col>20</xdr:col>
      <xdr:colOff>209550</xdr:colOff>
      <xdr:row>16</xdr:row>
      <xdr:rowOff>45212</xdr:rowOff>
    </xdr:to>
    <xdr:sp macro="" textlink="">
      <xdr:nvSpPr>
        <xdr:cNvPr id="146" name="円/楕円 145"/>
        <xdr:cNvSpPr/>
      </xdr:nvSpPr>
      <xdr:spPr>
        <a:xfrm>
          <a:off x="13843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55389</xdr:rowOff>
    </xdr:from>
    <xdr:ext cx="762000" cy="259045"/>
    <xdr:sp macro="" textlink="">
      <xdr:nvSpPr>
        <xdr:cNvPr id="147" name="テキスト ボックス 146"/>
        <xdr:cNvSpPr txBox="1"/>
      </xdr:nvSpPr>
      <xdr:spPr>
        <a:xfrm>
          <a:off x="13512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105918</xdr:rowOff>
    </xdr:from>
    <xdr:to>
      <xdr:col>19</xdr:col>
      <xdr:colOff>6350</xdr:colOff>
      <xdr:row>16</xdr:row>
      <xdr:rowOff>36068</xdr:rowOff>
    </xdr:to>
    <xdr:sp macro="" textlink="">
      <xdr:nvSpPr>
        <xdr:cNvPr id="148" name="円/楕円 147"/>
        <xdr:cNvSpPr/>
      </xdr:nvSpPr>
      <xdr:spPr>
        <a:xfrm>
          <a:off x="12954000" y="2677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46245</xdr:rowOff>
    </xdr:from>
    <xdr:ext cx="762000" cy="259045"/>
    <xdr:sp macro="" textlink="">
      <xdr:nvSpPr>
        <xdr:cNvPr id="149" name="テキスト ボックス 148"/>
        <xdr:cNvSpPr txBox="1"/>
      </xdr:nvSpPr>
      <xdr:spPr>
        <a:xfrm>
          <a:off x="12623800" y="2446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ひとり親家庭等医療費の減等に伴い扶助費自体は昨年度より若干減となったものの、分母となる経常一般財源の減に伴い昨年度より</a:t>
          </a:r>
          <a:r>
            <a:rPr kumimoji="1" lang="en-US" altLang="ja-JP" sz="1300">
              <a:latin typeface="ＭＳ Ｐゴシック"/>
            </a:rPr>
            <a:t>0.1</a:t>
          </a:r>
          <a:r>
            <a:rPr kumimoji="1" lang="ja-JP" altLang="en-US" sz="1300">
              <a:latin typeface="ＭＳ Ｐゴシック"/>
            </a:rPr>
            <a:t>ポイント増加している。類似団体平均値との比較では、若干低い数値を示している。国庫補助事業等に係る扶助費については見直しは困難であるが、町単独の扶助費についてはその効果等を検証し、見直しを図っていく。</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37193</xdr:rowOff>
    </xdr:to>
    <xdr:cxnSp macro="">
      <xdr:nvCxnSpPr>
        <xdr:cNvPr id="184" name="直線コネクタ 183"/>
        <xdr:cNvCxnSpPr/>
      </xdr:nvCxnSpPr>
      <xdr:spPr>
        <a:xfrm>
          <a:off x="3987800" y="94506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20865</xdr:rowOff>
    </xdr:to>
    <xdr:cxnSp macro="">
      <xdr:nvCxnSpPr>
        <xdr:cNvPr id="187" name="直線コネクタ 186"/>
        <xdr:cNvCxnSpPr/>
      </xdr:nvCxnSpPr>
      <xdr:spPr>
        <a:xfrm>
          <a:off x="3098800" y="9417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94343</xdr:rowOff>
    </xdr:from>
    <xdr:to>
      <xdr:col>4</xdr:col>
      <xdr:colOff>346075</xdr:colOff>
      <xdr:row>54</xdr:row>
      <xdr:rowOff>159657</xdr:rowOff>
    </xdr:to>
    <xdr:cxnSp macro="">
      <xdr:nvCxnSpPr>
        <xdr:cNvPr id="190" name="直線コネクタ 189"/>
        <xdr:cNvCxnSpPr/>
      </xdr:nvCxnSpPr>
      <xdr:spPr>
        <a:xfrm>
          <a:off x="2209800" y="9352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61685</xdr:rowOff>
    </xdr:from>
    <xdr:to>
      <xdr:col>3</xdr:col>
      <xdr:colOff>142875</xdr:colOff>
      <xdr:row>54</xdr:row>
      <xdr:rowOff>94343</xdr:rowOff>
    </xdr:to>
    <xdr:cxnSp macro="">
      <xdr:nvCxnSpPr>
        <xdr:cNvPr id="193" name="直線コネクタ 192"/>
        <xdr:cNvCxnSpPr/>
      </xdr:nvCxnSpPr>
      <xdr:spPr>
        <a:xfrm>
          <a:off x="1320800" y="9319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203" name="円/楕円 202"/>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2920</xdr:rowOff>
    </xdr:from>
    <xdr:ext cx="762000" cy="259045"/>
    <xdr:sp macro="" textlink="">
      <xdr:nvSpPr>
        <xdr:cNvPr id="204" name="扶助費該当値テキスト"/>
        <xdr:cNvSpPr txBox="1"/>
      </xdr:nvSpPr>
      <xdr:spPr>
        <a:xfrm>
          <a:off x="4914900" y="926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05" name="円/楕円 204"/>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206" name="テキスト ボックス 205"/>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07" name="円/楕円 206"/>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08" name="テキスト ボックス 207"/>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43543</xdr:rowOff>
    </xdr:from>
    <xdr:to>
      <xdr:col>3</xdr:col>
      <xdr:colOff>193675</xdr:colOff>
      <xdr:row>54</xdr:row>
      <xdr:rowOff>145143</xdr:rowOff>
    </xdr:to>
    <xdr:sp macro="" textlink="">
      <xdr:nvSpPr>
        <xdr:cNvPr id="209" name="円/楕円 208"/>
        <xdr:cNvSpPr/>
      </xdr:nvSpPr>
      <xdr:spPr>
        <a:xfrm>
          <a:off x="2159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155320</xdr:rowOff>
    </xdr:from>
    <xdr:ext cx="762000" cy="259045"/>
    <xdr:sp macro="" textlink="">
      <xdr:nvSpPr>
        <xdr:cNvPr id="210" name="テキスト ボックス 209"/>
        <xdr:cNvSpPr txBox="1"/>
      </xdr:nvSpPr>
      <xdr:spPr>
        <a:xfrm>
          <a:off x="1828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211" name="円/楕円 210"/>
        <xdr:cNvSpPr/>
      </xdr:nvSpPr>
      <xdr:spPr>
        <a:xfrm>
          <a:off x="1270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122662</xdr:rowOff>
    </xdr:from>
    <xdr:ext cx="762000" cy="259045"/>
    <xdr:sp macro="" textlink="">
      <xdr:nvSpPr>
        <xdr:cNvPr id="212" name="テキスト ボックス 211"/>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を大きく上回っている。除雪経費等に係る維持補修費が減となったものの、中新川公共下水道事業、中新川介護保険事業等への繰出金が大きく増加している。維持補修費については、除雪経費等やむを得ないものを除き事業の妥当性を検討するなどその適正な支出に努める。繰出金についても、繰出基準に準拠したうえで事業計画の見直し等による繰出金の抑制に努めていく。</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138430</xdr:rowOff>
    </xdr:from>
    <xdr:to>
      <xdr:col>24</xdr:col>
      <xdr:colOff>31750</xdr:colOff>
      <xdr:row>60</xdr:row>
      <xdr:rowOff>20320</xdr:rowOff>
    </xdr:to>
    <xdr:cxnSp macro="">
      <xdr:nvCxnSpPr>
        <xdr:cNvPr id="245" name="直線コネクタ 244"/>
        <xdr:cNvCxnSpPr/>
      </xdr:nvCxnSpPr>
      <xdr:spPr>
        <a:xfrm>
          <a:off x="15671800" y="102539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54610</xdr:rowOff>
    </xdr:from>
    <xdr:to>
      <xdr:col>22</xdr:col>
      <xdr:colOff>565150</xdr:colOff>
      <xdr:row>59</xdr:row>
      <xdr:rowOff>138430</xdr:rowOff>
    </xdr:to>
    <xdr:cxnSp macro="">
      <xdr:nvCxnSpPr>
        <xdr:cNvPr id="248" name="直線コネクタ 247"/>
        <xdr:cNvCxnSpPr/>
      </xdr:nvCxnSpPr>
      <xdr:spPr>
        <a:xfrm>
          <a:off x="14782800" y="101701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54610</xdr:rowOff>
    </xdr:from>
    <xdr:to>
      <xdr:col>21</xdr:col>
      <xdr:colOff>361950</xdr:colOff>
      <xdr:row>59</xdr:row>
      <xdr:rowOff>62230</xdr:rowOff>
    </xdr:to>
    <xdr:cxnSp macro="">
      <xdr:nvCxnSpPr>
        <xdr:cNvPr id="251" name="直線コネクタ 250"/>
        <xdr:cNvCxnSpPr/>
      </xdr:nvCxnSpPr>
      <xdr:spPr>
        <a:xfrm flipV="1">
          <a:off x="13893800" y="101701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62230</xdr:rowOff>
    </xdr:from>
    <xdr:to>
      <xdr:col>20</xdr:col>
      <xdr:colOff>158750</xdr:colOff>
      <xdr:row>60</xdr:row>
      <xdr:rowOff>20320</xdr:rowOff>
    </xdr:to>
    <xdr:cxnSp macro="">
      <xdr:nvCxnSpPr>
        <xdr:cNvPr id="254" name="直線コネクタ 253"/>
        <xdr:cNvCxnSpPr/>
      </xdr:nvCxnSpPr>
      <xdr:spPr>
        <a:xfrm flipV="1">
          <a:off x="13004800" y="101777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140970</xdr:rowOff>
    </xdr:from>
    <xdr:to>
      <xdr:col>24</xdr:col>
      <xdr:colOff>82550</xdr:colOff>
      <xdr:row>60</xdr:row>
      <xdr:rowOff>71120</xdr:rowOff>
    </xdr:to>
    <xdr:sp macro="" textlink="">
      <xdr:nvSpPr>
        <xdr:cNvPr id="264" name="円/楕円 263"/>
        <xdr:cNvSpPr/>
      </xdr:nvSpPr>
      <xdr:spPr>
        <a:xfrm>
          <a:off x="16459200" y="1025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113047</xdr:rowOff>
    </xdr:from>
    <xdr:ext cx="762000" cy="259045"/>
    <xdr:sp macro="" textlink="">
      <xdr:nvSpPr>
        <xdr:cNvPr id="265" name="その他該当値テキスト"/>
        <xdr:cNvSpPr txBox="1"/>
      </xdr:nvSpPr>
      <xdr:spPr>
        <a:xfrm>
          <a:off x="16598900" y="1022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87630</xdr:rowOff>
    </xdr:from>
    <xdr:to>
      <xdr:col>22</xdr:col>
      <xdr:colOff>615950</xdr:colOff>
      <xdr:row>60</xdr:row>
      <xdr:rowOff>17780</xdr:rowOff>
    </xdr:to>
    <xdr:sp macro="" textlink="">
      <xdr:nvSpPr>
        <xdr:cNvPr id="266" name="円/楕円 265"/>
        <xdr:cNvSpPr/>
      </xdr:nvSpPr>
      <xdr:spPr>
        <a:xfrm>
          <a:off x="156210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2557</xdr:rowOff>
    </xdr:from>
    <xdr:ext cx="736600" cy="259045"/>
    <xdr:sp macro="" textlink="">
      <xdr:nvSpPr>
        <xdr:cNvPr id="267" name="テキスト ボックス 266"/>
        <xdr:cNvSpPr txBox="1"/>
      </xdr:nvSpPr>
      <xdr:spPr>
        <a:xfrm>
          <a:off x="15290800" y="1028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3810</xdr:rowOff>
    </xdr:from>
    <xdr:to>
      <xdr:col>21</xdr:col>
      <xdr:colOff>412750</xdr:colOff>
      <xdr:row>59</xdr:row>
      <xdr:rowOff>105410</xdr:rowOff>
    </xdr:to>
    <xdr:sp macro="" textlink="">
      <xdr:nvSpPr>
        <xdr:cNvPr id="268" name="円/楕円 267"/>
        <xdr:cNvSpPr/>
      </xdr:nvSpPr>
      <xdr:spPr>
        <a:xfrm>
          <a:off x="14732000" y="1011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90187</xdr:rowOff>
    </xdr:from>
    <xdr:ext cx="762000" cy="259045"/>
    <xdr:sp macro="" textlink="">
      <xdr:nvSpPr>
        <xdr:cNvPr id="269" name="テキスト ボックス 268"/>
        <xdr:cNvSpPr txBox="1"/>
      </xdr:nvSpPr>
      <xdr:spPr>
        <a:xfrm>
          <a:off x="14401800" y="1020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11430</xdr:rowOff>
    </xdr:from>
    <xdr:to>
      <xdr:col>20</xdr:col>
      <xdr:colOff>209550</xdr:colOff>
      <xdr:row>59</xdr:row>
      <xdr:rowOff>113030</xdr:rowOff>
    </xdr:to>
    <xdr:sp macro="" textlink="">
      <xdr:nvSpPr>
        <xdr:cNvPr id="270" name="円/楕円 269"/>
        <xdr:cNvSpPr/>
      </xdr:nvSpPr>
      <xdr:spPr>
        <a:xfrm>
          <a:off x="13843000" y="1012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97807</xdr:rowOff>
    </xdr:from>
    <xdr:ext cx="762000" cy="259045"/>
    <xdr:sp macro="" textlink="">
      <xdr:nvSpPr>
        <xdr:cNvPr id="271" name="テキスト ボックス 270"/>
        <xdr:cNvSpPr txBox="1"/>
      </xdr:nvSpPr>
      <xdr:spPr>
        <a:xfrm>
          <a:off x="13512800" y="1021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140970</xdr:rowOff>
    </xdr:from>
    <xdr:to>
      <xdr:col>19</xdr:col>
      <xdr:colOff>6350</xdr:colOff>
      <xdr:row>60</xdr:row>
      <xdr:rowOff>71120</xdr:rowOff>
    </xdr:to>
    <xdr:sp macro="" textlink="">
      <xdr:nvSpPr>
        <xdr:cNvPr id="272" name="円/楕円 271"/>
        <xdr:cNvSpPr/>
      </xdr:nvSpPr>
      <xdr:spPr>
        <a:xfrm>
          <a:off x="12954000" y="1025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55897</xdr:rowOff>
    </xdr:from>
    <xdr:ext cx="762000" cy="259045"/>
    <xdr:sp macro="" textlink="">
      <xdr:nvSpPr>
        <xdr:cNvPr id="273" name="テキスト ボックス 272"/>
        <xdr:cNvSpPr txBox="1"/>
      </xdr:nvSpPr>
      <xdr:spPr>
        <a:xfrm>
          <a:off x="12623800" y="1034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各種団体への補助金については、平成</a:t>
          </a:r>
          <a:r>
            <a:rPr kumimoji="1" lang="en-US" altLang="ja-JP" sz="1300">
              <a:latin typeface="ＭＳ Ｐゴシック"/>
            </a:rPr>
            <a:t>22</a:t>
          </a:r>
          <a:r>
            <a:rPr kumimoji="1" lang="ja-JP" altLang="en-US" sz="1300">
              <a:latin typeface="ＭＳ Ｐゴシック"/>
            </a:rPr>
            <a:t>年度まで原則対前年度</a:t>
          </a:r>
          <a:r>
            <a:rPr kumimoji="1" lang="en-US" altLang="ja-JP" sz="1300">
              <a:latin typeface="ＭＳ Ｐゴシック"/>
            </a:rPr>
            <a:t>3</a:t>
          </a:r>
          <a:r>
            <a:rPr kumimoji="1" lang="ja-JP" altLang="en-US" sz="1300">
              <a:latin typeface="ＭＳ Ｐゴシック"/>
            </a:rPr>
            <a:t>％以上の削減を実施したところであるが、平成</a:t>
          </a:r>
          <a:r>
            <a:rPr kumimoji="1" lang="en-US" altLang="ja-JP" sz="1300">
              <a:latin typeface="ＭＳ Ｐゴシック"/>
            </a:rPr>
            <a:t>25</a:t>
          </a:r>
          <a:r>
            <a:rPr kumimoji="1" lang="ja-JP" altLang="en-US" sz="1300">
              <a:latin typeface="ＭＳ Ｐゴシック"/>
            </a:rPr>
            <a:t>年度においては、常備消防の広域化に伴い一部事務組合負担金が増となったことから、昨年度より</a:t>
          </a:r>
          <a:r>
            <a:rPr kumimoji="1" lang="en-US" altLang="ja-JP" sz="1300">
              <a:latin typeface="ＭＳ Ｐゴシック"/>
            </a:rPr>
            <a:t>1.8</a:t>
          </a:r>
          <a:r>
            <a:rPr kumimoji="1" lang="ja-JP" altLang="en-US" sz="1300">
              <a:latin typeface="ＭＳ Ｐゴシック"/>
            </a:rPr>
            <a:t>ポイント増となり、類似団体平均値をわずかに上回っている。一部事務組合負担金については削減が困難な部分等あるが、町単補助分については、今後も事業の有効性等を精査し、見直しに取り組んでいく。</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107950</xdr:rowOff>
    </xdr:from>
    <xdr:to>
      <xdr:col>24</xdr:col>
      <xdr:colOff>31750</xdr:colOff>
      <xdr:row>36</xdr:row>
      <xdr:rowOff>73660</xdr:rowOff>
    </xdr:to>
    <xdr:cxnSp macro="">
      <xdr:nvCxnSpPr>
        <xdr:cNvPr id="306" name="直線コネクタ 305"/>
        <xdr:cNvCxnSpPr/>
      </xdr:nvCxnSpPr>
      <xdr:spPr>
        <a:xfrm>
          <a:off x="15671800" y="610870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107950</xdr:rowOff>
    </xdr:from>
    <xdr:to>
      <xdr:col>22</xdr:col>
      <xdr:colOff>565150</xdr:colOff>
      <xdr:row>35</xdr:row>
      <xdr:rowOff>130810</xdr:rowOff>
    </xdr:to>
    <xdr:cxnSp macro="">
      <xdr:nvCxnSpPr>
        <xdr:cNvPr id="309" name="直線コネクタ 308"/>
        <xdr:cNvCxnSpPr/>
      </xdr:nvCxnSpPr>
      <xdr:spPr>
        <a:xfrm flipV="1">
          <a:off x="14782800" y="6108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123190</xdr:rowOff>
    </xdr:from>
    <xdr:to>
      <xdr:col>21</xdr:col>
      <xdr:colOff>361950</xdr:colOff>
      <xdr:row>35</xdr:row>
      <xdr:rowOff>130810</xdr:rowOff>
    </xdr:to>
    <xdr:cxnSp macro="">
      <xdr:nvCxnSpPr>
        <xdr:cNvPr id="312" name="直線コネクタ 311"/>
        <xdr:cNvCxnSpPr/>
      </xdr:nvCxnSpPr>
      <xdr:spPr>
        <a:xfrm>
          <a:off x="13893800" y="6123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77470</xdr:rowOff>
    </xdr:from>
    <xdr:to>
      <xdr:col>20</xdr:col>
      <xdr:colOff>158750</xdr:colOff>
      <xdr:row>35</xdr:row>
      <xdr:rowOff>123190</xdr:rowOff>
    </xdr:to>
    <xdr:cxnSp macro="">
      <xdr:nvCxnSpPr>
        <xdr:cNvPr id="315" name="直線コネクタ 314"/>
        <xdr:cNvCxnSpPr/>
      </xdr:nvCxnSpPr>
      <xdr:spPr>
        <a:xfrm>
          <a:off x="13004800" y="6078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22860</xdr:rowOff>
    </xdr:from>
    <xdr:to>
      <xdr:col>24</xdr:col>
      <xdr:colOff>82550</xdr:colOff>
      <xdr:row>36</xdr:row>
      <xdr:rowOff>124460</xdr:rowOff>
    </xdr:to>
    <xdr:sp macro="" textlink="">
      <xdr:nvSpPr>
        <xdr:cNvPr id="325" name="円/楕円 324"/>
        <xdr:cNvSpPr/>
      </xdr:nvSpPr>
      <xdr:spPr>
        <a:xfrm>
          <a:off x="164592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166387</xdr:rowOff>
    </xdr:from>
    <xdr:ext cx="762000" cy="259045"/>
    <xdr:sp macro="" textlink="">
      <xdr:nvSpPr>
        <xdr:cNvPr id="326" name="補助費等該当値テキスト"/>
        <xdr:cNvSpPr txBox="1"/>
      </xdr:nvSpPr>
      <xdr:spPr>
        <a:xfrm>
          <a:off x="16598900" y="61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57150</xdr:rowOff>
    </xdr:from>
    <xdr:to>
      <xdr:col>22</xdr:col>
      <xdr:colOff>615950</xdr:colOff>
      <xdr:row>35</xdr:row>
      <xdr:rowOff>158750</xdr:rowOff>
    </xdr:to>
    <xdr:sp macro="" textlink="">
      <xdr:nvSpPr>
        <xdr:cNvPr id="327" name="円/楕円 326"/>
        <xdr:cNvSpPr/>
      </xdr:nvSpPr>
      <xdr:spPr>
        <a:xfrm>
          <a:off x="15621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168927</xdr:rowOff>
    </xdr:from>
    <xdr:ext cx="736600" cy="259045"/>
    <xdr:sp macro="" textlink="">
      <xdr:nvSpPr>
        <xdr:cNvPr id="328" name="テキスト ボックス 327"/>
        <xdr:cNvSpPr txBox="1"/>
      </xdr:nvSpPr>
      <xdr:spPr>
        <a:xfrm>
          <a:off x="15290800" y="582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80010</xdr:rowOff>
    </xdr:from>
    <xdr:to>
      <xdr:col>21</xdr:col>
      <xdr:colOff>412750</xdr:colOff>
      <xdr:row>36</xdr:row>
      <xdr:rowOff>10160</xdr:rowOff>
    </xdr:to>
    <xdr:sp macro="" textlink="">
      <xdr:nvSpPr>
        <xdr:cNvPr id="329" name="円/楕円 328"/>
        <xdr:cNvSpPr/>
      </xdr:nvSpPr>
      <xdr:spPr>
        <a:xfrm>
          <a:off x="14732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20337</xdr:rowOff>
    </xdr:from>
    <xdr:ext cx="762000" cy="259045"/>
    <xdr:sp macro="" textlink="">
      <xdr:nvSpPr>
        <xdr:cNvPr id="330" name="テキスト ボックス 329"/>
        <xdr:cNvSpPr txBox="1"/>
      </xdr:nvSpPr>
      <xdr:spPr>
        <a:xfrm>
          <a:off x="14401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72390</xdr:rowOff>
    </xdr:from>
    <xdr:to>
      <xdr:col>20</xdr:col>
      <xdr:colOff>209550</xdr:colOff>
      <xdr:row>36</xdr:row>
      <xdr:rowOff>2540</xdr:rowOff>
    </xdr:to>
    <xdr:sp macro="" textlink="">
      <xdr:nvSpPr>
        <xdr:cNvPr id="331" name="円/楕円 330"/>
        <xdr:cNvSpPr/>
      </xdr:nvSpPr>
      <xdr:spPr>
        <a:xfrm>
          <a:off x="13843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12717</xdr:rowOff>
    </xdr:from>
    <xdr:ext cx="762000" cy="259045"/>
    <xdr:sp macro="" textlink="">
      <xdr:nvSpPr>
        <xdr:cNvPr id="332" name="テキスト ボックス 331"/>
        <xdr:cNvSpPr txBox="1"/>
      </xdr:nvSpPr>
      <xdr:spPr>
        <a:xfrm>
          <a:off x="13512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33" name="円/楕円 332"/>
        <xdr:cNvSpPr/>
      </xdr:nvSpPr>
      <xdr:spPr>
        <a:xfrm>
          <a:off x="12954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138447</xdr:rowOff>
    </xdr:from>
    <xdr:ext cx="762000" cy="259045"/>
    <xdr:sp macro="" textlink="">
      <xdr:nvSpPr>
        <xdr:cNvPr id="334" name="テキスト ボックス 333"/>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類似団体平均値を若干上回っているが、平成</a:t>
          </a:r>
          <a:r>
            <a:rPr kumimoji="1" lang="en-US" altLang="ja-JP" sz="1300">
              <a:latin typeface="ＭＳ Ｐゴシック"/>
            </a:rPr>
            <a:t>13</a:t>
          </a:r>
          <a:r>
            <a:rPr kumimoji="1" lang="ja-JP" altLang="en-US" sz="1300">
              <a:latin typeface="ＭＳ Ｐゴシック"/>
            </a:rPr>
            <a:t>年度に公債費のピーク（大規模建設事業時に借入した町債の償還に伴うもの）があり、その後は減少し、横ばいとなっている。平成</a:t>
          </a:r>
          <a:r>
            <a:rPr kumimoji="1" lang="en-US" altLang="ja-JP" sz="1300">
              <a:latin typeface="ＭＳ Ｐゴシック"/>
            </a:rPr>
            <a:t>20</a:t>
          </a:r>
          <a:r>
            <a:rPr kumimoji="1" lang="ja-JP" altLang="en-US" sz="1300">
              <a:latin typeface="ＭＳ Ｐゴシック"/>
            </a:rPr>
            <a:t>、</a:t>
          </a:r>
          <a:r>
            <a:rPr kumimoji="1" lang="en-US" altLang="ja-JP" sz="1300">
              <a:latin typeface="ＭＳ Ｐゴシック"/>
            </a:rPr>
            <a:t>21</a:t>
          </a:r>
          <a:r>
            <a:rPr kumimoji="1" lang="ja-JP" altLang="en-US" sz="1300">
              <a:latin typeface="ＭＳ Ｐゴシック"/>
            </a:rPr>
            <a:t>年度において、補償金免除繰上償還を実施しており、起債残高の減及び将来の利子負担の節減に努めている。今後も起債発行を抑制するなど公債費の適正化に努めていく。</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56135</xdr:rowOff>
    </xdr:from>
    <xdr:to>
      <xdr:col>7</xdr:col>
      <xdr:colOff>15875</xdr:colOff>
      <xdr:row>77</xdr:row>
      <xdr:rowOff>92711</xdr:rowOff>
    </xdr:to>
    <xdr:cxnSp macro="">
      <xdr:nvCxnSpPr>
        <xdr:cNvPr id="364" name="直線コネクタ 363"/>
        <xdr:cNvCxnSpPr/>
      </xdr:nvCxnSpPr>
      <xdr:spPr>
        <a:xfrm flipV="1">
          <a:off x="3987800" y="13257785"/>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92711</xdr:rowOff>
    </xdr:from>
    <xdr:to>
      <xdr:col>5</xdr:col>
      <xdr:colOff>549275</xdr:colOff>
      <xdr:row>77</xdr:row>
      <xdr:rowOff>129287</xdr:rowOff>
    </xdr:to>
    <xdr:cxnSp macro="">
      <xdr:nvCxnSpPr>
        <xdr:cNvPr id="367" name="直線コネクタ 366"/>
        <xdr:cNvCxnSpPr/>
      </xdr:nvCxnSpPr>
      <xdr:spPr>
        <a:xfrm flipV="1">
          <a:off x="3098800" y="13294361"/>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124713</xdr:rowOff>
    </xdr:from>
    <xdr:to>
      <xdr:col>4</xdr:col>
      <xdr:colOff>346075</xdr:colOff>
      <xdr:row>77</xdr:row>
      <xdr:rowOff>129287</xdr:rowOff>
    </xdr:to>
    <xdr:cxnSp macro="">
      <xdr:nvCxnSpPr>
        <xdr:cNvPr id="370" name="直線コネクタ 369"/>
        <xdr:cNvCxnSpPr/>
      </xdr:nvCxnSpPr>
      <xdr:spPr>
        <a:xfrm>
          <a:off x="2209800" y="13326363"/>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78</xdr:row>
      <xdr:rowOff>17272</xdr:rowOff>
    </xdr:to>
    <xdr:cxnSp macro="">
      <xdr:nvCxnSpPr>
        <xdr:cNvPr id="373" name="直線コネクタ 372"/>
        <xdr:cNvCxnSpPr/>
      </xdr:nvCxnSpPr>
      <xdr:spPr>
        <a:xfrm flipV="1">
          <a:off x="1320800" y="13326363"/>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5335</xdr:rowOff>
    </xdr:from>
    <xdr:to>
      <xdr:col>7</xdr:col>
      <xdr:colOff>66675</xdr:colOff>
      <xdr:row>77</xdr:row>
      <xdr:rowOff>106935</xdr:rowOff>
    </xdr:to>
    <xdr:sp macro="" textlink="">
      <xdr:nvSpPr>
        <xdr:cNvPr id="383" name="円/楕円 382"/>
        <xdr:cNvSpPr/>
      </xdr:nvSpPr>
      <xdr:spPr>
        <a:xfrm>
          <a:off x="47752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148862</xdr:rowOff>
    </xdr:from>
    <xdr:ext cx="762000" cy="259045"/>
    <xdr:sp macro="" textlink="">
      <xdr:nvSpPr>
        <xdr:cNvPr id="384" name="公債費該当値テキスト"/>
        <xdr:cNvSpPr txBox="1"/>
      </xdr:nvSpPr>
      <xdr:spPr>
        <a:xfrm>
          <a:off x="49149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41911</xdr:rowOff>
    </xdr:from>
    <xdr:to>
      <xdr:col>5</xdr:col>
      <xdr:colOff>600075</xdr:colOff>
      <xdr:row>77</xdr:row>
      <xdr:rowOff>143511</xdr:rowOff>
    </xdr:to>
    <xdr:sp macro="" textlink="">
      <xdr:nvSpPr>
        <xdr:cNvPr id="385" name="円/楕円 384"/>
        <xdr:cNvSpPr/>
      </xdr:nvSpPr>
      <xdr:spPr>
        <a:xfrm>
          <a:off x="3937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128288</xdr:rowOff>
    </xdr:from>
    <xdr:ext cx="736600" cy="259045"/>
    <xdr:sp macro="" textlink="">
      <xdr:nvSpPr>
        <xdr:cNvPr id="386" name="テキスト ボックス 385"/>
        <xdr:cNvSpPr txBox="1"/>
      </xdr:nvSpPr>
      <xdr:spPr>
        <a:xfrm>
          <a:off x="3606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78487</xdr:rowOff>
    </xdr:from>
    <xdr:to>
      <xdr:col>4</xdr:col>
      <xdr:colOff>396875</xdr:colOff>
      <xdr:row>78</xdr:row>
      <xdr:rowOff>8637</xdr:rowOff>
    </xdr:to>
    <xdr:sp macro="" textlink="">
      <xdr:nvSpPr>
        <xdr:cNvPr id="387" name="円/楕円 386"/>
        <xdr:cNvSpPr/>
      </xdr:nvSpPr>
      <xdr:spPr>
        <a:xfrm>
          <a:off x="3048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164864</xdr:rowOff>
    </xdr:from>
    <xdr:ext cx="762000" cy="259045"/>
    <xdr:sp macro="" textlink="">
      <xdr:nvSpPr>
        <xdr:cNvPr id="388" name="テキスト ボックス 387"/>
        <xdr:cNvSpPr txBox="1"/>
      </xdr:nvSpPr>
      <xdr:spPr>
        <a:xfrm>
          <a:off x="27178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73913</xdr:rowOff>
    </xdr:from>
    <xdr:to>
      <xdr:col>3</xdr:col>
      <xdr:colOff>193675</xdr:colOff>
      <xdr:row>78</xdr:row>
      <xdr:rowOff>4063</xdr:rowOff>
    </xdr:to>
    <xdr:sp macro="" textlink="">
      <xdr:nvSpPr>
        <xdr:cNvPr id="389" name="円/楕円 388"/>
        <xdr:cNvSpPr/>
      </xdr:nvSpPr>
      <xdr:spPr>
        <a:xfrm>
          <a:off x="2159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160290</xdr:rowOff>
    </xdr:from>
    <xdr:ext cx="762000" cy="259045"/>
    <xdr:sp macro="" textlink="">
      <xdr:nvSpPr>
        <xdr:cNvPr id="390" name="テキスト ボックス 389"/>
        <xdr:cNvSpPr txBox="1"/>
      </xdr:nvSpPr>
      <xdr:spPr>
        <a:xfrm>
          <a:off x="1828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137922</xdr:rowOff>
    </xdr:from>
    <xdr:to>
      <xdr:col>1</xdr:col>
      <xdr:colOff>676275</xdr:colOff>
      <xdr:row>78</xdr:row>
      <xdr:rowOff>68072</xdr:rowOff>
    </xdr:to>
    <xdr:sp macro="" textlink="">
      <xdr:nvSpPr>
        <xdr:cNvPr id="391" name="円/楕円 390"/>
        <xdr:cNvSpPr/>
      </xdr:nvSpPr>
      <xdr:spPr>
        <a:xfrm>
          <a:off x="1270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52849</xdr:rowOff>
    </xdr:from>
    <xdr:ext cx="762000" cy="259045"/>
    <xdr:sp macro="" textlink="">
      <xdr:nvSpPr>
        <xdr:cNvPr id="392" name="テキスト ボックス 391"/>
        <xdr:cNvSpPr txBox="1"/>
      </xdr:nvSpPr>
      <xdr:spPr>
        <a:xfrm>
          <a:off x="9398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a:t>
          </a:r>
          <a:r>
            <a:rPr kumimoji="1" lang="en-US" altLang="ja-JP" sz="1300">
              <a:latin typeface="ＭＳ Ｐゴシック"/>
            </a:rPr>
            <a:t>1.1</a:t>
          </a:r>
          <a:r>
            <a:rPr kumimoji="1" lang="ja-JP" altLang="en-US" sz="1300">
              <a:latin typeface="ＭＳ Ｐゴシック"/>
            </a:rPr>
            <a:t>ポイント増となっているが、類似団体との比較では若干低い値を示している。人件費、物件費、特別会計及び一部事務組合等への繰出金が比率のなかで多くを占めている。今後も、定員管理適正化計画による人事管理や継続的な事務事業の見直しに努めるとともに、事業計画の見直し等による繰出金の抑制に努めていく。</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161289</xdr:rowOff>
    </xdr:from>
    <xdr:to>
      <xdr:col>24</xdr:col>
      <xdr:colOff>31750</xdr:colOff>
      <xdr:row>77</xdr:row>
      <xdr:rowOff>31750</xdr:rowOff>
    </xdr:to>
    <xdr:cxnSp macro="">
      <xdr:nvCxnSpPr>
        <xdr:cNvPr id="425" name="直線コネクタ 424"/>
        <xdr:cNvCxnSpPr/>
      </xdr:nvCxnSpPr>
      <xdr:spPr>
        <a:xfrm>
          <a:off x="15671800" y="13191489"/>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157480</xdr:rowOff>
    </xdr:from>
    <xdr:to>
      <xdr:col>22</xdr:col>
      <xdr:colOff>565150</xdr:colOff>
      <xdr:row>76</xdr:row>
      <xdr:rowOff>161289</xdr:rowOff>
    </xdr:to>
    <xdr:cxnSp macro="">
      <xdr:nvCxnSpPr>
        <xdr:cNvPr id="428" name="直線コネクタ 427"/>
        <xdr:cNvCxnSpPr/>
      </xdr:nvCxnSpPr>
      <xdr:spPr>
        <a:xfrm>
          <a:off x="14782800" y="131876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153670</xdr:rowOff>
    </xdr:from>
    <xdr:to>
      <xdr:col>21</xdr:col>
      <xdr:colOff>361950</xdr:colOff>
      <xdr:row>76</xdr:row>
      <xdr:rowOff>157480</xdr:rowOff>
    </xdr:to>
    <xdr:cxnSp macro="">
      <xdr:nvCxnSpPr>
        <xdr:cNvPr id="431" name="直線コネクタ 430"/>
        <xdr:cNvCxnSpPr/>
      </xdr:nvCxnSpPr>
      <xdr:spPr>
        <a:xfrm>
          <a:off x="13893800" y="131838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153670</xdr:rowOff>
    </xdr:from>
    <xdr:to>
      <xdr:col>20</xdr:col>
      <xdr:colOff>158750</xdr:colOff>
      <xdr:row>77</xdr:row>
      <xdr:rowOff>81280</xdr:rowOff>
    </xdr:to>
    <xdr:cxnSp macro="">
      <xdr:nvCxnSpPr>
        <xdr:cNvPr id="434" name="直線コネクタ 433"/>
        <xdr:cNvCxnSpPr/>
      </xdr:nvCxnSpPr>
      <xdr:spPr>
        <a:xfrm flipV="1">
          <a:off x="13004800" y="1318387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6" name="テキスト ボックス 435"/>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152400</xdr:rowOff>
    </xdr:from>
    <xdr:to>
      <xdr:col>24</xdr:col>
      <xdr:colOff>82550</xdr:colOff>
      <xdr:row>77</xdr:row>
      <xdr:rowOff>82550</xdr:rowOff>
    </xdr:to>
    <xdr:sp macro="" textlink="">
      <xdr:nvSpPr>
        <xdr:cNvPr id="444" name="円/楕円 443"/>
        <xdr:cNvSpPr/>
      </xdr:nvSpPr>
      <xdr:spPr>
        <a:xfrm>
          <a:off x="16459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168927</xdr:rowOff>
    </xdr:from>
    <xdr:ext cx="762000" cy="259045"/>
    <xdr:sp macro="" textlink="">
      <xdr:nvSpPr>
        <xdr:cNvPr id="445" name="公債費以外該当値テキスト"/>
        <xdr:cNvSpPr txBox="1"/>
      </xdr:nvSpPr>
      <xdr:spPr>
        <a:xfrm>
          <a:off x="165989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110489</xdr:rowOff>
    </xdr:from>
    <xdr:to>
      <xdr:col>22</xdr:col>
      <xdr:colOff>615950</xdr:colOff>
      <xdr:row>77</xdr:row>
      <xdr:rowOff>40639</xdr:rowOff>
    </xdr:to>
    <xdr:sp macro="" textlink="">
      <xdr:nvSpPr>
        <xdr:cNvPr id="446" name="円/楕円 445"/>
        <xdr:cNvSpPr/>
      </xdr:nvSpPr>
      <xdr:spPr>
        <a:xfrm>
          <a:off x="15621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47" name="テキスト ボックス 446"/>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106680</xdr:rowOff>
    </xdr:from>
    <xdr:to>
      <xdr:col>21</xdr:col>
      <xdr:colOff>412750</xdr:colOff>
      <xdr:row>77</xdr:row>
      <xdr:rowOff>36830</xdr:rowOff>
    </xdr:to>
    <xdr:sp macro="" textlink="">
      <xdr:nvSpPr>
        <xdr:cNvPr id="448" name="円/楕円 447"/>
        <xdr:cNvSpPr/>
      </xdr:nvSpPr>
      <xdr:spPr>
        <a:xfrm>
          <a:off x="14732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47007</xdr:rowOff>
    </xdr:from>
    <xdr:ext cx="762000" cy="259045"/>
    <xdr:sp macro="" textlink="">
      <xdr:nvSpPr>
        <xdr:cNvPr id="449" name="テキスト ボックス 448"/>
        <xdr:cNvSpPr txBox="1"/>
      </xdr:nvSpPr>
      <xdr:spPr>
        <a:xfrm>
          <a:off x="14401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102870</xdr:rowOff>
    </xdr:from>
    <xdr:to>
      <xdr:col>20</xdr:col>
      <xdr:colOff>209550</xdr:colOff>
      <xdr:row>77</xdr:row>
      <xdr:rowOff>33020</xdr:rowOff>
    </xdr:to>
    <xdr:sp macro="" textlink="">
      <xdr:nvSpPr>
        <xdr:cNvPr id="450" name="円/楕円 449"/>
        <xdr:cNvSpPr/>
      </xdr:nvSpPr>
      <xdr:spPr>
        <a:xfrm>
          <a:off x="13843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51" name="テキスト ボックス 450"/>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30480</xdr:rowOff>
    </xdr:from>
    <xdr:to>
      <xdr:col>19</xdr:col>
      <xdr:colOff>6350</xdr:colOff>
      <xdr:row>77</xdr:row>
      <xdr:rowOff>132080</xdr:rowOff>
    </xdr:to>
    <xdr:sp macro="" textlink="">
      <xdr:nvSpPr>
        <xdr:cNvPr id="452" name="円/楕円 451"/>
        <xdr:cNvSpPr/>
      </xdr:nvSpPr>
      <xdr:spPr>
        <a:xfrm>
          <a:off x="12954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142257</xdr:rowOff>
    </xdr:from>
    <xdr:ext cx="762000" cy="259045"/>
    <xdr:sp macro="" textlink="">
      <xdr:nvSpPr>
        <xdr:cNvPr id="453" name="テキスト ボックス 452"/>
        <xdr:cNvSpPr txBox="1"/>
      </xdr:nvSpPr>
      <xdr:spPr>
        <a:xfrm>
          <a:off x="12623800" y="13001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富山県上市町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164403</xdr:rowOff>
    </xdr:from>
    <xdr:to>
      <xdr:col>4</xdr:col>
      <xdr:colOff>1117600</xdr:colOff>
      <xdr:row>18</xdr:row>
      <xdr:rowOff>7878</xdr:rowOff>
    </xdr:to>
    <xdr:cxnSp macro="">
      <xdr:nvCxnSpPr>
        <xdr:cNvPr id="52" name="直線コネクタ 51"/>
        <xdr:cNvCxnSpPr/>
      </xdr:nvCxnSpPr>
      <xdr:spPr bwMode="auto">
        <a:xfrm>
          <a:off x="5003800" y="3126678"/>
          <a:ext cx="647700" cy="14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164104</xdr:rowOff>
    </xdr:from>
    <xdr:ext cx="762000" cy="259045"/>
    <xdr:sp macro="" textlink="">
      <xdr:nvSpPr>
        <xdr:cNvPr id="53" name="人口1人当たり決算額の推移平均値テキスト130"/>
        <xdr:cNvSpPr txBox="1"/>
      </xdr:nvSpPr>
      <xdr:spPr>
        <a:xfrm>
          <a:off x="5740400" y="31263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118825</xdr:rowOff>
    </xdr:from>
    <xdr:to>
      <xdr:col>4</xdr:col>
      <xdr:colOff>469900</xdr:colOff>
      <xdr:row>17</xdr:row>
      <xdr:rowOff>164403</xdr:rowOff>
    </xdr:to>
    <xdr:cxnSp macro="">
      <xdr:nvCxnSpPr>
        <xdr:cNvPr id="55" name="直線コネクタ 54"/>
        <xdr:cNvCxnSpPr/>
      </xdr:nvCxnSpPr>
      <xdr:spPr bwMode="auto">
        <a:xfrm>
          <a:off x="4305300" y="3081100"/>
          <a:ext cx="698500" cy="455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118825</xdr:rowOff>
    </xdr:from>
    <xdr:to>
      <xdr:col>3</xdr:col>
      <xdr:colOff>904875</xdr:colOff>
      <xdr:row>17</xdr:row>
      <xdr:rowOff>123636</xdr:rowOff>
    </xdr:to>
    <xdr:cxnSp macro="">
      <xdr:nvCxnSpPr>
        <xdr:cNvPr id="58" name="直線コネクタ 57"/>
        <xdr:cNvCxnSpPr/>
      </xdr:nvCxnSpPr>
      <xdr:spPr bwMode="auto">
        <a:xfrm flipV="1">
          <a:off x="3606800" y="3081100"/>
          <a:ext cx="698500" cy="4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76795</xdr:rowOff>
    </xdr:from>
    <xdr:to>
      <xdr:col>3</xdr:col>
      <xdr:colOff>206375</xdr:colOff>
      <xdr:row>17</xdr:row>
      <xdr:rowOff>123636</xdr:rowOff>
    </xdr:to>
    <xdr:cxnSp macro="">
      <xdr:nvCxnSpPr>
        <xdr:cNvPr id="61" name="直線コネクタ 60"/>
        <xdr:cNvCxnSpPr/>
      </xdr:nvCxnSpPr>
      <xdr:spPr bwMode="auto">
        <a:xfrm>
          <a:off x="2908300" y="3039070"/>
          <a:ext cx="698500" cy="46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128528</xdr:rowOff>
    </xdr:from>
    <xdr:to>
      <xdr:col>5</xdr:col>
      <xdr:colOff>34925</xdr:colOff>
      <xdr:row>18</xdr:row>
      <xdr:rowOff>58678</xdr:rowOff>
    </xdr:to>
    <xdr:sp macro="" textlink="">
      <xdr:nvSpPr>
        <xdr:cNvPr id="71" name="円/楕円 70"/>
        <xdr:cNvSpPr/>
      </xdr:nvSpPr>
      <xdr:spPr bwMode="auto">
        <a:xfrm>
          <a:off x="5600700" y="3090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145055</xdr:rowOff>
    </xdr:from>
    <xdr:ext cx="762000" cy="259045"/>
    <xdr:sp macro="" textlink="">
      <xdr:nvSpPr>
        <xdr:cNvPr id="72" name="人口1人当たり決算額の推移該当値テキスト130"/>
        <xdr:cNvSpPr txBox="1"/>
      </xdr:nvSpPr>
      <xdr:spPr>
        <a:xfrm>
          <a:off x="5740400" y="2935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73,068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113603</xdr:rowOff>
    </xdr:from>
    <xdr:to>
      <xdr:col>4</xdr:col>
      <xdr:colOff>520700</xdr:colOff>
      <xdr:row>18</xdr:row>
      <xdr:rowOff>43753</xdr:rowOff>
    </xdr:to>
    <xdr:sp macro="" textlink="">
      <xdr:nvSpPr>
        <xdr:cNvPr id="73" name="円/楕円 72"/>
        <xdr:cNvSpPr/>
      </xdr:nvSpPr>
      <xdr:spPr bwMode="auto">
        <a:xfrm>
          <a:off x="4953000" y="3075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53930</xdr:rowOff>
    </xdr:from>
    <xdr:ext cx="736600" cy="259045"/>
    <xdr:sp macro="" textlink="">
      <xdr:nvSpPr>
        <xdr:cNvPr id="74" name="テキスト ボックス 73"/>
        <xdr:cNvSpPr txBox="1"/>
      </xdr:nvSpPr>
      <xdr:spPr>
        <a:xfrm>
          <a:off x="4622800" y="2844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74,439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68025</xdr:rowOff>
    </xdr:from>
    <xdr:to>
      <xdr:col>3</xdr:col>
      <xdr:colOff>955675</xdr:colOff>
      <xdr:row>17</xdr:row>
      <xdr:rowOff>169625</xdr:rowOff>
    </xdr:to>
    <xdr:sp macro="" textlink="">
      <xdr:nvSpPr>
        <xdr:cNvPr id="75" name="円/楕円 74"/>
        <xdr:cNvSpPr/>
      </xdr:nvSpPr>
      <xdr:spPr bwMode="auto">
        <a:xfrm>
          <a:off x="4254500" y="3030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8352</xdr:rowOff>
    </xdr:from>
    <xdr:ext cx="762000" cy="259045"/>
    <xdr:sp macro="" textlink="">
      <xdr:nvSpPr>
        <xdr:cNvPr id="76" name="テキスト ボックス 75"/>
        <xdr:cNvSpPr txBox="1"/>
      </xdr:nvSpPr>
      <xdr:spPr>
        <a:xfrm>
          <a:off x="3924300" y="279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78,626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72836</xdr:rowOff>
    </xdr:from>
    <xdr:to>
      <xdr:col>3</xdr:col>
      <xdr:colOff>257175</xdr:colOff>
      <xdr:row>18</xdr:row>
      <xdr:rowOff>2986</xdr:rowOff>
    </xdr:to>
    <xdr:sp macro="" textlink="">
      <xdr:nvSpPr>
        <xdr:cNvPr id="77" name="円/楕円 76"/>
        <xdr:cNvSpPr/>
      </xdr:nvSpPr>
      <xdr:spPr bwMode="auto">
        <a:xfrm>
          <a:off x="3556000" y="3035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13163</xdr:rowOff>
    </xdr:from>
    <xdr:ext cx="762000" cy="259045"/>
    <xdr:sp macro="" textlink="">
      <xdr:nvSpPr>
        <xdr:cNvPr id="78" name="テキスト ボックス 77"/>
        <xdr:cNvSpPr txBox="1"/>
      </xdr:nvSpPr>
      <xdr:spPr>
        <a:xfrm>
          <a:off x="3225800" y="2803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78,184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25995</xdr:rowOff>
    </xdr:from>
    <xdr:to>
      <xdr:col>2</xdr:col>
      <xdr:colOff>692150</xdr:colOff>
      <xdr:row>17</xdr:row>
      <xdr:rowOff>127595</xdr:rowOff>
    </xdr:to>
    <xdr:sp macro="" textlink="">
      <xdr:nvSpPr>
        <xdr:cNvPr id="79" name="円/楕円 78"/>
        <xdr:cNvSpPr/>
      </xdr:nvSpPr>
      <xdr:spPr bwMode="auto">
        <a:xfrm>
          <a:off x="2857500" y="2988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137772</xdr:rowOff>
    </xdr:from>
    <xdr:ext cx="762000" cy="259045"/>
    <xdr:sp macro="" textlink="">
      <xdr:nvSpPr>
        <xdr:cNvPr id="80" name="テキスト ボックス 79"/>
        <xdr:cNvSpPr txBox="1"/>
      </xdr:nvSpPr>
      <xdr:spPr>
        <a:xfrm>
          <a:off x="2527300" y="275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105854</xdr:rowOff>
    </xdr:from>
    <xdr:to>
      <xdr:col>4</xdr:col>
      <xdr:colOff>1117600</xdr:colOff>
      <xdr:row>34</xdr:row>
      <xdr:rowOff>214173</xdr:rowOff>
    </xdr:to>
    <xdr:cxnSp macro="">
      <xdr:nvCxnSpPr>
        <xdr:cNvPr id="113" name="直線コネクタ 112"/>
        <xdr:cNvCxnSpPr/>
      </xdr:nvCxnSpPr>
      <xdr:spPr bwMode="auto">
        <a:xfrm>
          <a:off x="5003800" y="6373304"/>
          <a:ext cx="647700" cy="1083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74765</xdr:rowOff>
    </xdr:from>
    <xdr:to>
      <xdr:col>4</xdr:col>
      <xdr:colOff>469900</xdr:colOff>
      <xdr:row>34</xdr:row>
      <xdr:rowOff>105854</xdr:rowOff>
    </xdr:to>
    <xdr:cxnSp macro="">
      <xdr:nvCxnSpPr>
        <xdr:cNvPr id="116" name="直線コネクタ 115"/>
        <xdr:cNvCxnSpPr/>
      </xdr:nvCxnSpPr>
      <xdr:spPr bwMode="auto">
        <a:xfrm>
          <a:off x="4305300" y="6342215"/>
          <a:ext cx="698500" cy="310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21692</xdr:rowOff>
    </xdr:from>
    <xdr:to>
      <xdr:col>3</xdr:col>
      <xdr:colOff>904875</xdr:colOff>
      <xdr:row>34</xdr:row>
      <xdr:rowOff>74765</xdr:rowOff>
    </xdr:to>
    <xdr:cxnSp macro="">
      <xdr:nvCxnSpPr>
        <xdr:cNvPr id="119" name="直線コネクタ 118"/>
        <xdr:cNvCxnSpPr/>
      </xdr:nvCxnSpPr>
      <xdr:spPr bwMode="auto">
        <a:xfrm>
          <a:off x="3606800" y="6289142"/>
          <a:ext cx="698500" cy="530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70</xdr:rowOff>
    </xdr:from>
    <xdr:to>
      <xdr:col>3</xdr:col>
      <xdr:colOff>206375</xdr:colOff>
      <xdr:row>34</xdr:row>
      <xdr:rowOff>21692</xdr:rowOff>
    </xdr:to>
    <xdr:cxnSp macro="">
      <xdr:nvCxnSpPr>
        <xdr:cNvPr id="122" name="直線コネクタ 121"/>
        <xdr:cNvCxnSpPr/>
      </xdr:nvCxnSpPr>
      <xdr:spPr bwMode="auto">
        <a:xfrm>
          <a:off x="2908300" y="6267520"/>
          <a:ext cx="698500" cy="216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163373</xdr:rowOff>
    </xdr:from>
    <xdr:to>
      <xdr:col>5</xdr:col>
      <xdr:colOff>34925</xdr:colOff>
      <xdr:row>34</xdr:row>
      <xdr:rowOff>264973</xdr:rowOff>
    </xdr:to>
    <xdr:sp macro="" textlink="">
      <xdr:nvSpPr>
        <xdr:cNvPr id="132" name="円/楕円 131"/>
        <xdr:cNvSpPr/>
      </xdr:nvSpPr>
      <xdr:spPr bwMode="auto">
        <a:xfrm>
          <a:off x="5600700" y="64308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8450</xdr:rowOff>
    </xdr:from>
    <xdr:ext cx="762000" cy="259045"/>
    <xdr:sp macro="" textlink="">
      <xdr:nvSpPr>
        <xdr:cNvPr id="133" name="人口1人当たり決算額の推移該当値テキスト445"/>
        <xdr:cNvSpPr txBox="1"/>
      </xdr:nvSpPr>
      <xdr:spPr>
        <a:xfrm>
          <a:off x="5740400" y="627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36,424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55054</xdr:rowOff>
    </xdr:from>
    <xdr:to>
      <xdr:col>4</xdr:col>
      <xdr:colOff>520700</xdr:colOff>
      <xdr:row>34</xdr:row>
      <xdr:rowOff>156654</xdr:rowOff>
    </xdr:to>
    <xdr:sp macro="" textlink="">
      <xdr:nvSpPr>
        <xdr:cNvPr id="134" name="円/楕円 133"/>
        <xdr:cNvSpPr/>
      </xdr:nvSpPr>
      <xdr:spPr bwMode="auto">
        <a:xfrm>
          <a:off x="4953000" y="6322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166831</xdr:rowOff>
    </xdr:from>
    <xdr:ext cx="736600" cy="259045"/>
    <xdr:sp macro="" textlink="">
      <xdr:nvSpPr>
        <xdr:cNvPr id="135" name="テキスト ボックス 134"/>
        <xdr:cNvSpPr txBox="1"/>
      </xdr:nvSpPr>
      <xdr:spPr>
        <a:xfrm>
          <a:off x="4622800" y="6091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42,110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23965</xdr:rowOff>
    </xdr:from>
    <xdr:to>
      <xdr:col>3</xdr:col>
      <xdr:colOff>955675</xdr:colOff>
      <xdr:row>34</xdr:row>
      <xdr:rowOff>125565</xdr:rowOff>
    </xdr:to>
    <xdr:sp macro="" textlink="">
      <xdr:nvSpPr>
        <xdr:cNvPr id="136" name="円/楕円 135"/>
        <xdr:cNvSpPr/>
      </xdr:nvSpPr>
      <xdr:spPr bwMode="auto">
        <a:xfrm>
          <a:off x="4254500" y="6291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135742</xdr:rowOff>
    </xdr:from>
    <xdr:ext cx="762000" cy="259045"/>
    <xdr:sp macro="" textlink="">
      <xdr:nvSpPr>
        <xdr:cNvPr id="137" name="テキスト ボックス 136"/>
        <xdr:cNvSpPr txBox="1"/>
      </xdr:nvSpPr>
      <xdr:spPr>
        <a:xfrm>
          <a:off x="3924300" y="6060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43,742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313792</xdr:rowOff>
    </xdr:from>
    <xdr:to>
      <xdr:col>3</xdr:col>
      <xdr:colOff>257175</xdr:colOff>
      <xdr:row>34</xdr:row>
      <xdr:rowOff>72492</xdr:rowOff>
    </xdr:to>
    <xdr:sp macro="" textlink="">
      <xdr:nvSpPr>
        <xdr:cNvPr id="138" name="円/楕円 137"/>
        <xdr:cNvSpPr/>
      </xdr:nvSpPr>
      <xdr:spPr bwMode="auto">
        <a:xfrm>
          <a:off x="3556000" y="6238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82669</xdr:rowOff>
    </xdr:from>
    <xdr:ext cx="762000" cy="259045"/>
    <xdr:sp macro="" textlink="">
      <xdr:nvSpPr>
        <xdr:cNvPr id="139" name="テキスト ボックス 138"/>
        <xdr:cNvSpPr txBox="1"/>
      </xdr:nvSpPr>
      <xdr:spPr>
        <a:xfrm>
          <a:off x="3225800" y="6007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46,528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292170</xdr:rowOff>
    </xdr:from>
    <xdr:to>
      <xdr:col>2</xdr:col>
      <xdr:colOff>692150</xdr:colOff>
      <xdr:row>34</xdr:row>
      <xdr:rowOff>50870</xdr:rowOff>
    </xdr:to>
    <xdr:sp macro="" textlink="">
      <xdr:nvSpPr>
        <xdr:cNvPr id="140" name="円/楕円 139"/>
        <xdr:cNvSpPr/>
      </xdr:nvSpPr>
      <xdr:spPr bwMode="auto">
        <a:xfrm>
          <a:off x="2857500" y="62167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61047</xdr:rowOff>
    </xdr:from>
    <xdr:ext cx="762000" cy="259045"/>
    <xdr:sp macro="" textlink="">
      <xdr:nvSpPr>
        <xdr:cNvPr id="141" name="テキスト ボックス 140"/>
        <xdr:cNvSpPr txBox="1"/>
      </xdr:nvSpPr>
      <xdr:spPr>
        <a:xfrm>
          <a:off x="2527300" y="5985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47,663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富山県上市町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標準財政規模比の実質収支比率は、これまで２～４％台を推移しており、実質単年度収支比率についても、ほぼ同様となっている。平成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においては、歳出不要額の活用等により財政調整基金への積立を実施したほか、標準財政規模が減となったことが比率増の要因となっている。今後も、歳入の確保と合わせて、予算執行の節減に努め、財政調整基金への積立てを継続的に行えるよう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富山県上市町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標準財政規模比の連結実質赤字比率に係る黒字比率は、これまで</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％から</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％の間で推移してきたが、平成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年度は分母の標準財政規模が減となったことから</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％となっている。黒字比率の約半分を水道事業会計が占めている。引き続き、各会計において収支のバランスを考慮した適正な財政運営に努めていく。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富山県上市町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実質公債費比率（分子）はこれまで</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億円台で推移していたが、平成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年度には９億円台まで減少し、平成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８億円台となっている。普通会計分は、地域総合整備事業債等の一部償還終了に伴い減となっており、公営企業会計分については、病院事業の医療機器分等で減となっている。ただし、中新川公共下水道など下水道事業について依然として多額の償還が発生している。今後も、起債の抑制を図るなど着実に比率の減少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富山県上市町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将来負担比率（分子）は、平成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年度以降徐々に減少し、平成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年度には</a:t>
          </a:r>
          <a:r>
            <a:rPr kumimoji="1" lang="en-US" altLang="ja-JP" sz="1400">
              <a:latin typeface="ＭＳ ゴシック" pitchFamily="49" charset="-128"/>
              <a:ea typeface="ＭＳ ゴシック" pitchFamily="49" charset="-128"/>
            </a:rPr>
            <a:t>100</a:t>
          </a:r>
          <a:r>
            <a:rPr kumimoji="1" lang="ja-JP" altLang="en-US" sz="1400">
              <a:latin typeface="ＭＳ ゴシック" pitchFamily="49" charset="-128"/>
              <a:ea typeface="ＭＳ ゴシック" pitchFamily="49" charset="-128"/>
            </a:rPr>
            <a:t>億円を下回っている。元金償還に伴う一部の地方債残高の減、病院会計への公営企業債償還に係る繰出見込額の減及び充当可能基金の増等により、比率は年々減少傾向にあり、平成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年度は昨年度より</a:t>
          </a:r>
          <a:r>
            <a:rPr kumimoji="1" lang="en-US" altLang="ja-JP" sz="1400">
              <a:latin typeface="ＭＳ ゴシック" pitchFamily="49" charset="-128"/>
              <a:ea typeface="ＭＳ ゴシック" pitchFamily="49" charset="-128"/>
            </a:rPr>
            <a:t>9.2</a:t>
          </a:r>
          <a:r>
            <a:rPr kumimoji="1" lang="ja-JP" altLang="en-US" sz="1400">
              <a:latin typeface="ＭＳ ゴシック" pitchFamily="49" charset="-128"/>
              <a:ea typeface="ＭＳ ゴシック" pitchFamily="49" charset="-128"/>
            </a:rPr>
            <a:t>ポイントの減となっている。しかし、平成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国補正事業に伴う起債を発行したことで残高が増となったほか、中新川公共下水道事業等への繰出見込額は依然として増加傾向にあり、今後も行財政改革を進め、起債の発行を抑制を図り、起債残高の縮減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401"/>
      <c r="AO4" s="401"/>
      <c r="AP4" s="401"/>
      <c r="AQ4" s="401"/>
      <c r="AR4" s="401"/>
      <c r="AS4" s="401"/>
      <c r="AT4" s="401"/>
      <c r="AU4" s="401"/>
      <c r="AV4" s="401"/>
      <c r="AW4" s="401"/>
      <c r="AX4" s="565"/>
      <c r="AY4" s="375" t="s">
        <v>75</v>
      </c>
      <c r="AZ4" s="376"/>
      <c r="BA4" s="376"/>
      <c r="BB4" s="376"/>
      <c r="BC4" s="376"/>
      <c r="BD4" s="376"/>
      <c r="BE4" s="376"/>
      <c r="BF4" s="376"/>
      <c r="BG4" s="376"/>
      <c r="BH4" s="376"/>
      <c r="BI4" s="376"/>
      <c r="BJ4" s="376"/>
      <c r="BK4" s="376"/>
      <c r="BL4" s="376"/>
      <c r="BM4" s="377"/>
      <c r="BN4" s="378">
        <v>11681981</v>
      </c>
      <c r="BO4" s="379"/>
      <c r="BP4" s="379"/>
      <c r="BQ4" s="379"/>
      <c r="BR4" s="379"/>
      <c r="BS4" s="379"/>
      <c r="BT4" s="379"/>
      <c r="BU4" s="380"/>
      <c r="BV4" s="378">
        <v>9954010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4.3</v>
      </c>
      <c r="CU4" s="554"/>
      <c r="CV4" s="554"/>
      <c r="CW4" s="554"/>
      <c r="CX4" s="554"/>
      <c r="CY4" s="554"/>
      <c r="CZ4" s="554"/>
      <c r="DA4" s="555"/>
      <c r="DB4" s="553">
        <v>3.9</v>
      </c>
      <c r="DC4" s="554"/>
      <c r="DD4" s="554"/>
      <c r="DE4" s="554"/>
      <c r="DF4" s="554"/>
      <c r="DG4" s="554"/>
      <c r="DH4" s="554"/>
      <c r="DI4" s="555"/>
      <c r="DJ4" s="137"/>
      <c r="DK4" s="137"/>
      <c r="DL4" s="137"/>
      <c r="DM4" s="137"/>
      <c r="DN4" s="137"/>
      <c r="DO4" s="137"/>
    </row>
    <row r="5" spans="1:119" ht="18.75" customHeight="1">
      <c r="A5" s="138"/>
      <c r="B5" s="560"/>
      <c r="C5" s="402"/>
      <c r="D5" s="402"/>
      <c r="E5" s="561"/>
      <c r="F5" s="561"/>
      <c r="G5" s="561"/>
      <c r="H5" s="561"/>
      <c r="I5" s="561"/>
      <c r="J5" s="561"/>
      <c r="K5" s="561"/>
      <c r="L5" s="561"/>
      <c r="M5" s="561"/>
      <c r="N5" s="561"/>
      <c r="O5" s="561"/>
      <c r="P5" s="561"/>
      <c r="Q5" s="561"/>
      <c r="R5" s="400"/>
      <c r="S5" s="400"/>
      <c r="T5" s="400"/>
      <c r="U5" s="400"/>
      <c r="V5" s="564"/>
      <c r="W5" s="485"/>
      <c r="X5" s="401"/>
      <c r="Y5" s="401"/>
      <c r="Z5" s="401"/>
      <c r="AA5" s="401"/>
      <c r="AB5" s="402"/>
      <c r="AC5" s="400"/>
      <c r="AD5" s="401"/>
      <c r="AE5" s="401"/>
      <c r="AF5" s="401"/>
      <c r="AG5" s="401"/>
      <c r="AH5" s="401"/>
      <c r="AI5" s="401"/>
      <c r="AJ5" s="401"/>
      <c r="AK5" s="401"/>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11381671</v>
      </c>
      <c r="BO5" s="384"/>
      <c r="BP5" s="384"/>
      <c r="BQ5" s="384"/>
      <c r="BR5" s="384"/>
      <c r="BS5" s="384"/>
      <c r="BT5" s="384"/>
      <c r="BU5" s="385"/>
      <c r="BV5" s="383">
        <v>9681431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83.7</v>
      </c>
      <c r="CU5" s="354"/>
      <c r="CV5" s="354"/>
      <c r="CW5" s="354"/>
      <c r="CX5" s="354"/>
      <c r="CY5" s="354"/>
      <c r="CZ5" s="354"/>
      <c r="DA5" s="355"/>
      <c r="DB5" s="353">
        <v>83.4</v>
      </c>
      <c r="DC5" s="354"/>
      <c r="DD5" s="354"/>
      <c r="DE5" s="354"/>
      <c r="DF5" s="354"/>
      <c r="DG5" s="354"/>
      <c r="DH5" s="354"/>
      <c r="DI5" s="355"/>
      <c r="DJ5" s="137"/>
      <c r="DK5" s="137"/>
      <c r="DL5" s="137"/>
      <c r="DM5" s="137"/>
      <c r="DN5" s="137"/>
      <c r="DO5" s="137"/>
    </row>
    <row r="6" spans="1:119" ht="18.75" customHeight="1">
      <c r="A6" s="138"/>
      <c r="B6" s="530" t="s">
        <v>81</v>
      </c>
      <c r="C6" s="399"/>
      <c r="D6" s="399"/>
      <c r="E6" s="531"/>
      <c r="F6" s="531"/>
      <c r="G6" s="531"/>
      <c r="H6" s="531"/>
      <c r="I6" s="531"/>
      <c r="J6" s="531"/>
      <c r="K6" s="531"/>
      <c r="L6" s="531" t="s">
        <v>82</v>
      </c>
      <c r="M6" s="531"/>
      <c r="N6" s="531"/>
      <c r="O6" s="531"/>
      <c r="P6" s="531"/>
      <c r="Q6" s="531"/>
      <c r="R6" s="423"/>
      <c r="S6" s="423"/>
      <c r="T6" s="423"/>
      <c r="U6" s="423"/>
      <c r="V6" s="537"/>
      <c r="W6" s="470" t="s">
        <v>83</v>
      </c>
      <c r="X6" s="398"/>
      <c r="Y6" s="398"/>
      <c r="Z6" s="398"/>
      <c r="AA6" s="398"/>
      <c r="AB6" s="399"/>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300310</v>
      </c>
      <c r="BO6" s="384"/>
      <c r="BP6" s="384"/>
      <c r="BQ6" s="384"/>
      <c r="BR6" s="384"/>
      <c r="BS6" s="384"/>
      <c r="BT6" s="384"/>
      <c r="BU6" s="385"/>
      <c r="BV6" s="383">
        <v>272579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89.7</v>
      </c>
      <c r="CU6" s="528"/>
      <c r="CV6" s="528"/>
      <c r="CW6" s="528"/>
      <c r="CX6" s="528"/>
      <c r="CY6" s="528"/>
      <c r="CZ6" s="528"/>
      <c r="DA6" s="529"/>
      <c r="DB6" s="527">
        <v>89.6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32763</v>
      </c>
      <c r="BO7" s="384"/>
      <c r="BP7" s="384"/>
      <c r="BQ7" s="384"/>
      <c r="BR7" s="384"/>
      <c r="BS7" s="384"/>
      <c r="BT7" s="384"/>
      <c r="BU7" s="385"/>
      <c r="BV7" s="383">
        <v>32821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6289151</v>
      </c>
      <c r="CU7" s="384"/>
      <c r="CV7" s="384"/>
      <c r="CW7" s="384"/>
      <c r="CX7" s="384"/>
      <c r="CY7" s="384"/>
      <c r="CZ7" s="384"/>
      <c r="DA7" s="385"/>
      <c r="DB7" s="383">
        <v>6219862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267547</v>
      </c>
      <c r="BO8" s="384"/>
      <c r="BP8" s="384"/>
      <c r="BQ8" s="384"/>
      <c r="BR8" s="384"/>
      <c r="BS8" s="384"/>
      <c r="BT8" s="384"/>
      <c r="BU8" s="385"/>
      <c r="BV8" s="383">
        <v>239758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0.44</v>
      </c>
      <c r="CU8" s="491"/>
      <c r="CV8" s="491"/>
      <c r="CW8" s="491"/>
      <c r="CX8" s="491"/>
      <c r="CY8" s="491"/>
      <c r="CZ8" s="491"/>
      <c r="DA8" s="492"/>
      <c r="DB8" s="490">
        <v>0.43</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21965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27789</v>
      </c>
      <c r="BO9" s="384"/>
      <c r="BP9" s="384"/>
      <c r="BQ9" s="384"/>
      <c r="BR9" s="384"/>
      <c r="BS9" s="384"/>
      <c r="BT9" s="384"/>
      <c r="BU9" s="385"/>
      <c r="BV9" s="383">
        <v>37459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11.8</v>
      </c>
      <c r="CU9" s="354"/>
      <c r="CV9" s="354"/>
      <c r="CW9" s="354"/>
      <c r="CX9" s="354"/>
      <c r="CY9" s="354"/>
      <c r="CZ9" s="354"/>
      <c r="DA9" s="355"/>
      <c r="DB9" s="353">
        <v>13.6</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23039</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245933</v>
      </c>
      <c r="BO10" s="384"/>
      <c r="BP10" s="384"/>
      <c r="BQ10" s="384"/>
      <c r="BR10" s="384"/>
      <c r="BS10" s="384"/>
      <c r="BT10" s="384"/>
      <c r="BU10" s="385"/>
      <c r="BV10" s="383">
        <v>202047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9" t="s">
        <v>108</v>
      </c>
      <c r="M11" s="430"/>
      <c r="N11" s="430"/>
      <c r="O11" s="430"/>
      <c r="P11" s="430"/>
      <c r="Q11" s="431"/>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100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21929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21703</v>
      </c>
      <c r="S13" s="483"/>
      <c r="T13" s="483"/>
      <c r="U13" s="483"/>
      <c r="V13" s="484"/>
      <c r="W13" s="470" t="s">
        <v>124</v>
      </c>
      <c r="X13" s="398"/>
      <c r="Y13" s="398"/>
      <c r="Z13" s="398"/>
      <c r="AA13" s="398"/>
      <c r="AB13" s="399"/>
      <c r="AC13" s="359">
        <v>578</v>
      </c>
      <c r="AD13" s="360"/>
      <c r="AE13" s="360"/>
      <c r="AF13" s="360"/>
      <c r="AG13" s="361"/>
      <c r="AH13" s="359">
        <v>723</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273722</v>
      </c>
      <c r="BO13" s="384"/>
      <c r="BP13" s="384"/>
      <c r="BQ13" s="384"/>
      <c r="BR13" s="384"/>
      <c r="BS13" s="384"/>
      <c r="BT13" s="384"/>
      <c r="BU13" s="385"/>
      <c r="BV13" s="383">
        <v>239506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17.600000000000001</v>
      </c>
      <c r="CU13" s="354"/>
      <c r="CV13" s="354"/>
      <c r="CW13" s="354"/>
      <c r="CX13" s="354"/>
      <c r="CY13" s="354"/>
      <c r="CZ13" s="354"/>
      <c r="DA13" s="355"/>
      <c r="DB13" s="353">
        <v>19.100000000000001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22110</v>
      </c>
      <c r="S14" s="483"/>
      <c r="T14" s="483"/>
      <c r="U14" s="483"/>
      <c r="V14" s="484"/>
      <c r="W14" s="485"/>
      <c r="X14" s="401"/>
      <c r="Y14" s="401"/>
      <c r="Z14" s="401"/>
      <c r="AA14" s="401"/>
      <c r="AB14" s="402"/>
      <c r="AC14" s="475">
        <v>5.2</v>
      </c>
      <c r="AD14" s="476"/>
      <c r="AE14" s="476"/>
      <c r="AF14" s="476"/>
      <c r="AG14" s="477"/>
      <c r="AH14" s="475">
        <v>6.1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165.6</v>
      </c>
      <c r="CU14" s="454"/>
      <c r="CV14" s="454"/>
      <c r="CW14" s="454"/>
      <c r="CX14" s="454"/>
      <c r="CY14" s="454"/>
      <c r="CZ14" s="454"/>
      <c r="DA14" s="455"/>
      <c r="DB14" s="486">
        <v>174.8</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21870</v>
      </c>
      <c r="S15" s="483"/>
      <c r="T15" s="483"/>
      <c r="U15" s="483"/>
      <c r="V15" s="484"/>
      <c r="W15" s="470" t="s">
        <v>130</v>
      </c>
      <c r="X15" s="398"/>
      <c r="Y15" s="398"/>
      <c r="Z15" s="398"/>
      <c r="AA15" s="398"/>
      <c r="AB15" s="399"/>
      <c r="AC15" s="359">
        <v>4161</v>
      </c>
      <c r="AD15" s="360"/>
      <c r="AE15" s="360"/>
      <c r="AF15" s="360"/>
      <c r="AG15" s="361"/>
      <c r="AH15" s="359">
        <v>4541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2412191</v>
      </c>
      <c r="BO15" s="379"/>
      <c r="BP15" s="379"/>
      <c r="BQ15" s="379"/>
      <c r="BR15" s="379"/>
      <c r="BS15" s="379"/>
      <c r="BT15" s="379"/>
      <c r="BU15" s="380"/>
      <c r="BV15" s="378">
        <v>2204327</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401"/>
      <c r="Y16" s="401"/>
      <c r="Z16" s="401"/>
      <c r="AA16" s="401"/>
      <c r="AB16" s="402"/>
      <c r="AC16" s="475">
        <v>37.6</v>
      </c>
      <c r="AD16" s="476"/>
      <c r="AE16" s="476"/>
      <c r="AF16" s="476"/>
      <c r="AG16" s="477"/>
      <c r="AH16" s="475">
        <v>38.1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5182940</v>
      </c>
      <c r="BO16" s="384"/>
      <c r="BP16" s="384"/>
      <c r="BQ16" s="384"/>
      <c r="BR16" s="384"/>
      <c r="BS16" s="384"/>
      <c r="BT16" s="384"/>
      <c r="BU16" s="385"/>
      <c r="BV16" s="383">
        <v>5162003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8"/>
      <c r="Y17" s="398"/>
      <c r="Z17" s="398"/>
      <c r="AA17" s="398"/>
      <c r="AB17" s="399"/>
      <c r="AC17" s="359">
        <v>6336</v>
      </c>
      <c r="AD17" s="360"/>
      <c r="AE17" s="360"/>
      <c r="AF17" s="360"/>
      <c r="AG17" s="361"/>
      <c r="AH17" s="359">
        <v>6656</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3090283</v>
      </c>
      <c r="BO17" s="384"/>
      <c r="BP17" s="384"/>
      <c r="BQ17" s="384"/>
      <c r="BR17" s="384"/>
      <c r="BS17" s="384"/>
      <c r="BT17" s="384"/>
      <c r="BU17" s="385"/>
      <c r="BV17" s="383">
        <v>2806307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236.77</v>
      </c>
      <c r="M18" s="446"/>
      <c r="N18" s="446"/>
      <c r="O18" s="446"/>
      <c r="P18" s="446"/>
      <c r="Q18" s="446"/>
      <c r="R18" s="447"/>
      <c r="S18" s="447"/>
      <c r="T18" s="447"/>
      <c r="U18" s="447"/>
      <c r="V18" s="448"/>
      <c r="W18" s="462"/>
      <c r="X18" s="463"/>
      <c r="Y18" s="463"/>
      <c r="Z18" s="463"/>
      <c r="AA18" s="463"/>
      <c r="AB18" s="471"/>
      <c r="AC18" s="347">
        <v>57.2</v>
      </c>
      <c r="AD18" s="348"/>
      <c r="AE18" s="348"/>
      <c r="AF18" s="348"/>
      <c r="AG18" s="449"/>
      <c r="AH18" s="347">
        <v>55.8</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5305662</v>
      </c>
      <c r="BO18" s="384"/>
      <c r="BP18" s="384"/>
      <c r="BQ18" s="384"/>
      <c r="BR18" s="384"/>
      <c r="BS18" s="384"/>
      <c r="BT18" s="384"/>
      <c r="BU18" s="385"/>
      <c r="BV18" s="383">
        <v>5473053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93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7897705</v>
      </c>
      <c r="BO19" s="384"/>
      <c r="BP19" s="384"/>
      <c r="BQ19" s="384"/>
      <c r="BR19" s="384"/>
      <c r="BS19" s="384"/>
      <c r="BT19" s="384"/>
      <c r="BU19" s="385"/>
      <c r="BV19" s="383">
        <v>7450870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7415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30"/>
      <c r="AO20" s="430"/>
      <c r="AP20" s="430"/>
      <c r="AQ20" s="430"/>
      <c r="AR20" s="430"/>
      <c r="AS20" s="430"/>
      <c r="AT20" s="431"/>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145</v>
      </c>
      <c r="C22" s="415"/>
      <c r="D22" s="416"/>
      <c r="E22" s="423" t="s">
        <v>1</v>
      </c>
      <c r="F22" s="398"/>
      <c r="G22" s="398"/>
      <c r="H22" s="398"/>
      <c r="I22" s="398"/>
      <c r="J22" s="398"/>
      <c r="K22" s="399"/>
      <c r="L22" s="423" t="s">
        <v>146</v>
      </c>
      <c r="M22" s="398"/>
      <c r="N22" s="398"/>
      <c r="O22" s="398"/>
      <c r="P22" s="399"/>
      <c r="Q22" s="408" t="s">
        <v>147</v>
      </c>
      <c r="R22" s="409"/>
      <c r="S22" s="409"/>
      <c r="T22" s="409"/>
      <c r="U22" s="409"/>
      <c r="V22" s="424"/>
      <c r="W22" s="426" t="s">
        <v>148</v>
      </c>
      <c r="X22" s="415"/>
      <c r="Y22" s="416"/>
      <c r="Z22" s="423" t="s">
        <v>1</v>
      </c>
      <c r="AA22" s="398"/>
      <c r="AB22" s="398"/>
      <c r="AC22" s="398"/>
      <c r="AD22" s="398"/>
      <c r="AE22" s="398"/>
      <c r="AF22" s="398"/>
      <c r="AG22" s="399"/>
      <c r="AH22" s="397" t="s">
        <v>149</v>
      </c>
      <c r="AI22" s="398"/>
      <c r="AJ22" s="398"/>
      <c r="AK22" s="398"/>
      <c r="AL22" s="399"/>
      <c r="AM22" s="397" t="s">
        <v>150</v>
      </c>
      <c r="AN22" s="403"/>
      <c r="AO22" s="403"/>
      <c r="AP22" s="403"/>
      <c r="AQ22" s="403"/>
      <c r="AR22" s="404"/>
      <c r="AS22" s="408" t="s">
        <v>147</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151</v>
      </c>
      <c r="AZ23" s="376"/>
      <c r="BA23" s="376"/>
      <c r="BB23" s="376"/>
      <c r="BC23" s="376"/>
      <c r="BD23" s="376"/>
      <c r="BE23" s="376"/>
      <c r="BF23" s="376"/>
      <c r="BG23" s="376"/>
      <c r="BH23" s="376"/>
      <c r="BI23" s="376"/>
      <c r="BJ23" s="376"/>
      <c r="BK23" s="376"/>
      <c r="BL23" s="376"/>
      <c r="BM23" s="377"/>
      <c r="BN23" s="383">
        <v>9810313</v>
      </c>
      <c r="BO23" s="384"/>
      <c r="BP23" s="384"/>
      <c r="BQ23" s="384"/>
      <c r="BR23" s="384"/>
      <c r="BS23" s="384"/>
      <c r="BT23" s="384"/>
      <c r="BU23" s="385"/>
      <c r="BV23" s="383">
        <v>9221403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152</v>
      </c>
      <c r="F24" s="357"/>
      <c r="G24" s="357"/>
      <c r="H24" s="357"/>
      <c r="I24" s="357"/>
      <c r="J24" s="357"/>
      <c r="K24" s="358"/>
      <c r="L24" s="359">
        <v>1</v>
      </c>
      <c r="M24" s="360"/>
      <c r="N24" s="360"/>
      <c r="O24" s="360"/>
      <c r="P24" s="361"/>
      <c r="Q24" s="359">
        <v>8220</v>
      </c>
      <c r="R24" s="360"/>
      <c r="S24" s="360"/>
      <c r="T24" s="360"/>
      <c r="U24" s="360"/>
      <c r="V24" s="361"/>
      <c r="W24" s="427"/>
      <c r="X24" s="418"/>
      <c r="Y24" s="419"/>
      <c r="Z24" s="356" t="s">
        <v>153</v>
      </c>
      <c r="AA24" s="357"/>
      <c r="AB24" s="357"/>
      <c r="AC24" s="357"/>
      <c r="AD24" s="357"/>
      <c r="AE24" s="357"/>
      <c r="AF24" s="357"/>
      <c r="AG24" s="358"/>
      <c r="AH24" s="359">
        <v>156</v>
      </c>
      <c r="AI24" s="360"/>
      <c r="AJ24" s="360"/>
      <c r="AK24" s="360"/>
      <c r="AL24" s="361"/>
      <c r="AM24" s="359">
        <v>479076</v>
      </c>
      <c r="AN24" s="360"/>
      <c r="AO24" s="360"/>
      <c r="AP24" s="360"/>
      <c r="AQ24" s="360"/>
      <c r="AR24" s="361"/>
      <c r="AS24" s="359">
        <v>3071</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7555419</v>
      </c>
      <c r="BO24" s="384"/>
      <c r="BP24" s="384"/>
      <c r="BQ24" s="384"/>
      <c r="BR24" s="384"/>
      <c r="BS24" s="384"/>
      <c r="BT24" s="384"/>
      <c r="BU24" s="385"/>
      <c r="BV24" s="383">
        <v>7523242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155</v>
      </c>
      <c r="F25" s="357"/>
      <c r="G25" s="357"/>
      <c r="H25" s="357"/>
      <c r="I25" s="357"/>
      <c r="J25" s="357"/>
      <c r="K25" s="358"/>
      <c r="L25" s="359">
        <v>1</v>
      </c>
      <c r="M25" s="360"/>
      <c r="N25" s="360"/>
      <c r="O25" s="360"/>
      <c r="P25" s="361"/>
      <c r="Q25" s="359">
        <v>6830</v>
      </c>
      <c r="R25" s="360"/>
      <c r="S25" s="360"/>
      <c r="T25" s="360"/>
      <c r="U25" s="360"/>
      <c r="V25" s="361"/>
      <c r="W25" s="427"/>
      <c r="X25" s="418"/>
      <c r="Y25" s="419"/>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198289</v>
      </c>
      <c r="BO25" s="379"/>
      <c r="BP25" s="379"/>
      <c r="BQ25" s="379"/>
      <c r="BR25" s="379"/>
      <c r="BS25" s="379"/>
      <c r="BT25" s="379"/>
      <c r="BU25" s="380"/>
      <c r="BV25" s="378">
        <v>234197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158</v>
      </c>
      <c r="F26" s="357"/>
      <c r="G26" s="357"/>
      <c r="H26" s="357"/>
      <c r="I26" s="357"/>
      <c r="J26" s="357"/>
      <c r="K26" s="358"/>
      <c r="L26" s="359">
        <v>1</v>
      </c>
      <c r="M26" s="360"/>
      <c r="N26" s="360"/>
      <c r="O26" s="360"/>
      <c r="P26" s="361"/>
      <c r="Q26" s="359">
        <v>6050</v>
      </c>
      <c r="R26" s="360"/>
      <c r="S26" s="360"/>
      <c r="T26" s="360"/>
      <c r="U26" s="360"/>
      <c r="V26" s="361"/>
      <c r="W26" s="427"/>
      <c r="X26" s="418"/>
      <c r="Y26" s="419"/>
      <c r="Z26" s="356" t="s">
        <v>159</v>
      </c>
      <c r="AA26" s="395"/>
      <c r="AB26" s="395"/>
      <c r="AC26" s="395"/>
      <c r="AD26" s="395"/>
      <c r="AE26" s="395"/>
      <c r="AF26" s="395"/>
      <c r="AG26" s="396"/>
      <c r="AH26" s="359">
        <v>15</v>
      </c>
      <c r="AI26" s="360"/>
      <c r="AJ26" s="360"/>
      <c r="AK26" s="360"/>
      <c r="AL26" s="361"/>
      <c r="AM26" s="359">
        <v>43365</v>
      </c>
      <c r="AN26" s="360"/>
      <c r="AO26" s="360"/>
      <c r="AP26" s="360"/>
      <c r="AQ26" s="360"/>
      <c r="AR26" s="361"/>
      <c r="AS26" s="359">
        <v>2891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161</v>
      </c>
      <c r="F27" s="357"/>
      <c r="G27" s="357"/>
      <c r="H27" s="357"/>
      <c r="I27" s="357"/>
      <c r="J27" s="357"/>
      <c r="K27" s="358"/>
      <c r="L27" s="359">
        <v>1</v>
      </c>
      <c r="M27" s="360"/>
      <c r="N27" s="360"/>
      <c r="O27" s="360"/>
      <c r="P27" s="361"/>
      <c r="Q27" s="359">
        <v>3600</v>
      </c>
      <c r="R27" s="360"/>
      <c r="S27" s="360"/>
      <c r="T27" s="360"/>
      <c r="U27" s="360"/>
      <c r="V27" s="361"/>
      <c r="W27" s="427"/>
      <c r="X27" s="418"/>
      <c r="Y27" s="419"/>
      <c r="Z27" s="356" t="s">
        <v>162</v>
      </c>
      <c r="AA27" s="357"/>
      <c r="AB27" s="357"/>
      <c r="AC27" s="357"/>
      <c r="AD27" s="357"/>
      <c r="AE27" s="357"/>
      <c r="AF27" s="357"/>
      <c r="AG27" s="358"/>
      <c r="AH27" s="359">
        <v>1</v>
      </c>
      <c r="AI27" s="360"/>
      <c r="AJ27" s="360"/>
      <c r="AK27" s="360"/>
      <c r="AL27" s="361"/>
      <c r="AM27" s="359">
        <v>2937</v>
      </c>
      <c r="AN27" s="360"/>
      <c r="AO27" s="360"/>
      <c r="AP27" s="360"/>
      <c r="AQ27" s="360"/>
      <c r="AR27" s="361"/>
      <c r="AS27" s="359">
        <v>2937</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247490</v>
      </c>
      <c r="BO27" s="387"/>
      <c r="BP27" s="387"/>
      <c r="BQ27" s="387"/>
      <c r="BR27" s="387"/>
      <c r="BS27" s="387"/>
      <c r="BT27" s="387"/>
      <c r="BU27" s="388"/>
      <c r="BV27" s="386">
        <v>247479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164</v>
      </c>
      <c r="F28" s="357"/>
      <c r="G28" s="357"/>
      <c r="H28" s="357"/>
      <c r="I28" s="357"/>
      <c r="J28" s="357"/>
      <c r="K28" s="358"/>
      <c r="L28" s="359">
        <v>1</v>
      </c>
      <c r="M28" s="360"/>
      <c r="N28" s="360"/>
      <c r="O28" s="360"/>
      <c r="P28" s="361"/>
      <c r="Q28" s="359">
        <v>3100</v>
      </c>
      <c r="R28" s="360"/>
      <c r="S28" s="360"/>
      <c r="T28" s="360"/>
      <c r="U28" s="360"/>
      <c r="V28" s="361"/>
      <c r="W28" s="427"/>
      <c r="X28" s="418"/>
      <c r="Y28" s="419"/>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1098259</v>
      </c>
      <c r="BO28" s="379"/>
      <c r="BP28" s="379"/>
      <c r="BQ28" s="379"/>
      <c r="BR28" s="379"/>
      <c r="BS28" s="379"/>
      <c r="BT28" s="379"/>
      <c r="BU28" s="380"/>
      <c r="BV28" s="378">
        <v>852326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168</v>
      </c>
      <c r="F29" s="357"/>
      <c r="G29" s="357"/>
      <c r="H29" s="357"/>
      <c r="I29" s="357"/>
      <c r="J29" s="357"/>
      <c r="K29" s="358"/>
      <c r="L29" s="359">
        <v>10</v>
      </c>
      <c r="M29" s="360"/>
      <c r="N29" s="360"/>
      <c r="O29" s="360"/>
      <c r="P29" s="361"/>
      <c r="Q29" s="359">
        <v>2900</v>
      </c>
      <c r="R29" s="360"/>
      <c r="S29" s="360"/>
      <c r="T29" s="360"/>
      <c r="U29" s="360"/>
      <c r="V29" s="361"/>
      <c r="W29" s="427"/>
      <c r="X29" s="418"/>
      <c r="Y29" s="419"/>
      <c r="Z29" s="356" t="s">
        <v>169</v>
      </c>
      <c r="AA29" s="357"/>
      <c r="AB29" s="357"/>
      <c r="AC29" s="357"/>
      <c r="AD29" s="357"/>
      <c r="AE29" s="357"/>
      <c r="AF29" s="357"/>
      <c r="AG29" s="358"/>
      <c r="AH29" s="359">
        <v>157</v>
      </c>
      <c r="AI29" s="360"/>
      <c r="AJ29" s="360"/>
      <c r="AK29" s="360"/>
      <c r="AL29" s="361"/>
      <c r="AM29" s="359">
        <v>482013</v>
      </c>
      <c r="AN29" s="360"/>
      <c r="AO29" s="360"/>
      <c r="AP29" s="360"/>
      <c r="AQ29" s="360"/>
      <c r="AR29" s="361"/>
      <c r="AS29" s="359">
        <v>3070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350106</v>
      </c>
      <c r="BO29" s="384"/>
      <c r="BP29" s="384"/>
      <c r="BQ29" s="384"/>
      <c r="BR29" s="384"/>
      <c r="BS29" s="384"/>
      <c r="BT29" s="384"/>
      <c r="BU29" s="385"/>
      <c r="BV29" s="383">
        <v>350015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29"/>
      <c r="F30" s="430"/>
      <c r="G30" s="430"/>
      <c r="H30" s="430"/>
      <c r="I30" s="430"/>
      <c r="J30" s="430"/>
      <c r="K30" s="431"/>
      <c r="L30" s="432"/>
      <c r="M30" s="433"/>
      <c r="N30" s="433"/>
      <c r="O30" s="433"/>
      <c r="P30" s="434"/>
      <c r="Q30" s="432"/>
      <c r="R30" s="433"/>
      <c r="S30" s="433"/>
      <c r="T30" s="433"/>
      <c r="U30" s="433"/>
      <c r="V30" s="434"/>
      <c r="W30" s="428"/>
      <c r="X30" s="421"/>
      <c r="Y30" s="422"/>
      <c r="Z30" s="435" t="s">
        <v>171</v>
      </c>
      <c r="AA30" s="436"/>
      <c r="AB30" s="436"/>
      <c r="AC30" s="436"/>
      <c r="AD30" s="436"/>
      <c r="AE30" s="436"/>
      <c r="AF30" s="436"/>
      <c r="AG30" s="437"/>
      <c r="AH30" s="347">
        <v>96.2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494810</v>
      </c>
      <c r="BO30" s="387"/>
      <c r="BP30" s="387"/>
      <c r="BQ30" s="387"/>
      <c r="BR30" s="387"/>
      <c r="BS30" s="387"/>
      <c r="BT30" s="387"/>
      <c r="BU30" s="388"/>
      <c r="BV30" s="386">
        <v>477907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富山県市町村会館管理組合（一般会計）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株式会社上市まちづくり公社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IF('各会計、関係団体の財政状況及び健全化判断比率'!B31="","",'各会計、関係団体の財政状況及び健全化判断比率'!B31)</f>
        <v>病院事業会計</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富山市町村総合事務組合（一般会計）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墓地公園事業特別会計</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IF('各会計、関係団体の財政状況及び健全化判断比率'!B34="","",'各会計、関係団体の財政状況及び健全化判断比率'!B34)</f>
        <v>下水道事業特別会計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滑川中新川地区広域情報事務組合（一般会計）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IF('各会計、関係団体の財政状況及び健全化判断比率'!B35="","",'各会計、関係団体の財政状況及び健全化判断比率'!B35)</f>
        <v>地域開発事業特別会計</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富山県後期高齢者医療広域連合（一般会計）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富山県後期高齢者医療広域連合（後期高齢者医療事業特別会計）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中新川広域行政事務組合（一般会計）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中新川広域行政事務組合（介護保険事業特別会計）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中新川広域行政事務組合（公共下水道事業特別会計）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中新川広域行政事務組合（公共下水道関連特定環境保全公共下水道事業特別会計）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富山地区広域圏事務組合（一般会計）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6" t="s">
        <v>24</v>
      </c>
      <c r="C41" s="1177"/>
      <c r="D41" s="81"/>
      <c r="E41" s="1178" t="s">
        <v>25</v>
      </c>
      <c r="F41" s="1178"/>
      <c r="G41" s="1178"/>
      <c r="H41" s="1179"/>
      <c r="I41" s="82">
        <v>9209</v>
      </c>
      <c r="J41" s="83">
        <v>9252</v>
      </c>
      <c r="K41" s="83">
        <v>9290</v>
      </c>
      <c r="L41" s="83">
        <v>9221</v>
      </c>
      <c r="M41" s="84">
        <v>9810</v>
      </c>
    </row>
    <row r="42" spans="2:13" ht="27.75" customHeight="1">
      <c r="B42" s="1166"/>
      <c r="C42" s="1167"/>
      <c r="D42" s="85"/>
      <c r="E42" s="1170" t="s">
        <v>26</v>
      </c>
      <c r="F42" s="1170"/>
      <c r="G42" s="1170"/>
      <c r="H42" s="1171"/>
      <c r="I42" s="86">
        <v>332</v>
      </c>
      <c r="J42" s="87">
        <v>294</v>
      </c>
      <c r="K42" s="87">
        <v>254</v>
      </c>
      <c r="L42" s="87">
        <v>219</v>
      </c>
      <c r="M42" s="88">
        <v>186</v>
      </c>
    </row>
    <row r="43" spans="2:13" ht="27.75" customHeight="1">
      <c r="B43" s="1166"/>
      <c r="C43" s="1167"/>
      <c r="D43" s="85"/>
      <c r="E43" s="1170" t="s">
        <v>27</v>
      </c>
      <c r="F43" s="1170"/>
      <c r="G43" s="1170"/>
      <c r="H43" s="1171"/>
      <c r="I43" s="86">
        <v>6852</v>
      </c>
      <c r="J43" s="87">
        <v>6560</v>
      </c>
      <c r="K43" s="87">
        <v>6135</v>
      </c>
      <c r="L43" s="87">
        <v>6056</v>
      </c>
      <c r="M43" s="88">
        <v>5710</v>
      </c>
    </row>
    <row r="44" spans="2:13" ht="27.75" customHeight="1">
      <c r="B44" s="1166"/>
      <c r="C44" s="1167"/>
      <c r="D44" s="85"/>
      <c r="E44" s="1170" t="s">
        <v>28</v>
      </c>
      <c r="F44" s="1170"/>
      <c r="G44" s="1170"/>
      <c r="H44" s="1171"/>
      <c r="I44" s="86">
        <v>8736</v>
      </c>
      <c r="J44" s="87">
        <v>8654</v>
      </c>
      <c r="K44" s="87">
        <v>8513</v>
      </c>
      <c r="L44" s="87">
        <v>8518</v>
      </c>
      <c r="M44" s="88">
        <v>8530</v>
      </c>
    </row>
    <row r="45" spans="2:13" ht="27.75" customHeight="1">
      <c r="B45" s="1166"/>
      <c r="C45" s="1167"/>
      <c r="D45" s="85"/>
      <c r="E45" s="1170" t="s">
        <v>29</v>
      </c>
      <c r="F45" s="1170"/>
      <c r="G45" s="1170"/>
      <c r="H45" s="1171"/>
      <c r="I45" s="86">
        <v>1723</v>
      </c>
      <c r="J45" s="87">
        <v>1662</v>
      </c>
      <c r="K45" s="87">
        <v>1514</v>
      </c>
      <c r="L45" s="87">
        <v>1411</v>
      </c>
      <c r="M45" s="88">
        <v>1294</v>
      </c>
    </row>
    <row r="46" spans="2:13" ht="27.75" customHeight="1">
      <c r="B46" s="1166"/>
      <c r="C46" s="1167"/>
      <c r="D46" s="85"/>
      <c r="E46" s="1170" t="s">
        <v>30</v>
      </c>
      <c r="F46" s="1170"/>
      <c r="G46" s="1170"/>
      <c r="H46" s="1171"/>
      <c r="I46" s="86" t="s">
        <v>479</v>
      </c>
      <c r="J46" s="87" t="s">
        <v>479</v>
      </c>
      <c r="K46" s="87" t="s">
        <v>479</v>
      </c>
      <c r="L46" s="87" t="s">
        <v>479</v>
      </c>
      <c r="M46" s="88" t="s">
        <v>479</v>
      </c>
    </row>
    <row r="47" spans="2:13" ht="27.75" customHeight="1">
      <c r="B47" s="1166"/>
      <c r="C47" s="1167"/>
      <c r="D47" s="85"/>
      <c r="E47" s="1170" t="s">
        <v>31</v>
      </c>
      <c r="F47" s="1170"/>
      <c r="G47" s="1170"/>
      <c r="H47" s="1171"/>
      <c r="I47" s="86" t="s">
        <v>479</v>
      </c>
      <c r="J47" s="87" t="s">
        <v>479</v>
      </c>
      <c r="K47" s="87" t="s">
        <v>479</v>
      </c>
      <c r="L47" s="87" t="s">
        <v>479</v>
      </c>
      <c r="M47" s="88" t="s">
        <v>479</v>
      </c>
    </row>
    <row r="48" spans="2:13" ht="27.75" customHeight="1">
      <c r="B48" s="1168"/>
      <c r="C48" s="1169"/>
      <c r="D48" s="85"/>
      <c r="E48" s="1170" t="s">
        <v>32</v>
      </c>
      <c r="F48" s="1170"/>
      <c r="G48" s="1170"/>
      <c r="H48" s="1171"/>
      <c r="I48" s="86" t="s">
        <v>479</v>
      </c>
      <c r="J48" s="87" t="s">
        <v>479</v>
      </c>
      <c r="K48" s="87" t="s">
        <v>479</v>
      </c>
      <c r="L48" s="87" t="s">
        <v>479</v>
      </c>
      <c r="M48" s="88" t="s">
        <v>479</v>
      </c>
    </row>
    <row r="49" spans="2:13" ht="27.75" customHeight="1">
      <c r="B49" s="1164" t="s">
        <v>33</v>
      </c>
      <c r="C49" s="1165"/>
      <c r="D49" s="89"/>
      <c r="E49" s="1170" t="s">
        <v>34</v>
      </c>
      <c r="F49" s="1170"/>
      <c r="G49" s="1170"/>
      <c r="H49" s="1171"/>
      <c r="I49" s="86">
        <v>1218</v>
      </c>
      <c r="J49" s="87">
        <v>1332</v>
      </c>
      <c r="K49" s="87">
        <v>1514</v>
      </c>
      <c r="L49" s="87">
        <v>1756</v>
      </c>
      <c r="M49" s="88">
        <v>2008</v>
      </c>
    </row>
    <row r="50" spans="2:13" ht="27.75" customHeight="1">
      <c r="B50" s="1166"/>
      <c r="C50" s="1167"/>
      <c r="D50" s="85"/>
      <c r="E50" s="1170" t="s">
        <v>35</v>
      </c>
      <c r="F50" s="1170"/>
      <c r="G50" s="1170"/>
      <c r="H50" s="1171"/>
      <c r="I50" s="86">
        <v>712</v>
      </c>
      <c r="J50" s="87">
        <v>676</v>
      </c>
      <c r="K50" s="87">
        <v>678</v>
      </c>
      <c r="L50" s="87">
        <v>719</v>
      </c>
      <c r="M50" s="88">
        <v>785</v>
      </c>
    </row>
    <row r="51" spans="2:13" ht="27.75" customHeight="1">
      <c r="B51" s="1168"/>
      <c r="C51" s="1169"/>
      <c r="D51" s="85"/>
      <c r="E51" s="1170" t="s">
        <v>36</v>
      </c>
      <c r="F51" s="1170"/>
      <c r="G51" s="1170"/>
      <c r="H51" s="1171"/>
      <c r="I51" s="86">
        <v>13875</v>
      </c>
      <c r="J51" s="87">
        <v>13933</v>
      </c>
      <c r="K51" s="87">
        <v>13849</v>
      </c>
      <c r="L51" s="87">
        <v>14067</v>
      </c>
      <c r="M51" s="88">
        <v>14181</v>
      </c>
    </row>
    <row r="52" spans="2:13" ht="27.75" customHeight="1" thickBot="1">
      <c r="B52" s="1172" t="s">
        <v>37</v>
      </c>
      <c r="C52" s="1173"/>
      <c r="D52" s="90"/>
      <c r="E52" s="1174" t="s">
        <v>38</v>
      </c>
      <c r="F52" s="1174"/>
      <c r="G52" s="1174"/>
      <c r="H52" s="1175"/>
      <c r="I52" s="91">
        <v>11047</v>
      </c>
      <c r="J52" s="92">
        <v>10480</v>
      </c>
      <c r="K52" s="92">
        <v>9665</v>
      </c>
      <c r="L52" s="92">
        <v>8883</v>
      </c>
      <c r="M52" s="93">
        <v>8557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89704</v>
      </c>
      <c r="E3" s="116"/>
      <c r="F3" s="117">
        <v>47258</v>
      </c>
      <c r="G3" s="118"/>
      <c r="H3" s="119"/>
    </row>
    <row r="4" spans="1:8">
      <c r="A4" s="120"/>
      <c r="B4" s="121"/>
      <c r="C4" s="122"/>
      <c r="D4" s="123">
        <v>42556</v>
      </c>
      <c r="E4" s="124"/>
      <c r="F4" s="125">
        <v>27842</v>
      </c>
      <c r="G4" s="126"/>
      <c r="H4" s="127"/>
    </row>
    <row r="5" spans="1:8">
      <c r="A5" s="108" t="s">
        <v>513</v>
      </c>
      <c r="B5" s="113"/>
      <c r="C5" s="114"/>
      <c r="D5" s="115">
        <v>91366</v>
      </c>
      <c r="E5" s="116"/>
      <c r="F5" s="117">
        <v>49426</v>
      </c>
      <c r="G5" s="118"/>
      <c r="H5" s="119"/>
    </row>
    <row r="6" spans="1:8">
      <c r="A6" s="120"/>
      <c r="B6" s="121"/>
      <c r="C6" s="122"/>
      <c r="D6" s="123">
        <v>47834</v>
      </c>
      <c r="E6" s="124"/>
      <c r="F6" s="125">
        <v>26568</v>
      </c>
      <c r="G6" s="126"/>
      <c r="H6" s="127"/>
    </row>
    <row r="7" spans="1:8">
      <c r="A7" s="108" t="s">
        <v>514</v>
      </c>
      <c r="B7" s="113"/>
      <c r="C7" s="114"/>
      <c r="D7" s="115">
        <v>65361</v>
      </c>
      <c r="E7" s="116"/>
      <c r="F7" s="117">
        <v>42839</v>
      </c>
      <c r="G7" s="118"/>
      <c r="H7" s="119"/>
    </row>
    <row r="8" spans="1:8">
      <c r="A8" s="120"/>
      <c r="B8" s="121"/>
      <c r="C8" s="122"/>
      <c r="D8" s="123">
        <v>37318</v>
      </c>
      <c r="E8" s="124"/>
      <c r="F8" s="125">
        <v>22027</v>
      </c>
      <c r="G8" s="126"/>
      <c r="H8" s="127"/>
    </row>
    <row r="9" spans="1:8">
      <c r="A9" s="108" t="s">
        <v>515</v>
      </c>
      <c r="B9" s="113"/>
      <c r="C9" s="114"/>
      <c r="D9" s="115">
        <v>57513</v>
      </c>
      <c r="E9" s="116"/>
      <c r="F9" s="117">
        <v>46819</v>
      </c>
      <c r="G9" s="118"/>
      <c r="H9" s="119"/>
    </row>
    <row r="10" spans="1:8">
      <c r="A10" s="120"/>
      <c r="B10" s="121"/>
      <c r="C10" s="122"/>
      <c r="D10" s="123">
        <v>32599</v>
      </c>
      <c r="E10" s="124"/>
      <c r="F10" s="125">
        <v>24121</v>
      </c>
      <c r="G10" s="126"/>
      <c r="H10" s="127"/>
    </row>
    <row r="11" spans="1:8">
      <c r="A11" s="108" t="s">
        <v>516</v>
      </c>
      <c r="B11" s="113"/>
      <c r="C11" s="114"/>
      <c r="D11" s="115">
        <v>141539</v>
      </c>
      <c r="E11" s="116"/>
      <c r="F11" s="117">
        <v>53270</v>
      </c>
      <c r="G11" s="118"/>
      <c r="H11" s="119"/>
    </row>
    <row r="12" spans="1:8">
      <c r="A12" s="120"/>
      <c r="B12" s="121"/>
      <c r="C12" s="128"/>
      <c r="D12" s="123">
        <v>51743</v>
      </c>
      <c r="E12" s="124"/>
      <c r="F12" s="125">
        <v>24316</v>
      </c>
      <c r="G12" s="126"/>
      <c r="H12" s="127"/>
    </row>
    <row r="13" spans="1:8">
      <c r="A13" s="108"/>
      <c r="B13" s="113"/>
      <c r="C13" s="129"/>
      <c r="D13" s="130">
        <v>89097</v>
      </c>
      <c r="E13" s="131"/>
      <c r="F13" s="132">
        <v>47922</v>
      </c>
      <c r="G13" s="133"/>
      <c r="H13" s="119"/>
    </row>
    <row r="14" spans="1:8">
      <c r="A14" s="120"/>
      <c r="B14" s="121"/>
      <c r="C14" s="122"/>
      <c r="D14" s="123">
        <v>42410</v>
      </c>
      <c r="E14" s="124"/>
      <c r="F14" s="125">
        <v>24975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2.13</v>
      </c>
      <c r="C19" s="134">
        <f>ROUND(VALUE(SUBSTITUTE(実質収支比率等に係る経年分析!G$48,"▲","-")),2)</f>
        <v>1.9</v>
      </c>
      <c r="D19" s="134">
        <f>ROUND(VALUE(SUBSTITUTE(実質収支比率等に係る経年分析!H$48,"▲","-")),2)</f>
        <v>3.25</v>
      </c>
      <c r="E19" s="134">
        <f>ROUND(VALUE(SUBSTITUTE(実質収支比率等に係る経年分析!I$48,"▲","-")),2)</f>
        <v>3.85</v>
      </c>
      <c r="F19" s="134">
        <f>ROUND(VALUE(SUBSTITUTE(実質収支比率等に係る経年分析!J$48,"▲","-")),2)</f>
        <v>4.25</v>
      </c>
    </row>
    <row r="20" spans="1:11">
      <c r="A20" s="134" t="s">
        <v>43</v>
      </c>
      <c r="B20" s="134">
        <f>ROUND(VALUE(SUBSTITUTE(実質収支比率等に係る経年分析!F$47,"▲","-")),2)</f>
        <v>3.62</v>
      </c>
      <c r="C20" s="134">
        <f>ROUND(VALUE(SUBSTITUTE(実質収支比率等に係る経年分析!G$47,"▲","-")),2)</f>
        <v>7.56</v>
      </c>
      <c r="D20" s="134">
        <f>ROUND(VALUE(SUBSTITUTE(実質収支比率等に係る経年分析!H$47,"▲","-")),2)</f>
        <v>10.46</v>
      </c>
      <c r="E20" s="134">
        <f>ROUND(VALUE(SUBSTITUTE(実質収支比率等に係る経年分析!I$47,"▲","-")),2)</f>
        <v>13.7</v>
      </c>
      <c r="F20" s="134">
        <f>ROUND(VALUE(SUBSTITUTE(実質収支比率等に係る経年分析!J$47,"▲","-")),2)</f>
        <v>17.46</v>
      </c>
    </row>
    <row r="21" spans="1:11">
      <c r="A21" s="134" t="s">
        <v>44</v>
      </c>
      <c r="B21" s="134">
        <f>IF(ISNUMBER(VALUE(SUBSTITUTE(実質収支比率等に係る経年分析!F$49,"▲","-"))),ROUND(VALUE(SUBSTITUTE(実質収支比率等に係る経年分析!F$49,"▲","-")),2),NA())</f>
        <v>1.01</v>
      </c>
      <c r="C21" s="134">
        <f>IF(ISNUMBER(VALUE(SUBSTITUTE(実質収支比率等に係る経年分析!G$49,"▲","-"))),ROUND(VALUE(SUBSTITUTE(実質収支比率等に係る経年分析!G$49,"▲","-")),2),NA())</f>
        <v>3.88</v>
      </c>
      <c r="D21" s="134">
        <f>IF(ISNUMBER(VALUE(SUBSTITUTE(実質収支比率等に係る経年分析!H$49,"▲","-"))),ROUND(VALUE(SUBSTITUTE(実質収支比率等に係る経年分析!H$49,"▲","-")),2),NA())</f>
        <v>4.09</v>
      </c>
      <c r="E21" s="134">
        <f>IF(ISNUMBER(VALUE(SUBSTITUTE(実質収支比率等に係る経年分析!I$49,"▲","-"))),ROUND(VALUE(SUBSTITUTE(実質収支比率等に係る経年分析!I$49,"▲","-")),2),NA())</f>
        <v>3.85</v>
      </c>
      <c r="F21" s="134">
        <f>IF(ISNUMBER(VALUE(SUBSTITUTE(実質収支比率等に係る経年分析!J$49,"▲","-"))),ROUND(VALUE(SUBSTITUTE(実質収支比率等に係る経年分析!J$49,"▲","-")),2),NA())</f>
        <v>4.3499999999999996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墓地公園事業特別会計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0.14000000000000001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0.85</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3.77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4.16</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6.86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6.84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8.32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12.52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11.82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13.14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13.39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1162</v>
      </c>
      <c r="E42" s="136"/>
      <c r="F42" s="136"/>
      <c r="G42" s="136">
        <f>'実質公債費比率（分子）の構造'!L$52</f>
        <v>1146</v>
      </c>
      <c r="H42" s="136"/>
      <c r="I42" s="136"/>
      <c r="J42" s="136">
        <f>'実質公債費比率（分子）の構造'!M$52</f>
        <v>1177</v>
      </c>
      <c r="K42" s="136"/>
      <c r="L42" s="136"/>
      <c r="M42" s="136">
        <f>'実質公債費比率（分子）の構造'!N$52</f>
        <v>1207</v>
      </c>
      <c r="N42" s="136"/>
      <c r="O42" s="136"/>
      <c r="P42" s="136">
        <f>'実質公債費比率（分子）の構造'!O$52</f>
        <v>1174</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59</v>
      </c>
      <c r="C44" s="136"/>
      <c r="D44" s="136"/>
      <c r="E44" s="136">
        <f>'実質公債費比率（分子）の構造'!L$50</f>
        <v>61</v>
      </c>
      <c r="F44" s="136"/>
      <c r="G44" s="136"/>
      <c r="H44" s="136">
        <f>'実質公債費比率（分子）の構造'!M$50</f>
        <v>42</v>
      </c>
      <c r="I44" s="136"/>
      <c r="J44" s="136"/>
      <c r="K44" s="136">
        <f>'実質公債費比率（分子）の構造'!N$50</f>
        <v>38</v>
      </c>
      <c r="L44" s="136"/>
      <c r="M44" s="136"/>
      <c r="N44" s="136">
        <f>'実質公債費比率（分子）の構造'!O$50</f>
        <v>36</v>
      </c>
      <c r="O44" s="136"/>
      <c r="P44" s="136"/>
    </row>
    <row r="45" spans="1:16">
      <c r="A45" s="136" t="s">
        <v>54</v>
      </c>
      <c r="B45" s="136">
        <f>'実質公債費比率（分子）の構造'!K$49</f>
        <v>577</v>
      </c>
      <c r="C45" s="136"/>
      <c r="D45" s="136"/>
      <c r="E45" s="136">
        <f>'実質公債費比率（分子）の構造'!L$49</f>
        <v>560</v>
      </c>
      <c r="F45" s="136"/>
      <c r="G45" s="136"/>
      <c r="H45" s="136">
        <f>'実質公債費比率（分子）の構造'!M$49</f>
        <v>552</v>
      </c>
      <c r="I45" s="136"/>
      <c r="J45" s="136"/>
      <c r="K45" s="136">
        <f>'実質公債費比率（分子）の構造'!N$49</f>
        <v>561</v>
      </c>
      <c r="L45" s="136"/>
      <c r="M45" s="136"/>
      <c r="N45" s="136">
        <f>'実質公債費比率（分子）の構造'!O$49</f>
        <v>565</v>
      </c>
      <c r="O45" s="136"/>
      <c r="P45" s="136"/>
    </row>
    <row r="46" spans="1:16">
      <c r="A46" s="136" t="s">
        <v>55</v>
      </c>
      <c r="B46" s="136">
        <f>'実質公債費比率（分子）の構造'!K$48</f>
        <v>469</v>
      </c>
      <c r="C46" s="136"/>
      <c r="D46" s="136"/>
      <c r="E46" s="136">
        <f>'実質公債費比率（分子）の構造'!L$48</f>
        <v>470</v>
      </c>
      <c r="F46" s="136"/>
      <c r="G46" s="136"/>
      <c r="H46" s="136">
        <f>'実質公債費比率（分子）の構造'!M$48</f>
        <v>446</v>
      </c>
      <c r="I46" s="136"/>
      <c r="J46" s="136"/>
      <c r="K46" s="136">
        <f>'実質公債費比率（分子）の構造'!N$48</f>
        <v>459</v>
      </c>
      <c r="L46" s="136"/>
      <c r="M46" s="136"/>
      <c r="N46" s="136">
        <f>'実質公債費比率（分子）の構造'!O$48</f>
        <v>394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1128</v>
      </c>
      <c r="C49" s="136"/>
      <c r="D49" s="136"/>
      <c r="E49" s="136">
        <f>'実質公債費比率（分子）の構造'!L$45</f>
        <v>1091</v>
      </c>
      <c r="F49" s="136"/>
      <c r="G49" s="136"/>
      <c r="H49" s="136">
        <f>'実質公債費比率（分子）の構造'!M$45</f>
        <v>1104</v>
      </c>
      <c r="I49" s="136"/>
      <c r="J49" s="136"/>
      <c r="K49" s="136">
        <f>'実質公債費比率（分子）の構造'!N$45</f>
        <v>1081</v>
      </c>
      <c r="L49" s="136"/>
      <c r="M49" s="136"/>
      <c r="N49" s="136">
        <f>'実質公債費比率（分子）の構造'!O$45</f>
        <v>979</v>
      </c>
      <c r="O49" s="136"/>
      <c r="P49" s="136"/>
    </row>
    <row r="50" spans="1:16">
      <c r="A50" s="136" t="s">
        <v>59</v>
      </c>
      <c r="B50" s="136" t="e">
        <f>NA()</f>
        <v>#N/A</v>
      </c>
      <c r="C50" s="136">
        <f>IF(ISNUMBER('実質公債費比率（分子）の構造'!K$53),'実質公債費比率（分子）の構造'!K$53,NA())</f>
        <v>1071</v>
      </c>
      <c r="D50" s="136" t="e">
        <f>NA()</f>
        <v>#N/A</v>
      </c>
      <c r="E50" s="136" t="e">
        <f>NA()</f>
        <v>#N/A</v>
      </c>
      <c r="F50" s="136">
        <f>IF(ISNUMBER('実質公債費比率（分子）の構造'!L$53),'実質公債費比率（分子）の構造'!L$53,NA())</f>
        <v>1036</v>
      </c>
      <c r="G50" s="136" t="e">
        <f>NA()</f>
        <v>#N/A</v>
      </c>
      <c r="H50" s="136" t="e">
        <f>NA()</f>
        <v>#N/A</v>
      </c>
      <c r="I50" s="136">
        <f>IF(ISNUMBER('実質公債費比率（分子）の構造'!M$53),'実質公債費比率（分子）の構造'!M$53,NA())</f>
        <v>967</v>
      </c>
      <c r="J50" s="136" t="e">
        <f>NA()</f>
        <v>#N/A</v>
      </c>
      <c r="K50" s="136" t="e">
        <f>NA()</f>
        <v>#N/A</v>
      </c>
      <c r="L50" s="136">
        <f>IF(ISNUMBER('実質公債費比率（分子）の構造'!N$53),'実質公債費比率（分子）の構造'!N$53,NA())</f>
        <v>932</v>
      </c>
      <c r="M50" s="136" t="e">
        <f>NA()</f>
        <v>#N/A</v>
      </c>
      <c r="N50" s="136" t="e">
        <f>NA()</f>
        <v>#N/A</v>
      </c>
      <c r="O50" s="136">
        <f>IF(ISNUMBER('実質公債費比率（分子）の構造'!O$53),'実質公債費比率（分子）の構造'!O$53,NA())</f>
        <v>800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13875</v>
      </c>
      <c r="E56" s="135"/>
      <c r="F56" s="135"/>
      <c r="G56" s="135">
        <f>'将来負担比率（分子）の構造'!J$51</f>
        <v>13933</v>
      </c>
      <c r="H56" s="135"/>
      <c r="I56" s="135"/>
      <c r="J56" s="135">
        <f>'将来負担比率（分子）の構造'!K$51</f>
        <v>13849</v>
      </c>
      <c r="K56" s="135"/>
      <c r="L56" s="135"/>
      <c r="M56" s="135">
        <f>'将来負担比率（分子）の構造'!L$51</f>
        <v>14067</v>
      </c>
      <c r="N56" s="135"/>
      <c r="O56" s="135"/>
      <c r="P56" s="135">
        <f>'将来負担比率（分子）の構造'!M$51</f>
        <v>14181</v>
      </c>
    </row>
    <row r="57" spans="1:16">
      <c r="A57" s="135" t="s">
        <v>35</v>
      </c>
      <c r="B57" s="135"/>
      <c r="C57" s="135"/>
      <c r="D57" s="135">
        <f>'将来負担比率（分子）の構造'!I$50</f>
        <v>712</v>
      </c>
      <c r="E57" s="135"/>
      <c r="F57" s="135"/>
      <c r="G57" s="135">
        <f>'将来負担比率（分子）の構造'!J$50</f>
        <v>676</v>
      </c>
      <c r="H57" s="135"/>
      <c r="I57" s="135"/>
      <c r="J57" s="135">
        <f>'将来負担比率（分子）の構造'!K$50</f>
        <v>678</v>
      </c>
      <c r="K57" s="135"/>
      <c r="L57" s="135"/>
      <c r="M57" s="135">
        <f>'将来負担比率（分子）の構造'!L$50</f>
        <v>719</v>
      </c>
      <c r="N57" s="135"/>
      <c r="O57" s="135"/>
      <c r="P57" s="135">
        <f>'将来負担比率（分子）の構造'!M$50</f>
        <v>785</v>
      </c>
    </row>
    <row r="58" spans="1:16">
      <c r="A58" s="135" t="s">
        <v>34</v>
      </c>
      <c r="B58" s="135"/>
      <c r="C58" s="135"/>
      <c r="D58" s="135">
        <f>'将来負担比率（分子）の構造'!I$49</f>
        <v>1218</v>
      </c>
      <c r="E58" s="135"/>
      <c r="F58" s="135"/>
      <c r="G58" s="135">
        <f>'将来負担比率（分子）の構造'!J$49</f>
        <v>1332</v>
      </c>
      <c r="H58" s="135"/>
      <c r="I58" s="135"/>
      <c r="J58" s="135">
        <f>'将来負担比率（分子）の構造'!K$49</f>
        <v>1514</v>
      </c>
      <c r="K58" s="135"/>
      <c r="L58" s="135"/>
      <c r="M58" s="135">
        <f>'将来負担比率（分子）の構造'!L$49</f>
        <v>1756</v>
      </c>
      <c r="N58" s="135"/>
      <c r="O58" s="135"/>
      <c r="P58" s="135">
        <f>'将来負担比率（分子）の構造'!M$49</f>
        <v>2008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1723</v>
      </c>
      <c r="C62" s="135"/>
      <c r="D62" s="135"/>
      <c r="E62" s="135">
        <f>'将来負担比率（分子）の構造'!J$45</f>
        <v>1662</v>
      </c>
      <c r="F62" s="135"/>
      <c r="G62" s="135"/>
      <c r="H62" s="135">
        <f>'将来負担比率（分子）の構造'!K$45</f>
        <v>1514</v>
      </c>
      <c r="I62" s="135"/>
      <c r="J62" s="135"/>
      <c r="K62" s="135">
        <f>'将来負担比率（分子）の構造'!L$45</f>
        <v>1411</v>
      </c>
      <c r="L62" s="135"/>
      <c r="M62" s="135"/>
      <c r="N62" s="135">
        <f>'将来負担比率（分子）の構造'!M$45</f>
        <v>1294</v>
      </c>
      <c r="O62" s="135"/>
      <c r="P62" s="135"/>
    </row>
    <row r="63" spans="1:16">
      <c r="A63" s="135" t="s">
        <v>28</v>
      </c>
      <c r="B63" s="135">
        <f>'将来負担比率（分子）の構造'!I$44</f>
        <v>8736</v>
      </c>
      <c r="C63" s="135"/>
      <c r="D63" s="135"/>
      <c r="E63" s="135">
        <f>'将来負担比率（分子）の構造'!J$44</f>
        <v>8654</v>
      </c>
      <c r="F63" s="135"/>
      <c r="G63" s="135"/>
      <c r="H63" s="135">
        <f>'将来負担比率（分子）の構造'!K$44</f>
        <v>8513</v>
      </c>
      <c r="I63" s="135"/>
      <c r="J63" s="135"/>
      <c r="K63" s="135">
        <f>'将来負担比率（分子）の構造'!L$44</f>
        <v>8518</v>
      </c>
      <c r="L63" s="135"/>
      <c r="M63" s="135"/>
      <c r="N63" s="135">
        <f>'将来負担比率（分子）の構造'!M$44</f>
        <v>8530</v>
      </c>
      <c r="O63" s="135"/>
      <c r="P63" s="135"/>
    </row>
    <row r="64" spans="1:16">
      <c r="A64" s="135" t="s">
        <v>27</v>
      </c>
      <c r="B64" s="135">
        <f>'将来負担比率（分子）の構造'!I$43</f>
        <v>6852</v>
      </c>
      <c r="C64" s="135"/>
      <c r="D64" s="135"/>
      <c r="E64" s="135">
        <f>'将来負担比率（分子）の構造'!J$43</f>
        <v>6560</v>
      </c>
      <c r="F64" s="135"/>
      <c r="G64" s="135"/>
      <c r="H64" s="135">
        <f>'将来負担比率（分子）の構造'!K$43</f>
        <v>6135</v>
      </c>
      <c r="I64" s="135"/>
      <c r="J64" s="135"/>
      <c r="K64" s="135">
        <f>'将来負担比率（分子）の構造'!L$43</f>
        <v>6056</v>
      </c>
      <c r="L64" s="135"/>
      <c r="M64" s="135"/>
      <c r="N64" s="135">
        <f>'将来負担比率（分子）の構造'!M$43</f>
        <v>5710</v>
      </c>
      <c r="O64" s="135"/>
      <c r="P64" s="135"/>
    </row>
    <row r="65" spans="1:16">
      <c r="A65" s="135" t="s">
        <v>26</v>
      </c>
      <c r="B65" s="135">
        <f>'将来負担比率（分子）の構造'!I$42</f>
        <v>332</v>
      </c>
      <c r="C65" s="135"/>
      <c r="D65" s="135"/>
      <c r="E65" s="135">
        <f>'将来負担比率（分子）の構造'!J$42</f>
        <v>294</v>
      </c>
      <c r="F65" s="135"/>
      <c r="G65" s="135"/>
      <c r="H65" s="135">
        <f>'将来負担比率（分子）の構造'!K$42</f>
        <v>254</v>
      </c>
      <c r="I65" s="135"/>
      <c r="J65" s="135"/>
      <c r="K65" s="135">
        <f>'将来負担比率（分子）の構造'!L$42</f>
        <v>219</v>
      </c>
      <c r="L65" s="135"/>
      <c r="M65" s="135"/>
      <c r="N65" s="135">
        <f>'将来負担比率（分子）の構造'!M$42</f>
        <v>186</v>
      </c>
      <c r="O65" s="135"/>
      <c r="P65" s="135"/>
    </row>
    <row r="66" spans="1:16">
      <c r="A66" s="135" t="s">
        <v>25</v>
      </c>
      <c r="B66" s="135">
        <f>'将来負担比率（分子）の構造'!I$41</f>
        <v>9209</v>
      </c>
      <c r="C66" s="135"/>
      <c r="D66" s="135"/>
      <c r="E66" s="135">
        <f>'将来負担比率（分子）の構造'!J$41</f>
        <v>9252</v>
      </c>
      <c r="F66" s="135"/>
      <c r="G66" s="135"/>
      <c r="H66" s="135">
        <f>'将来負担比率（分子）の構造'!K$41</f>
        <v>9290</v>
      </c>
      <c r="I66" s="135"/>
      <c r="J66" s="135"/>
      <c r="K66" s="135">
        <f>'将来負担比率（分子）の構造'!L$41</f>
        <v>9221</v>
      </c>
      <c r="L66" s="135"/>
      <c r="M66" s="135"/>
      <c r="N66" s="135">
        <f>'将来負担比率（分子）の構造'!M$41</f>
        <v>9810</v>
      </c>
      <c r="O66" s="135"/>
      <c r="P66" s="135"/>
    </row>
    <row r="67" spans="1:16">
      <c r="A67" s="135" t="s">
        <v>63</v>
      </c>
      <c r="B67" s="135" t="e">
        <f>NA()</f>
        <v>#N/A</v>
      </c>
      <c r="C67" s="135">
        <f>IF(ISNUMBER('将来負担比率（分子）の構造'!I$52), IF('将来負担比率（分子）の構造'!I$52 &lt; 0, 0, '将来負担比率（分子）の構造'!I$52), NA())</f>
        <v>11047</v>
      </c>
      <c r="D67" s="135" t="e">
        <f>NA()</f>
        <v>#N/A</v>
      </c>
      <c r="E67" s="135" t="e">
        <f>NA()</f>
        <v>#N/A</v>
      </c>
      <c r="F67" s="135">
        <f>IF(ISNUMBER('将来負担比率（分子）の構造'!J$52), IF('将来負担比率（分子）の構造'!J$52 &lt; 0, 0, '将来負担比率（分子）の構造'!J$52), NA())</f>
        <v>10480</v>
      </c>
      <c r="G67" s="135" t="e">
        <f>NA()</f>
        <v>#N/A</v>
      </c>
      <c r="H67" s="135" t="e">
        <f>NA()</f>
        <v>#N/A</v>
      </c>
      <c r="I67" s="135">
        <f>IF(ISNUMBER('将来負担比率（分子）の構造'!K$52), IF('将来負担比率（分子）の構造'!K$52 &lt; 0, 0, '将来負担比率（分子）の構造'!K$52), NA())</f>
        <v>9665</v>
      </c>
      <c r="J67" s="135" t="e">
        <f>NA()</f>
        <v>#N/A</v>
      </c>
      <c r="K67" s="135" t="e">
        <f>NA()</f>
        <v>#N/A</v>
      </c>
      <c r="L67" s="135">
        <f>IF(ISNUMBER('将来負担比率（分子）の構造'!L$52), IF('将来負担比率（分子）の構造'!L$52 &lt; 0, 0, '将来負担比率（分子）の構造'!L$52), NA())</f>
        <v>8883</v>
      </c>
      <c r="M67" s="135" t="e">
        <f>NA()</f>
        <v>#N/A</v>
      </c>
      <c r="N67" s="135" t="e">
        <f>NA()</f>
        <v>#N/A</v>
      </c>
      <c r="O67" s="135">
        <f>IF(ISNUMBER('将来負担比率（分子）の構造'!M$52), IF('将来負担比率（分子）の構造'!M$52 &lt; 0, 0, '将来負担比率（分子）の構造'!M$52), NA())</f>
        <v>8557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206</v>
      </c>
      <c r="C5" s="672"/>
      <c r="D5" s="672"/>
      <c r="E5" s="672"/>
      <c r="F5" s="672"/>
      <c r="G5" s="672"/>
      <c r="H5" s="672"/>
      <c r="I5" s="672"/>
      <c r="J5" s="672"/>
      <c r="K5" s="672"/>
      <c r="L5" s="672"/>
      <c r="M5" s="672"/>
      <c r="N5" s="672"/>
      <c r="O5" s="672"/>
      <c r="P5" s="672"/>
      <c r="Q5" s="673"/>
      <c r="R5" s="636">
        <v>2720614</v>
      </c>
      <c r="S5" s="637"/>
      <c r="T5" s="637"/>
      <c r="U5" s="637"/>
      <c r="V5" s="637"/>
      <c r="W5" s="637"/>
      <c r="X5" s="637"/>
      <c r="Y5" s="684"/>
      <c r="Z5" s="697">
        <v>23.3</v>
      </c>
      <c r="AA5" s="697"/>
      <c r="AB5" s="697"/>
      <c r="AC5" s="697"/>
      <c r="AD5" s="698">
        <v>2720614</v>
      </c>
      <c r="AE5" s="698"/>
      <c r="AF5" s="698"/>
      <c r="AG5" s="698"/>
      <c r="AH5" s="698"/>
      <c r="AI5" s="698"/>
      <c r="AJ5" s="698"/>
      <c r="AK5" s="698"/>
      <c r="AL5" s="685">
        <v>46</v>
      </c>
      <c r="AM5" s="654"/>
      <c r="AN5" s="654"/>
      <c r="AO5" s="686"/>
      <c r="AP5" s="671" t="s">
        <v>207</v>
      </c>
      <c r="AQ5" s="672"/>
      <c r="AR5" s="672"/>
      <c r="AS5" s="672"/>
      <c r="AT5" s="672"/>
      <c r="AU5" s="672"/>
      <c r="AV5" s="672"/>
      <c r="AW5" s="672"/>
      <c r="AX5" s="672"/>
      <c r="AY5" s="672"/>
      <c r="AZ5" s="672"/>
      <c r="BA5" s="672"/>
      <c r="BB5" s="672"/>
      <c r="BC5" s="672"/>
      <c r="BD5" s="672"/>
      <c r="BE5" s="672"/>
      <c r="BF5" s="673"/>
      <c r="BG5" s="586">
        <v>2717099</v>
      </c>
      <c r="BH5" s="587"/>
      <c r="BI5" s="587"/>
      <c r="BJ5" s="587"/>
      <c r="BK5" s="587"/>
      <c r="BL5" s="587"/>
      <c r="BM5" s="587"/>
      <c r="BN5" s="588"/>
      <c r="BO5" s="639">
        <v>99.9</v>
      </c>
      <c r="BP5" s="639"/>
      <c r="BQ5" s="639"/>
      <c r="BR5" s="639"/>
      <c r="BS5" s="640">
        <v>136838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115841</v>
      </c>
      <c r="S6" s="587"/>
      <c r="T6" s="587"/>
      <c r="U6" s="587"/>
      <c r="V6" s="587"/>
      <c r="W6" s="587"/>
      <c r="X6" s="587"/>
      <c r="Y6" s="588"/>
      <c r="Z6" s="639">
        <v>1</v>
      </c>
      <c r="AA6" s="639"/>
      <c r="AB6" s="639"/>
      <c r="AC6" s="639"/>
      <c r="AD6" s="640">
        <v>115841</v>
      </c>
      <c r="AE6" s="640"/>
      <c r="AF6" s="640"/>
      <c r="AG6" s="640"/>
      <c r="AH6" s="640"/>
      <c r="AI6" s="640"/>
      <c r="AJ6" s="640"/>
      <c r="AK6" s="640"/>
      <c r="AL6" s="609">
        <v>2</v>
      </c>
      <c r="AM6" s="641"/>
      <c r="AN6" s="641"/>
      <c r="AO6" s="642"/>
      <c r="AP6" s="583" t="s">
        <v>212</v>
      </c>
      <c r="AQ6" s="584"/>
      <c r="AR6" s="584"/>
      <c r="AS6" s="584"/>
      <c r="AT6" s="584"/>
      <c r="AU6" s="584"/>
      <c r="AV6" s="584"/>
      <c r="AW6" s="584"/>
      <c r="AX6" s="584"/>
      <c r="AY6" s="584"/>
      <c r="AZ6" s="584"/>
      <c r="BA6" s="584"/>
      <c r="BB6" s="584"/>
      <c r="BC6" s="584"/>
      <c r="BD6" s="584"/>
      <c r="BE6" s="584"/>
      <c r="BF6" s="585"/>
      <c r="BG6" s="586">
        <v>2717099</v>
      </c>
      <c r="BH6" s="587"/>
      <c r="BI6" s="587"/>
      <c r="BJ6" s="587"/>
      <c r="BK6" s="587"/>
      <c r="BL6" s="587"/>
      <c r="BM6" s="587"/>
      <c r="BN6" s="588"/>
      <c r="BO6" s="639">
        <v>99.9</v>
      </c>
      <c r="BP6" s="639"/>
      <c r="BQ6" s="639"/>
      <c r="BR6" s="639"/>
      <c r="BS6" s="640">
        <v>136838</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91160</v>
      </c>
      <c r="CS6" s="587"/>
      <c r="CT6" s="587"/>
      <c r="CU6" s="587"/>
      <c r="CV6" s="587"/>
      <c r="CW6" s="587"/>
      <c r="CX6" s="587"/>
      <c r="CY6" s="588"/>
      <c r="CZ6" s="639">
        <v>0.8</v>
      </c>
      <c r="DA6" s="639"/>
      <c r="DB6" s="639"/>
      <c r="DC6" s="639"/>
      <c r="DD6" s="592" t="s">
        <v>214</v>
      </c>
      <c r="DE6" s="587"/>
      <c r="DF6" s="587"/>
      <c r="DG6" s="587"/>
      <c r="DH6" s="587"/>
      <c r="DI6" s="587"/>
      <c r="DJ6" s="587"/>
      <c r="DK6" s="587"/>
      <c r="DL6" s="587"/>
      <c r="DM6" s="587"/>
      <c r="DN6" s="587"/>
      <c r="DO6" s="587"/>
      <c r="DP6" s="588"/>
      <c r="DQ6" s="592">
        <v>91160</v>
      </c>
      <c r="DR6" s="587"/>
      <c r="DS6" s="587"/>
      <c r="DT6" s="587"/>
      <c r="DU6" s="587"/>
      <c r="DV6" s="587"/>
      <c r="DW6" s="587"/>
      <c r="DX6" s="587"/>
      <c r="DY6" s="587"/>
      <c r="DZ6" s="587"/>
      <c r="EA6" s="587"/>
      <c r="EB6" s="587"/>
      <c r="EC6" s="618"/>
    </row>
    <row r="7" spans="2:143" ht="11.25" customHeight="1">
      <c r="B7" s="583" t="s">
        <v>215</v>
      </c>
      <c r="C7" s="584"/>
      <c r="D7" s="584"/>
      <c r="E7" s="584"/>
      <c r="F7" s="584"/>
      <c r="G7" s="584"/>
      <c r="H7" s="584"/>
      <c r="I7" s="584"/>
      <c r="J7" s="584"/>
      <c r="K7" s="584"/>
      <c r="L7" s="584"/>
      <c r="M7" s="584"/>
      <c r="N7" s="584"/>
      <c r="O7" s="584"/>
      <c r="P7" s="584"/>
      <c r="Q7" s="585"/>
      <c r="R7" s="586">
        <v>7641</v>
      </c>
      <c r="S7" s="587"/>
      <c r="T7" s="587"/>
      <c r="U7" s="587"/>
      <c r="V7" s="587"/>
      <c r="W7" s="587"/>
      <c r="X7" s="587"/>
      <c r="Y7" s="588"/>
      <c r="Z7" s="639">
        <v>0.1</v>
      </c>
      <c r="AA7" s="639"/>
      <c r="AB7" s="639"/>
      <c r="AC7" s="639"/>
      <c r="AD7" s="640">
        <v>7641</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1315535</v>
      </c>
      <c r="BH7" s="587"/>
      <c r="BI7" s="587"/>
      <c r="BJ7" s="587"/>
      <c r="BK7" s="587"/>
      <c r="BL7" s="587"/>
      <c r="BM7" s="587"/>
      <c r="BN7" s="588"/>
      <c r="BO7" s="639">
        <v>48.4</v>
      </c>
      <c r="BP7" s="639"/>
      <c r="BQ7" s="639"/>
      <c r="BR7" s="639"/>
      <c r="BS7" s="640">
        <v>58224</v>
      </c>
      <c r="BT7" s="640"/>
      <c r="BU7" s="640"/>
      <c r="BV7" s="640"/>
      <c r="BW7" s="640"/>
      <c r="BX7" s="640"/>
      <c r="BY7" s="640"/>
      <c r="BZ7" s="640"/>
      <c r="CA7" s="640"/>
      <c r="CB7" s="676"/>
      <c r="CD7" s="619" t="s">
        <v>217</v>
      </c>
      <c r="CE7" s="616"/>
      <c r="CF7" s="616"/>
      <c r="CG7" s="616"/>
      <c r="CH7" s="616"/>
      <c r="CI7" s="616"/>
      <c r="CJ7" s="616"/>
      <c r="CK7" s="616"/>
      <c r="CL7" s="616"/>
      <c r="CM7" s="616"/>
      <c r="CN7" s="616"/>
      <c r="CO7" s="616"/>
      <c r="CP7" s="616"/>
      <c r="CQ7" s="617"/>
      <c r="CR7" s="586">
        <v>1257635</v>
      </c>
      <c r="CS7" s="587"/>
      <c r="CT7" s="587"/>
      <c r="CU7" s="587"/>
      <c r="CV7" s="587"/>
      <c r="CW7" s="587"/>
      <c r="CX7" s="587"/>
      <c r="CY7" s="588"/>
      <c r="CZ7" s="639">
        <v>11</v>
      </c>
      <c r="DA7" s="639"/>
      <c r="DB7" s="639"/>
      <c r="DC7" s="639"/>
      <c r="DD7" s="592">
        <v>129012</v>
      </c>
      <c r="DE7" s="587"/>
      <c r="DF7" s="587"/>
      <c r="DG7" s="587"/>
      <c r="DH7" s="587"/>
      <c r="DI7" s="587"/>
      <c r="DJ7" s="587"/>
      <c r="DK7" s="587"/>
      <c r="DL7" s="587"/>
      <c r="DM7" s="587"/>
      <c r="DN7" s="587"/>
      <c r="DO7" s="587"/>
      <c r="DP7" s="588"/>
      <c r="DQ7" s="592">
        <v>1084490</v>
      </c>
      <c r="DR7" s="587"/>
      <c r="DS7" s="587"/>
      <c r="DT7" s="587"/>
      <c r="DU7" s="587"/>
      <c r="DV7" s="587"/>
      <c r="DW7" s="587"/>
      <c r="DX7" s="587"/>
      <c r="DY7" s="587"/>
      <c r="DZ7" s="587"/>
      <c r="EA7" s="587"/>
      <c r="EB7" s="587"/>
      <c r="EC7" s="618"/>
    </row>
    <row r="8" spans="2:143" ht="11.25" customHeight="1">
      <c r="B8" s="583" t="s">
        <v>218</v>
      </c>
      <c r="C8" s="584"/>
      <c r="D8" s="584"/>
      <c r="E8" s="584"/>
      <c r="F8" s="584"/>
      <c r="G8" s="584"/>
      <c r="H8" s="584"/>
      <c r="I8" s="584"/>
      <c r="J8" s="584"/>
      <c r="K8" s="584"/>
      <c r="L8" s="584"/>
      <c r="M8" s="584"/>
      <c r="N8" s="584"/>
      <c r="O8" s="584"/>
      <c r="P8" s="584"/>
      <c r="Q8" s="585"/>
      <c r="R8" s="586">
        <v>12503</v>
      </c>
      <c r="S8" s="587"/>
      <c r="T8" s="587"/>
      <c r="U8" s="587"/>
      <c r="V8" s="587"/>
      <c r="W8" s="587"/>
      <c r="X8" s="587"/>
      <c r="Y8" s="588"/>
      <c r="Z8" s="639">
        <v>0.1</v>
      </c>
      <c r="AA8" s="639"/>
      <c r="AB8" s="639"/>
      <c r="AC8" s="639"/>
      <c r="AD8" s="640">
        <v>12503</v>
      </c>
      <c r="AE8" s="640"/>
      <c r="AF8" s="640"/>
      <c r="AG8" s="640"/>
      <c r="AH8" s="640"/>
      <c r="AI8" s="640"/>
      <c r="AJ8" s="640"/>
      <c r="AK8" s="640"/>
      <c r="AL8" s="609">
        <v>0.2</v>
      </c>
      <c r="AM8" s="641"/>
      <c r="AN8" s="641"/>
      <c r="AO8" s="642"/>
      <c r="AP8" s="583" t="s">
        <v>219</v>
      </c>
      <c r="AQ8" s="584"/>
      <c r="AR8" s="584"/>
      <c r="AS8" s="584"/>
      <c r="AT8" s="584"/>
      <c r="AU8" s="584"/>
      <c r="AV8" s="584"/>
      <c r="AW8" s="584"/>
      <c r="AX8" s="584"/>
      <c r="AY8" s="584"/>
      <c r="AZ8" s="584"/>
      <c r="BA8" s="584"/>
      <c r="BB8" s="584"/>
      <c r="BC8" s="584"/>
      <c r="BD8" s="584"/>
      <c r="BE8" s="584"/>
      <c r="BF8" s="585"/>
      <c r="BG8" s="586">
        <v>34316</v>
      </c>
      <c r="BH8" s="587"/>
      <c r="BI8" s="587"/>
      <c r="BJ8" s="587"/>
      <c r="BK8" s="587"/>
      <c r="BL8" s="587"/>
      <c r="BM8" s="587"/>
      <c r="BN8" s="588"/>
      <c r="BO8" s="639">
        <v>1.3</v>
      </c>
      <c r="BP8" s="639"/>
      <c r="BQ8" s="639"/>
      <c r="BR8" s="639"/>
      <c r="BS8" s="592" t="s">
        <v>112</v>
      </c>
      <c r="BT8" s="587"/>
      <c r="BU8" s="587"/>
      <c r="BV8" s="587"/>
      <c r="BW8" s="587"/>
      <c r="BX8" s="587"/>
      <c r="BY8" s="587"/>
      <c r="BZ8" s="587"/>
      <c r="CA8" s="587"/>
      <c r="CB8" s="618"/>
      <c r="CD8" s="619" t="s">
        <v>220</v>
      </c>
      <c r="CE8" s="616"/>
      <c r="CF8" s="616"/>
      <c r="CG8" s="616"/>
      <c r="CH8" s="616"/>
      <c r="CI8" s="616"/>
      <c r="CJ8" s="616"/>
      <c r="CK8" s="616"/>
      <c r="CL8" s="616"/>
      <c r="CM8" s="616"/>
      <c r="CN8" s="616"/>
      <c r="CO8" s="616"/>
      <c r="CP8" s="616"/>
      <c r="CQ8" s="617"/>
      <c r="CR8" s="586">
        <v>2795675</v>
      </c>
      <c r="CS8" s="587"/>
      <c r="CT8" s="587"/>
      <c r="CU8" s="587"/>
      <c r="CV8" s="587"/>
      <c r="CW8" s="587"/>
      <c r="CX8" s="587"/>
      <c r="CY8" s="588"/>
      <c r="CZ8" s="639">
        <v>24.6</v>
      </c>
      <c r="DA8" s="639"/>
      <c r="DB8" s="639"/>
      <c r="DC8" s="639"/>
      <c r="DD8" s="592">
        <v>75490</v>
      </c>
      <c r="DE8" s="587"/>
      <c r="DF8" s="587"/>
      <c r="DG8" s="587"/>
      <c r="DH8" s="587"/>
      <c r="DI8" s="587"/>
      <c r="DJ8" s="587"/>
      <c r="DK8" s="587"/>
      <c r="DL8" s="587"/>
      <c r="DM8" s="587"/>
      <c r="DN8" s="587"/>
      <c r="DO8" s="587"/>
      <c r="DP8" s="588"/>
      <c r="DQ8" s="592">
        <v>1666339</v>
      </c>
      <c r="DR8" s="587"/>
      <c r="DS8" s="587"/>
      <c r="DT8" s="587"/>
      <c r="DU8" s="587"/>
      <c r="DV8" s="587"/>
      <c r="DW8" s="587"/>
      <c r="DX8" s="587"/>
      <c r="DY8" s="587"/>
      <c r="DZ8" s="587"/>
      <c r="EA8" s="587"/>
      <c r="EB8" s="587"/>
      <c r="EC8" s="618"/>
    </row>
    <row r="9" spans="2:143" ht="11.25" customHeight="1">
      <c r="B9" s="583" t="s">
        <v>221</v>
      </c>
      <c r="C9" s="584"/>
      <c r="D9" s="584"/>
      <c r="E9" s="584"/>
      <c r="F9" s="584"/>
      <c r="G9" s="584"/>
      <c r="H9" s="584"/>
      <c r="I9" s="584"/>
      <c r="J9" s="584"/>
      <c r="K9" s="584"/>
      <c r="L9" s="584"/>
      <c r="M9" s="584"/>
      <c r="N9" s="584"/>
      <c r="O9" s="584"/>
      <c r="P9" s="584"/>
      <c r="Q9" s="585"/>
      <c r="R9" s="586">
        <v>16893</v>
      </c>
      <c r="S9" s="587"/>
      <c r="T9" s="587"/>
      <c r="U9" s="587"/>
      <c r="V9" s="587"/>
      <c r="W9" s="587"/>
      <c r="X9" s="587"/>
      <c r="Y9" s="588"/>
      <c r="Z9" s="639">
        <v>0.1</v>
      </c>
      <c r="AA9" s="639"/>
      <c r="AB9" s="639"/>
      <c r="AC9" s="639"/>
      <c r="AD9" s="640">
        <v>16893</v>
      </c>
      <c r="AE9" s="640"/>
      <c r="AF9" s="640"/>
      <c r="AG9" s="640"/>
      <c r="AH9" s="640"/>
      <c r="AI9" s="640"/>
      <c r="AJ9" s="640"/>
      <c r="AK9" s="640"/>
      <c r="AL9" s="609">
        <v>0.3</v>
      </c>
      <c r="AM9" s="641"/>
      <c r="AN9" s="641"/>
      <c r="AO9" s="642"/>
      <c r="AP9" s="583" t="s">
        <v>222</v>
      </c>
      <c r="AQ9" s="584"/>
      <c r="AR9" s="584"/>
      <c r="AS9" s="584"/>
      <c r="AT9" s="584"/>
      <c r="AU9" s="584"/>
      <c r="AV9" s="584"/>
      <c r="AW9" s="584"/>
      <c r="AX9" s="584"/>
      <c r="AY9" s="584"/>
      <c r="AZ9" s="584"/>
      <c r="BA9" s="584"/>
      <c r="BB9" s="584"/>
      <c r="BC9" s="584"/>
      <c r="BD9" s="584"/>
      <c r="BE9" s="584"/>
      <c r="BF9" s="585"/>
      <c r="BG9" s="586">
        <v>925006</v>
      </c>
      <c r="BH9" s="587"/>
      <c r="BI9" s="587"/>
      <c r="BJ9" s="587"/>
      <c r="BK9" s="587"/>
      <c r="BL9" s="587"/>
      <c r="BM9" s="587"/>
      <c r="BN9" s="588"/>
      <c r="BO9" s="639">
        <v>34</v>
      </c>
      <c r="BP9" s="639"/>
      <c r="BQ9" s="639"/>
      <c r="BR9" s="639"/>
      <c r="BS9" s="592" t="s">
        <v>112</v>
      </c>
      <c r="BT9" s="587"/>
      <c r="BU9" s="587"/>
      <c r="BV9" s="587"/>
      <c r="BW9" s="587"/>
      <c r="BX9" s="587"/>
      <c r="BY9" s="587"/>
      <c r="BZ9" s="587"/>
      <c r="CA9" s="587"/>
      <c r="CB9" s="618"/>
      <c r="CD9" s="619" t="s">
        <v>223</v>
      </c>
      <c r="CE9" s="616"/>
      <c r="CF9" s="616"/>
      <c r="CG9" s="616"/>
      <c r="CH9" s="616"/>
      <c r="CI9" s="616"/>
      <c r="CJ9" s="616"/>
      <c r="CK9" s="616"/>
      <c r="CL9" s="616"/>
      <c r="CM9" s="616"/>
      <c r="CN9" s="616"/>
      <c r="CO9" s="616"/>
      <c r="CP9" s="616"/>
      <c r="CQ9" s="617"/>
      <c r="CR9" s="586">
        <v>1028635</v>
      </c>
      <c r="CS9" s="587"/>
      <c r="CT9" s="587"/>
      <c r="CU9" s="587"/>
      <c r="CV9" s="587"/>
      <c r="CW9" s="587"/>
      <c r="CX9" s="587"/>
      <c r="CY9" s="588"/>
      <c r="CZ9" s="639">
        <v>9</v>
      </c>
      <c r="DA9" s="639"/>
      <c r="DB9" s="639"/>
      <c r="DC9" s="639"/>
      <c r="DD9" s="592">
        <v>8282</v>
      </c>
      <c r="DE9" s="587"/>
      <c r="DF9" s="587"/>
      <c r="DG9" s="587"/>
      <c r="DH9" s="587"/>
      <c r="DI9" s="587"/>
      <c r="DJ9" s="587"/>
      <c r="DK9" s="587"/>
      <c r="DL9" s="587"/>
      <c r="DM9" s="587"/>
      <c r="DN9" s="587"/>
      <c r="DO9" s="587"/>
      <c r="DP9" s="588"/>
      <c r="DQ9" s="592">
        <v>974638</v>
      </c>
      <c r="DR9" s="587"/>
      <c r="DS9" s="587"/>
      <c r="DT9" s="587"/>
      <c r="DU9" s="587"/>
      <c r="DV9" s="587"/>
      <c r="DW9" s="587"/>
      <c r="DX9" s="587"/>
      <c r="DY9" s="587"/>
      <c r="DZ9" s="587"/>
      <c r="EA9" s="587"/>
      <c r="EB9" s="587"/>
      <c r="EC9" s="618"/>
    </row>
    <row r="10" spans="2:143" ht="11.25" customHeight="1">
      <c r="B10" s="583" t="s">
        <v>224</v>
      </c>
      <c r="C10" s="584"/>
      <c r="D10" s="584"/>
      <c r="E10" s="584"/>
      <c r="F10" s="584"/>
      <c r="G10" s="584"/>
      <c r="H10" s="584"/>
      <c r="I10" s="584"/>
      <c r="J10" s="584"/>
      <c r="K10" s="584"/>
      <c r="L10" s="584"/>
      <c r="M10" s="584"/>
      <c r="N10" s="584"/>
      <c r="O10" s="584"/>
      <c r="P10" s="584"/>
      <c r="Q10" s="585"/>
      <c r="R10" s="586">
        <v>181190</v>
      </c>
      <c r="S10" s="587"/>
      <c r="T10" s="587"/>
      <c r="U10" s="587"/>
      <c r="V10" s="587"/>
      <c r="W10" s="587"/>
      <c r="X10" s="587"/>
      <c r="Y10" s="588"/>
      <c r="Z10" s="639">
        <v>1.6</v>
      </c>
      <c r="AA10" s="639"/>
      <c r="AB10" s="639"/>
      <c r="AC10" s="639"/>
      <c r="AD10" s="640">
        <v>181190</v>
      </c>
      <c r="AE10" s="640"/>
      <c r="AF10" s="640"/>
      <c r="AG10" s="640"/>
      <c r="AH10" s="640"/>
      <c r="AI10" s="640"/>
      <c r="AJ10" s="640"/>
      <c r="AK10" s="640"/>
      <c r="AL10" s="609">
        <v>3.1</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53847</v>
      </c>
      <c r="BH10" s="587"/>
      <c r="BI10" s="587"/>
      <c r="BJ10" s="587"/>
      <c r="BK10" s="587"/>
      <c r="BL10" s="587"/>
      <c r="BM10" s="587"/>
      <c r="BN10" s="588"/>
      <c r="BO10" s="639">
        <v>2</v>
      </c>
      <c r="BP10" s="639"/>
      <c r="BQ10" s="639"/>
      <c r="BR10" s="639"/>
      <c r="BS10" s="592">
        <v>8866</v>
      </c>
      <c r="BT10" s="587"/>
      <c r="BU10" s="587"/>
      <c r="BV10" s="587"/>
      <c r="BW10" s="587"/>
      <c r="BX10" s="587"/>
      <c r="BY10" s="587"/>
      <c r="BZ10" s="587"/>
      <c r="CA10" s="587"/>
      <c r="CB10" s="618"/>
      <c r="CD10" s="619" t="s">
        <v>226</v>
      </c>
      <c r="CE10" s="616"/>
      <c r="CF10" s="616"/>
      <c r="CG10" s="616"/>
      <c r="CH10" s="616"/>
      <c r="CI10" s="616"/>
      <c r="CJ10" s="616"/>
      <c r="CK10" s="616"/>
      <c r="CL10" s="616"/>
      <c r="CM10" s="616"/>
      <c r="CN10" s="616"/>
      <c r="CO10" s="616"/>
      <c r="CP10" s="616"/>
      <c r="CQ10" s="617"/>
      <c r="CR10" s="586">
        <v>75268</v>
      </c>
      <c r="CS10" s="587"/>
      <c r="CT10" s="587"/>
      <c r="CU10" s="587"/>
      <c r="CV10" s="587"/>
      <c r="CW10" s="587"/>
      <c r="CX10" s="587"/>
      <c r="CY10" s="588"/>
      <c r="CZ10" s="639">
        <v>0.7</v>
      </c>
      <c r="DA10" s="639"/>
      <c r="DB10" s="639"/>
      <c r="DC10" s="639"/>
      <c r="DD10" s="592">
        <v>9734</v>
      </c>
      <c r="DE10" s="587"/>
      <c r="DF10" s="587"/>
      <c r="DG10" s="587"/>
      <c r="DH10" s="587"/>
      <c r="DI10" s="587"/>
      <c r="DJ10" s="587"/>
      <c r="DK10" s="587"/>
      <c r="DL10" s="587"/>
      <c r="DM10" s="587"/>
      <c r="DN10" s="587"/>
      <c r="DO10" s="587"/>
      <c r="DP10" s="588"/>
      <c r="DQ10" s="592">
        <v>21802</v>
      </c>
      <c r="DR10" s="587"/>
      <c r="DS10" s="587"/>
      <c r="DT10" s="587"/>
      <c r="DU10" s="587"/>
      <c r="DV10" s="587"/>
      <c r="DW10" s="587"/>
      <c r="DX10" s="587"/>
      <c r="DY10" s="587"/>
      <c r="DZ10" s="587"/>
      <c r="EA10" s="587"/>
      <c r="EB10" s="587"/>
      <c r="EC10" s="618"/>
    </row>
    <row r="11" spans="2:143" ht="11.25" customHeight="1">
      <c r="B11" s="583" t="s">
        <v>227</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302366</v>
      </c>
      <c r="BH11" s="587"/>
      <c r="BI11" s="587"/>
      <c r="BJ11" s="587"/>
      <c r="BK11" s="587"/>
      <c r="BL11" s="587"/>
      <c r="BM11" s="587"/>
      <c r="BN11" s="588"/>
      <c r="BO11" s="639">
        <v>11.1</v>
      </c>
      <c r="BP11" s="639"/>
      <c r="BQ11" s="639"/>
      <c r="BR11" s="639"/>
      <c r="BS11" s="592">
        <v>49358</v>
      </c>
      <c r="BT11" s="587"/>
      <c r="BU11" s="587"/>
      <c r="BV11" s="587"/>
      <c r="BW11" s="587"/>
      <c r="BX11" s="587"/>
      <c r="BY11" s="587"/>
      <c r="BZ11" s="587"/>
      <c r="CA11" s="587"/>
      <c r="CB11" s="618"/>
      <c r="CD11" s="619" t="s">
        <v>229</v>
      </c>
      <c r="CE11" s="616"/>
      <c r="CF11" s="616"/>
      <c r="CG11" s="616"/>
      <c r="CH11" s="616"/>
      <c r="CI11" s="616"/>
      <c r="CJ11" s="616"/>
      <c r="CK11" s="616"/>
      <c r="CL11" s="616"/>
      <c r="CM11" s="616"/>
      <c r="CN11" s="616"/>
      <c r="CO11" s="616"/>
      <c r="CP11" s="616"/>
      <c r="CQ11" s="617"/>
      <c r="CR11" s="586">
        <v>415141</v>
      </c>
      <c r="CS11" s="587"/>
      <c r="CT11" s="587"/>
      <c r="CU11" s="587"/>
      <c r="CV11" s="587"/>
      <c r="CW11" s="587"/>
      <c r="CX11" s="587"/>
      <c r="CY11" s="588"/>
      <c r="CZ11" s="639">
        <v>3.6</v>
      </c>
      <c r="DA11" s="639"/>
      <c r="DB11" s="639"/>
      <c r="DC11" s="639"/>
      <c r="DD11" s="592">
        <v>150551</v>
      </c>
      <c r="DE11" s="587"/>
      <c r="DF11" s="587"/>
      <c r="DG11" s="587"/>
      <c r="DH11" s="587"/>
      <c r="DI11" s="587"/>
      <c r="DJ11" s="587"/>
      <c r="DK11" s="587"/>
      <c r="DL11" s="587"/>
      <c r="DM11" s="587"/>
      <c r="DN11" s="587"/>
      <c r="DO11" s="587"/>
      <c r="DP11" s="588"/>
      <c r="DQ11" s="592">
        <v>260011</v>
      </c>
      <c r="DR11" s="587"/>
      <c r="DS11" s="587"/>
      <c r="DT11" s="587"/>
      <c r="DU11" s="587"/>
      <c r="DV11" s="587"/>
      <c r="DW11" s="587"/>
      <c r="DX11" s="587"/>
      <c r="DY11" s="587"/>
      <c r="DZ11" s="587"/>
      <c r="EA11" s="587"/>
      <c r="EB11" s="587"/>
      <c r="EC11" s="618"/>
    </row>
    <row r="12" spans="2:143" ht="11.25" customHeight="1">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1219060</v>
      </c>
      <c r="BH12" s="587"/>
      <c r="BI12" s="587"/>
      <c r="BJ12" s="587"/>
      <c r="BK12" s="587"/>
      <c r="BL12" s="587"/>
      <c r="BM12" s="587"/>
      <c r="BN12" s="588"/>
      <c r="BO12" s="639">
        <v>44.8</v>
      </c>
      <c r="BP12" s="639"/>
      <c r="BQ12" s="639"/>
      <c r="BR12" s="639"/>
      <c r="BS12" s="592">
        <v>78614</v>
      </c>
      <c r="BT12" s="587"/>
      <c r="BU12" s="587"/>
      <c r="BV12" s="587"/>
      <c r="BW12" s="587"/>
      <c r="BX12" s="587"/>
      <c r="BY12" s="587"/>
      <c r="BZ12" s="587"/>
      <c r="CA12" s="587"/>
      <c r="CB12" s="618"/>
      <c r="CD12" s="619" t="s">
        <v>232</v>
      </c>
      <c r="CE12" s="616"/>
      <c r="CF12" s="616"/>
      <c r="CG12" s="616"/>
      <c r="CH12" s="616"/>
      <c r="CI12" s="616"/>
      <c r="CJ12" s="616"/>
      <c r="CK12" s="616"/>
      <c r="CL12" s="616"/>
      <c r="CM12" s="616"/>
      <c r="CN12" s="616"/>
      <c r="CO12" s="616"/>
      <c r="CP12" s="616"/>
      <c r="CQ12" s="617"/>
      <c r="CR12" s="586">
        <v>309751</v>
      </c>
      <c r="CS12" s="587"/>
      <c r="CT12" s="587"/>
      <c r="CU12" s="587"/>
      <c r="CV12" s="587"/>
      <c r="CW12" s="587"/>
      <c r="CX12" s="587"/>
      <c r="CY12" s="588"/>
      <c r="CZ12" s="639">
        <v>2.7</v>
      </c>
      <c r="DA12" s="639"/>
      <c r="DB12" s="639"/>
      <c r="DC12" s="639"/>
      <c r="DD12" s="592">
        <v>18469</v>
      </c>
      <c r="DE12" s="587"/>
      <c r="DF12" s="587"/>
      <c r="DG12" s="587"/>
      <c r="DH12" s="587"/>
      <c r="DI12" s="587"/>
      <c r="DJ12" s="587"/>
      <c r="DK12" s="587"/>
      <c r="DL12" s="587"/>
      <c r="DM12" s="587"/>
      <c r="DN12" s="587"/>
      <c r="DO12" s="587"/>
      <c r="DP12" s="588"/>
      <c r="DQ12" s="592">
        <v>129622</v>
      </c>
      <c r="DR12" s="587"/>
      <c r="DS12" s="587"/>
      <c r="DT12" s="587"/>
      <c r="DU12" s="587"/>
      <c r="DV12" s="587"/>
      <c r="DW12" s="587"/>
      <c r="DX12" s="587"/>
      <c r="DY12" s="587"/>
      <c r="DZ12" s="587"/>
      <c r="EA12" s="587"/>
      <c r="EB12" s="587"/>
      <c r="EC12" s="618"/>
    </row>
    <row r="13" spans="2:143" ht="11.25" customHeight="1">
      <c r="B13" s="583" t="s">
        <v>233</v>
      </c>
      <c r="C13" s="584"/>
      <c r="D13" s="584"/>
      <c r="E13" s="584"/>
      <c r="F13" s="584"/>
      <c r="G13" s="584"/>
      <c r="H13" s="584"/>
      <c r="I13" s="584"/>
      <c r="J13" s="584"/>
      <c r="K13" s="584"/>
      <c r="L13" s="584"/>
      <c r="M13" s="584"/>
      <c r="N13" s="584"/>
      <c r="O13" s="584"/>
      <c r="P13" s="584"/>
      <c r="Q13" s="585"/>
      <c r="R13" s="586">
        <v>35154</v>
      </c>
      <c r="S13" s="587"/>
      <c r="T13" s="587"/>
      <c r="U13" s="587"/>
      <c r="V13" s="587"/>
      <c r="W13" s="587"/>
      <c r="X13" s="587"/>
      <c r="Y13" s="588"/>
      <c r="Z13" s="639">
        <v>0.3</v>
      </c>
      <c r="AA13" s="639"/>
      <c r="AB13" s="639"/>
      <c r="AC13" s="639"/>
      <c r="AD13" s="640">
        <v>35154</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1182615</v>
      </c>
      <c r="BH13" s="587"/>
      <c r="BI13" s="587"/>
      <c r="BJ13" s="587"/>
      <c r="BK13" s="587"/>
      <c r="BL13" s="587"/>
      <c r="BM13" s="587"/>
      <c r="BN13" s="588"/>
      <c r="BO13" s="639">
        <v>43.5</v>
      </c>
      <c r="BP13" s="639"/>
      <c r="BQ13" s="639"/>
      <c r="BR13" s="639"/>
      <c r="BS13" s="592">
        <v>78614</v>
      </c>
      <c r="BT13" s="587"/>
      <c r="BU13" s="587"/>
      <c r="BV13" s="587"/>
      <c r="BW13" s="587"/>
      <c r="BX13" s="587"/>
      <c r="BY13" s="587"/>
      <c r="BZ13" s="587"/>
      <c r="CA13" s="587"/>
      <c r="CB13" s="618"/>
      <c r="CD13" s="619" t="s">
        <v>235</v>
      </c>
      <c r="CE13" s="616"/>
      <c r="CF13" s="616"/>
      <c r="CG13" s="616"/>
      <c r="CH13" s="616"/>
      <c r="CI13" s="616"/>
      <c r="CJ13" s="616"/>
      <c r="CK13" s="616"/>
      <c r="CL13" s="616"/>
      <c r="CM13" s="616"/>
      <c r="CN13" s="616"/>
      <c r="CO13" s="616"/>
      <c r="CP13" s="616"/>
      <c r="CQ13" s="617"/>
      <c r="CR13" s="586">
        <v>1900708</v>
      </c>
      <c r="CS13" s="587"/>
      <c r="CT13" s="587"/>
      <c r="CU13" s="587"/>
      <c r="CV13" s="587"/>
      <c r="CW13" s="587"/>
      <c r="CX13" s="587"/>
      <c r="CY13" s="588"/>
      <c r="CZ13" s="639">
        <v>16.7</v>
      </c>
      <c r="DA13" s="639"/>
      <c r="DB13" s="639"/>
      <c r="DC13" s="639"/>
      <c r="DD13" s="592">
        <v>1025242</v>
      </c>
      <c r="DE13" s="587"/>
      <c r="DF13" s="587"/>
      <c r="DG13" s="587"/>
      <c r="DH13" s="587"/>
      <c r="DI13" s="587"/>
      <c r="DJ13" s="587"/>
      <c r="DK13" s="587"/>
      <c r="DL13" s="587"/>
      <c r="DM13" s="587"/>
      <c r="DN13" s="587"/>
      <c r="DO13" s="587"/>
      <c r="DP13" s="588"/>
      <c r="DQ13" s="592">
        <v>1017895</v>
      </c>
      <c r="DR13" s="587"/>
      <c r="DS13" s="587"/>
      <c r="DT13" s="587"/>
      <c r="DU13" s="587"/>
      <c r="DV13" s="587"/>
      <c r="DW13" s="587"/>
      <c r="DX13" s="587"/>
      <c r="DY13" s="587"/>
      <c r="DZ13" s="587"/>
      <c r="EA13" s="587"/>
      <c r="EB13" s="587"/>
      <c r="EC13" s="618"/>
    </row>
    <row r="14" spans="2:143" ht="11.25" customHeight="1">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49014</v>
      </c>
      <c r="BH14" s="587"/>
      <c r="BI14" s="587"/>
      <c r="BJ14" s="587"/>
      <c r="BK14" s="587"/>
      <c r="BL14" s="587"/>
      <c r="BM14" s="587"/>
      <c r="BN14" s="588"/>
      <c r="BO14" s="639">
        <v>1.8</v>
      </c>
      <c r="BP14" s="639"/>
      <c r="BQ14" s="639"/>
      <c r="BR14" s="639"/>
      <c r="BS14" s="592" t="s">
        <v>112</v>
      </c>
      <c r="BT14" s="587"/>
      <c r="BU14" s="587"/>
      <c r="BV14" s="587"/>
      <c r="BW14" s="587"/>
      <c r="BX14" s="587"/>
      <c r="BY14" s="587"/>
      <c r="BZ14" s="587"/>
      <c r="CA14" s="587"/>
      <c r="CB14" s="618"/>
      <c r="CD14" s="619" t="s">
        <v>238</v>
      </c>
      <c r="CE14" s="616"/>
      <c r="CF14" s="616"/>
      <c r="CG14" s="616"/>
      <c r="CH14" s="616"/>
      <c r="CI14" s="616"/>
      <c r="CJ14" s="616"/>
      <c r="CK14" s="616"/>
      <c r="CL14" s="616"/>
      <c r="CM14" s="616"/>
      <c r="CN14" s="616"/>
      <c r="CO14" s="616"/>
      <c r="CP14" s="616"/>
      <c r="CQ14" s="617"/>
      <c r="CR14" s="586">
        <v>252800</v>
      </c>
      <c r="CS14" s="587"/>
      <c r="CT14" s="587"/>
      <c r="CU14" s="587"/>
      <c r="CV14" s="587"/>
      <c r="CW14" s="587"/>
      <c r="CX14" s="587"/>
      <c r="CY14" s="588"/>
      <c r="CZ14" s="639">
        <v>2.2000000000000002</v>
      </c>
      <c r="DA14" s="639"/>
      <c r="DB14" s="639"/>
      <c r="DC14" s="639"/>
      <c r="DD14" s="592">
        <v>34989</v>
      </c>
      <c r="DE14" s="587"/>
      <c r="DF14" s="587"/>
      <c r="DG14" s="587"/>
      <c r="DH14" s="587"/>
      <c r="DI14" s="587"/>
      <c r="DJ14" s="587"/>
      <c r="DK14" s="587"/>
      <c r="DL14" s="587"/>
      <c r="DM14" s="587"/>
      <c r="DN14" s="587"/>
      <c r="DO14" s="587"/>
      <c r="DP14" s="588"/>
      <c r="DQ14" s="592">
        <v>242629</v>
      </c>
      <c r="DR14" s="587"/>
      <c r="DS14" s="587"/>
      <c r="DT14" s="587"/>
      <c r="DU14" s="587"/>
      <c r="DV14" s="587"/>
      <c r="DW14" s="587"/>
      <c r="DX14" s="587"/>
      <c r="DY14" s="587"/>
      <c r="DZ14" s="587"/>
      <c r="EA14" s="587"/>
      <c r="EB14" s="587"/>
      <c r="EC14" s="618"/>
    </row>
    <row r="15" spans="2:143" ht="11.25" customHeight="1">
      <c r="B15" s="583" t="s">
        <v>239</v>
      </c>
      <c r="C15" s="584"/>
      <c r="D15" s="584"/>
      <c r="E15" s="584"/>
      <c r="F15" s="584"/>
      <c r="G15" s="584"/>
      <c r="H15" s="584"/>
      <c r="I15" s="584"/>
      <c r="J15" s="584"/>
      <c r="K15" s="584"/>
      <c r="L15" s="584"/>
      <c r="M15" s="584"/>
      <c r="N15" s="584"/>
      <c r="O15" s="584"/>
      <c r="P15" s="584"/>
      <c r="Q15" s="585"/>
      <c r="R15" s="586">
        <v>10280</v>
      </c>
      <c r="S15" s="587"/>
      <c r="T15" s="587"/>
      <c r="U15" s="587"/>
      <c r="V15" s="587"/>
      <c r="W15" s="587"/>
      <c r="X15" s="587"/>
      <c r="Y15" s="588"/>
      <c r="Z15" s="639">
        <v>0.1</v>
      </c>
      <c r="AA15" s="639"/>
      <c r="AB15" s="639"/>
      <c r="AC15" s="639"/>
      <c r="AD15" s="640">
        <v>10280</v>
      </c>
      <c r="AE15" s="640"/>
      <c r="AF15" s="640"/>
      <c r="AG15" s="640"/>
      <c r="AH15" s="640"/>
      <c r="AI15" s="640"/>
      <c r="AJ15" s="640"/>
      <c r="AK15" s="640"/>
      <c r="AL15" s="609">
        <v>0.2</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133490</v>
      </c>
      <c r="BH15" s="587"/>
      <c r="BI15" s="587"/>
      <c r="BJ15" s="587"/>
      <c r="BK15" s="587"/>
      <c r="BL15" s="587"/>
      <c r="BM15" s="587"/>
      <c r="BN15" s="588"/>
      <c r="BO15" s="639">
        <v>4.9000000000000004</v>
      </c>
      <c r="BP15" s="639"/>
      <c r="BQ15" s="639"/>
      <c r="BR15" s="639"/>
      <c r="BS15" s="592" t="s">
        <v>112</v>
      </c>
      <c r="BT15" s="587"/>
      <c r="BU15" s="587"/>
      <c r="BV15" s="587"/>
      <c r="BW15" s="587"/>
      <c r="BX15" s="587"/>
      <c r="BY15" s="587"/>
      <c r="BZ15" s="587"/>
      <c r="CA15" s="587"/>
      <c r="CB15" s="618"/>
      <c r="CD15" s="619" t="s">
        <v>241</v>
      </c>
      <c r="CE15" s="616"/>
      <c r="CF15" s="616"/>
      <c r="CG15" s="616"/>
      <c r="CH15" s="616"/>
      <c r="CI15" s="616"/>
      <c r="CJ15" s="616"/>
      <c r="CK15" s="616"/>
      <c r="CL15" s="616"/>
      <c r="CM15" s="616"/>
      <c r="CN15" s="616"/>
      <c r="CO15" s="616"/>
      <c r="CP15" s="616"/>
      <c r="CQ15" s="617"/>
      <c r="CR15" s="586">
        <v>2257281</v>
      </c>
      <c r="CS15" s="587"/>
      <c r="CT15" s="587"/>
      <c r="CU15" s="587"/>
      <c r="CV15" s="587"/>
      <c r="CW15" s="587"/>
      <c r="CX15" s="587"/>
      <c r="CY15" s="588"/>
      <c r="CZ15" s="639">
        <v>19.8</v>
      </c>
      <c r="DA15" s="639"/>
      <c r="DB15" s="639"/>
      <c r="DC15" s="639"/>
      <c r="DD15" s="592">
        <v>1652037</v>
      </c>
      <c r="DE15" s="587"/>
      <c r="DF15" s="587"/>
      <c r="DG15" s="587"/>
      <c r="DH15" s="587"/>
      <c r="DI15" s="587"/>
      <c r="DJ15" s="587"/>
      <c r="DK15" s="587"/>
      <c r="DL15" s="587"/>
      <c r="DM15" s="587"/>
      <c r="DN15" s="587"/>
      <c r="DO15" s="587"/>
      <c r="DP15" s="588"/>
      <c r="DQ15" s="592">
        <v>1178909</v>
      </c>
      <c r="DR15" s="587"/>
      <c r="DS15" s="587"/>
      <c r="DT15" s="587"/>
      <c r="DU15" s="587"/>
      <c r="DV15" s="587"/>
      <c r="DW15" s="587"/>
      <c r="DX15" s="587"/>
      <c r="DY15" s="587"/>
      <c r="DZ15" s="587"/>
      <c r="EA15" s="587"/>
      <c r="EB15" s="587"/>
      <c r="EC15" s="618"/>
    </row>
    <row r="16" spans="2:143" ht="11.25" customHeight="1">
      <c r="B16" s="583" t="s">
        <v>242</v>
      </c>
      <c r="C16" s="584"/>
      <c r="D16" s="584"/>
      <c r="E16" s="584"/>
      <c r="F16" s="584"/>
      <c r="G16" s="584"/>
      <c r="H16" s="584"/>
      <c r="I16" s="584"/>
      <c r="J16" s="584"/>
      <c r="K16" s="584"/>
      <c r="L16" s="584"/>
      <c r="M16" s="584"/>
      <c r="N16" s="584"/>
      <c r="O16" s="584"/>
      <c r="P16" s="584"/>
      <c r="Q16" s="585"/>
      <c r="R16" s="586">
        <v>3333883</v>
      </c>
      <c r="S16" s="587"/>
      <c r="T16" s="587"/>
      <c r="U16" s="587"/>
      <c r="V16" s="587"/>
      <c r="W16" s="587"/>
      <c r="X16" s="587"/>
      <c r="Y16" s="588"/>
      <c r="Z16" s="639">
        <v>28.5</v>
      </c>
      <c r="AA16" s="639"/>
      <c r="AB16" s="639"/>
      <c r="AC16" s="639"/>
      <c r="AD16" s="640">
        <v>2770749</v>
      </c>
      <c r="AE16" s="640"/>
      <c r="AF16" s="640"/>
      <c r="AG16" s="640"/>
      <c r="AH16" s="640"/>
      <c r="AI16" s="640"/>
      <c r="AJ16" s="640"/>
      <c r="AK16" s="640"/>
      <c r="AL16" s="609">
        <v>46.9</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18"/>
      <c r="CD16" s="619" t="s">
        <v>244</v>
      </c>
      <c r="CE16" s="616"/>
      <c r="CF16" s="616"/>
      <c r="CG16" s="616"/>
      <c r="CH16" s="616"/>
      <c r="CI16" s="616"/>
      <c r="CJ16" s="616"/>
      <c r="CK16" s="616"/>
      <c r="CL16" s="616"/>
      <c r="CM16" s="616"/>
      <c r="CN16" s="616"/>
      <c r="CO16" s="616"/>
      <c r="CP16" s="616"/>
      <c r="CQ16" s="617"/>
      <c r="CR16" s="586">
        <v>18428</v>
      </c>
      <c r="CS16" s="587"/>
      <c r="CT16" s="587"/>
      <c r="CU16" s="587"/>
      <c r="CV16" s="587"/>
      <c r="CW16" s="587"/>
      <c r="CX16" s="587"/>
      <c r="CY16" s="588"/>
      <c r="CZ16" s="639">
        <v>0.2</v>
      </c>
      <c r="DA16" s="639"/>
      <c r="DB16" s="639"/>
      <c r="DC16" s="639"/>
      <c r="DD16" s="592" t="s">
        <v>112</v>
      </c>
      <c r="DE16" s="587"/>
      <c r="DF16" s="587"/>
      <c r="DG16" s="587"/>
      <c r="DH16" s="587"/>
      <c r="DI16" s="587"/>
      <c r="DJ16" s="587"/>
      <c r="DK16" s="587"/>
      <c r="DL16" s="587"/>
      <c r="DM16" s="587"/>
      <c r="DN16" s="587"/>
      <c r="DO16" s="587"/>
      <c r="DP16" s="588"/>
      <c r="DQ16" s="592">
        <v>210</v>
      </c>
      <c r="DR16" s="587"/>
      <c r="DS16" s="587"/>
      <c r="DT16" s="587"/>
      <c r="DU16" s="587"/>
      <c r="DV16" s="587"/>
      <c r="DW16" s="587"/>
      <c r="DX16" s="587"/>
      <c r="DY16" s="587"/>
      <c r="DZ16" s="587"/>
      <c r="EA16" s="587"/>
      <c r="EB16" s="587"/>
      <c r="EC16" s="618"/>
    </row>
    <row r="17" spans="2:133" ht="11.25" customHeight="1">
      <c r="B17" s="583" t="s">
        <v>245</v>
      </c>
      <c r="C17" s="584"/>
      <c r="D17" s="584"/>
      <c r="E17" s="584"/>
      <c r="F17" s="584"/>
      <c r="G17" s="584"/>
      <c r="H17" s="584"/>
      <c r="I17" s="584"/>
      <c r="J17" s="584"/>
      <c r="K17" s="584"/>
      <c r="L17" s="584"/>
      <c r="M17" s="584"/>
      <c r="N17" s="584"/>
      <c r="O17" s="584"/>
      <c r="P17" s="584"/>
      <c r="Q17" s="585"/>
      <c r="R17" s="586">
        <v>2770749</v>
      </c>
      <c r="S17" s="587"/>
      <c r="T17" s="587"/>
      <c r="U17" s="587"/>
      <c r="V17" s="587"/>
      <c r="W17" s="587"/>
      <c r="X17" s="587"/>
      <c r="Y17" s="588"/>
      <c r="Z17" s="639">
        <v>23.7</v>
      </c>
      <c r="AA17" s="639"/>
      <c r="AB17" s="639"/>
      <c r="AC17" s="639"/>
      <c r="AD17" s="640">
        <v>2770749</v>
      </c>
      <c r="AE17" s="640"/>
      <c r="AF17" s="640"/>
      <c r="AG17" s="640"/>
      <c r="AH17" s="640"/>
      <c r="AI17" s="640"/>
      <c r="AJ17" s="640"/>
      <c r="AK17" s="640"/>
      <c r="AL17" s="609">
        <v>46.9</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18"/>
      <c r="CD17" s="619" t="s">
        <v>247</v>
      </c>
      <c r="CE17" s="616"/>
      <c r="CF17" s="616"/>
      <c r="CG17" s="616"/>
      <c r="CH17" s="616"/>
      <c r="CI17" s="616"/>
      <c r="CJ17" s="616"/>
      <c r="CK17" s="616"/>
      <c r="CL17" s="616"/>
      <c r="CM17" s="616"/>
      <c r="CN17" s="616"/>
      <c r="CO17" s="616"/>
      <c r="CP17" s="616"/>
      <c r="CQ17" s="617"/>
      <c r="CR17" s="586">
        <v>979189</v>
      </c>
      <c r="CS17" s="587"/>
      <c r="CT17" s="587"/>
      <c r="CU17" s="587"/>
      <c r="CV17" s="587"/>
      <c r="CW17" s="587"/>
      <c r="CX17" s="587"/>
      <c r="CY17" s="588"/>
      <c r="CZ17" s="639">
        <v>8.6</v>
      </c>
      <c r="DA17" s="639"/>
      <c r="DB17" s="639"/>
      <c r="DC17" s="639"/>
      <c r="DD17" s="592" t="s">
        <v>112</v>
      </c>
      <c r="DE17" s="587"/>
      <c r="DF17" s="587"/>
      <c r="DG17" s="587"/>
      <c r="DH17" s="587"/>
      <c r="DI17" s="587"/>
      <c r="DJ17" s="587"/>
      <c r="DK17" s="587"/>
      <c r="DL17" s="587"/>
      <c r="DM17" s="587"/>
      <c r="DN17" s="587"/>
      <c r="DO17" s="587"/>
      <c r="DP17" s="588"/>
      <c r="DQ17" s="592">
        <v>929690</v>
      </c>
      <c r="DR17" s="587"/>
      <c r="DS17" s="587"/>
      <c r="DT17" s="587"/>
      <c r="DU17" s="587"/>
      <c r="DV17" s="587"/>
      <c r="DW17" s="587"/>
      <c r="DX17" s="587"/>
      <c r="DY17" s="587"/>
      <c r="DZ17" s="587"/>
      <c r="EA17" s="587"/>
      <c r="EB17" s="587"/>
      <c r="EC17" s="618"/>
    </row>
    <row r="18" spans="2:133" ht="11.25" customHeight="1">
      <c r="B18" s="583" t="s">
        <v>248</v>
      </c>
      <c r="C18" s="584"/>
      <c r="D18" s="584"/>
      <c r="E18" s="584"/>
      <c r="F18" s="584"/>
      <c r="G18" s="584"/>
      <c r="H18" s="584"/>
      <c r="I18" s="584"/>
      <c r="J18" s="584"/>
      <c r="K18" s="584"/>
      <c r="L18" s="584"/>
      <c r="M18" s="584"/>
      <c r="N18" s="584"/>
      <c r="O18" s="584"/>
      <c r="P18" s="584"/>
      <c r="Q18" s="585"/>
      <c r="R18" s="586">
        <v>563119</v>
      </c>
      <c r="S18" s="587"/>
      <c r="T18" s="587"/>
      <c r="U18" s="587"/>
      <c r="V18" s="587"/>
      <c r="W18" s="587"/>
      <c r="X18" s="587"/>
      <c r="Y18" s="588"/>
      <c r="Z18" s="639">
        <v>4.8</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18"/>
      <c r="CD18" s="619" t="s">
        <v>250</v>
      </c>
      <c r="CE18" s="616"/>
      <c r="CF18" s="616"/>
      <c r="CG18" s="616"/>
      <c r="CH18" s="616"/>
      <c r="CI18" s="616"/>
      <c r="CJ18" s="616"/>
      <c r="CK18" s="616"/>
      <c r="CL18" s="616"/>
      <c r="CM18" s="616"/>
      <c r="CN18" s="616"/>
      <c r="CO18" s="616"/>
      <c r="CP18" s="616"/>
      <c r="CQ18" s="617"/>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18"/>
    </row>
    <row r="19" spans="2:133" ht="11.25" customHeight="1">
      <c r="B19" s="583" t="s">
        <v>251</v>
      </c>
      <c r="C19" s="584"/>
      <c r="D19" s="584"/>
      <c r="E19" s="584"/>
      <c r="F19" s="584"/>
      <c r="G19" s="584"/>
      <c r="H19" s="584"/>
      <c r="I19" s="584"/>
      <c r="J19" s="584"/>
      <c r="K19" s="584"/>
      <c r="L19" s="584"/>
      <c r="M19" s="584"/>
      <c r="N19" s="584"/>
      <c r="O19" s="584"/>
      <c r="P19" s="584"/>
      <c r="Q19" s="585"/>
      <c r="R19" s="586">
        <v>15</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3515</v>
      </c>
      <c r="BH19" s="587"/>
      <c r="BI19" s="587"/>
      <c r="BJ19" s="587"/>
      <c r="BK19" s="587"/>
      <c r="BL19" s="587"/>
      <c r="BM19" s="587"/>
      <c r="BN19" s="588"/>
      <c r="BO19" s="639">
        <v>0.1</v>
      </c>
      <c r="BP19" s="639"/>
      <c r="BQ19" s="639"/>
      <c r="BR19" s="639"/>
      <c r="BS19" s="592" t="s">
        <v>112</v>
      </c>
      <c r="BT19" s="587"/>
      <c r="BU19" s="587"/>
      <c r="BV19" s="587"/>
      <c r="BW19" s="587"/>
      <c r="BX19" s="587"/>
      <c r="BY19" s="587"/>
      <c r="BZ19" s="587"/>
      <c r="CA19" s="587"/>
      <c r="CB19" s="618"/>
      <c r="CD19" s="619" t="s">
        <v>253</v>
      </c>
      <c r="CE19" s="616"/>
      <c r="CF19" s="616"/>
      <c r="CG19" s="616"/>
      <c r="CH19" s="616"/>
      <c r="CI19" s="616"/>
      <c r="CJ19" s="616"/>
      <c r="CK19" s="616"/>
      <c r="CL19" s="616"/>
      <c r="CM19" s="616"/>
      <c r="CN19" s="616"/>
      <c r="CO19" s="616"/>
      <c r="CP19" s="616"/>
      <c r="CQ19" s="617"/>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18"/>
    </row>
    <row r="20" spans="2:133" ht="11.25" customHeight="1">
      <c r="B20" s="583" t="s">
        <v>254</v>
      </c>
      <c r="C20" s="584"/>
      <c r="D20" s="584"/>
      <c r="E20" s="584"/>
      <c r="F20" s="584"/>
      <c r="G20" s="584"/>
      <c r="H20" s="584"/>
      <c r="I20" s="584"/>
      <c r="J20" s="584"/>
      <c r="K20" s="584"/>
      <c r="L20" s="584"/>
      <c r="M20" s="584"/>
      <c r="N20" s="584"/>
      <c r="O20" s="584"/>
      <c r="P20" s="584"/>
      <c r="Q20" s="585"/>
      <c r="R20" s="586">
        <v>6433999</v>
      </c>
      <c r="S20" s="587"/>
      <c r="T20" s="587"/>
      <c r="U20" s="587"/>
      <c r="V20" s="587"/>
      <c r="W20" s="587"/>
      <c r="X20" s="587"/>
      <c r="Y20" s="588"/>
      <c r="Z20" s="639">
        <v>55.1</v>
      </c>
      <c r="AA20" s="639"/>
      <c r="AB20" s="639"/>
      <c r="AC20" s="639"/>
      <c r="AD20" s="640">
        <v>5870865</v>
      </c>
      <c r="AE20" s="640"/>
      <c r="AF20" s="640"/>
      <c r="AG20" s="640"/>
      <c r="AH20" s="640"/>
      <c r="AI20" s="640"/>
      <c r="AJ20" s="640"/>
      <c r="AK20" s="640"/>
      <c r="AL20" s="609">
        <v>99.3</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3515</v>
      </c>
      <c r="BH20" s="587"/>
      <c r="BI20" s="587"/>
      <c r="BJ20" s="587"/>
      <c r="BK20" s="587"/>
      <c r="BL20" s="587"/>
      <c r="BM20" s="587"/>
      <c r="BN20" s="588"/>
      <c r="BO20" s="639">
        <v>0.1</v>
      </c>
      <c r="BP20" s="639"/>
      <c r="BQ20" s="639"/>
      <c r="BR20" s="639"/>
      <c r="BS20" s="592" t="s">
        <v>112</v>
      </c>
      <c r="BT20" s="587"/>
      <c r="BU20" s="587"/>
      <c r="BV20" s="587"/>
      <c r="BW20" s="587"/>
      <c r="BX20" s="587"/>
      <c r="BY20" s="587"/>
      <c r="BZ20" s="587"/>
      <c r="CA20" s="587"/>
      <c r="CB20" s="618"/>
      <c r="CD20" s="619" t="s">
        <v>256</v>
      </c>
      <c r="CE20" s="616"/>
      <c r="CF20" s="616"/>
      <c r="CG20" s="616"/>
      <c r="CH20" s="616"/>
      <c r="CI20" s="616"/>
      <c r="CJ20" s="616"/>
      <c r="CK20" s="616"/>
      <c r="CL20" s="616"/>
      <c r="CM20" s="616"/>
      <c r="CN20" s="616"/>
      <c r="CO20" s="616"/>
      <c r="CP20" s="616"/>
      <c r="CQ20" s="617"/>
      <c r="CR20" s="586">
        <v>11381671</v>
      </c>
      <c r="CS20" s="587"/>
      <c r="CT20" s="587"/>
      <c r="CU20" s="587"/>
      <c r="CV20" s="587"/>
      <c r="CW20" s="587"/>
      <c r="CX20" s="587"/>
      <c r="CY20" s="588"/>
      <c r="CZ20" s="639">
        <v>100</v>
      </c>
      <c r="DA20" s="639"/>
      <c r="DB20" s="639"/>
      <c r="DC20" s="639"/>
      <c r="DD20" s="592">
        <v>3103806</v>
      </c>
      <c r="DE20" s="587"/>
      <c r="DF20" s="587"/>
      <c r="DG20" s="587"/>
      <c r="DH20" s="587"/>
      <c r="DI20" s="587"/>
      <c r="DJ20" s="587"/>
      <c r="DK20" s="587"/>
      <c r="DL20" s="587"/>
      <c r="DM20" s="587"/>
      <c r="DN20" s="587"/>
      <c r="DO20" s="587"/>
      <c r="DP20" s="588"/>
      <c r="DQ20" s="592">
        <v>7597395</v>
      </c>
      <c r="DR20" s="587"/>
      <c r="DS20" s="587"/>
      <c r="DT20" s="587"/>
      <c r="DU20" s="587"/>
      <c r="DV20" s="587"/>
      <c r="DW20" s="587"/>
      <c r="DX20" s="587"/>
      <c r="DY20" s="587"/>
      <c r="DZ20" s="587"/>
      <c r="EA20" s="587"/>
      <c r="EB20" s="587"/>
      <c r="EC20" s="618"/>
    </row>
    <row r="21" spans="2:133" ht="11.25" customHeight="1">
      <c r="B21" s="583" t="s">
        <v>257</v>
      </c>
      <c r="C21" s="584"/>
      <c r="D21" s="584"/>
      <c r="E21" s="584"/>
      <c r="F21" s="584"/>
      <c r="G21" s="584"/>
      <c r="H21" s="584"/>
      <c r="I21" s="584"/>
      <c r="J21" s="584"/>
      <c r="K21" s="584"/>
      <c r="L21" s="584"/>
      <c r="M21" s="584"/>
      <c r="N21" s="584"/>
      <c r="O21" s="584"/>
      <c r="P21" s="584"/>
      <c r="Q21" s="585"/>
      <c r="R21" s="586">
        <v>2483</v>
      </c>
      <c r="S21" s="587"/>
      <c r="T21" s="587"/>
      <c r="U21" s="587"/>
      <c r="V21" s="587"/>
      <c r="W21" s="587"/>
      <c r="X21" s="587"/>
      <c r="Y21" s="588"/>
      <c r="Z21" s="639">
        <v>0</v>
      </c>
      <c r="AA21" s="639"/>
      <c r="AB21" s="639"/>
      <c r="AC21" s="639"/>
      <c r="AD21" s="640">
        <v>2483</v>
      </c>
      <c r="AE21" s="640"/>
      <c r="AF21" s="640"/>
      <c r="AG21" s="640"/>
      <c r="AH21" s="640"/>
      <c r="AI21" s="640"/>
      <c r="AJ21" s="640"/>
      <c r="AK21" s="640"/>
      <c r="AL21" s="609">
        <v>0</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3515</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18"/>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18"/>
    </row>
    <row r="22" spans="2:133" ht="11.25" customHeight="1">
      <c r="B22" s="583" t="s">
        <v>259</v>
      </c>
      <c r="C22" s="584"/>
      <c r="D22" s="584"/>
      <c r="E22" s="584"/>
      <c r="F22" s="584"/>
      <c r="G22" s="584"/>
      <c r="H22" s="584"/>
      <c r="I22" s="584"/>
      <c r="J22" s="584"/>
      <c r="K22" s="584"/>
      <c r="L22" s="584"/>
      <c r="M22" s="584"/>
      <c r="N22" s="584"/>
      <c r="O22" s="584"/>
      <c r="P22" s="584"/>
      <c r="Q22" s="585"/>
      <c r="R22" s="586">
        <v>154855</v>
      </c>
      <c r="S22" s="587"/>
      <c r="T22" s="587"/>
      <c r="U22" s="587"/>
      <c r="V22" s="587"/>
      <c r="W22" s="587"/>
      <c r="X22" s="587"/>
      <c r="Y22" s="588"/>
      <c r="Z22" s="639">
        <v>1.3</v>
      </c>
      <c r="AA22" s="639"/>
      <c r="AB22" s="639"/>
      <c r="AC22" s="639"/>
      <c r="AD22" s="640">
        <v>3395</v>
      </c>
      <c r="AE22" s="640"/>
      <c r="AF22" s="640"/>
      <c r="AG22" s="640"/>
      <c r="AH22" s="640"/>
      <c r="AI22" s="640"/>
      <c r="AJ22" s="640"/>
      <c r="AK22" s="640"/>
      <c r="AL22" s="609">
        <v>0.1</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18"/>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202524</v>
      </c>
      <c r="S23" s="587"/>
      <c r="T23" s="587"/>
      <c r="U23" s="587"/>
      <c r="V23" s="587"/>
      <c r="W23" s="587"/>
      <c r="X23" s="587"/>
      <c r="Y23" s="588"/>
      <c r="Z23" s="639">
        <v>1.7</v>
      </c>
      <c r="AA23" s="639"/>
      <c r="AB23" s="639"/>
      <c r="AC23" s="639"/>
      <c r="AD23" s="640">
        <v>25034</v>
      </c>
      <c r="AE23" s="640"/>
      <c r="AF23" s="640"/>
      <c r="AG23" s="640"/>
      <c r="AH23" s="640"/>
      <c r="AI23" s="640"/>
      <c r="AJ23" s="640"/>
      <c r="AK23" s="640"/>
      <c r="AL23" s="609">
        <v>0.4</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18"/>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10543</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18"/>
      <c r="CD24" s="643" t="s">
        <v>271</v>
      </c>
      <c r="CE24" s="644"/>
      <c r="CF24" s="644"/>
      <c r="CG24" s="644"/>
      <c r="CH24" s="644"/>
      <c r="CI24" s="644"/>
      <c r="CJ24" s="644"/>
      <c r="CK24" s="644"/>
      <c r="CL24" s="644"/>
      <c r="CM24" s="644"/>
      <c r="CN24" s="644"/>
      <c r="CO24" s="644"/>
      <c r="CP24" s="644"/>
      <c r="CQ24" s="645"/>
      <c r="CR24" s="636">
        <v>3342470</v>
      </c>
      <c r="CS24" s="637"/>
      <c r="CT24" s="637"/>
      <c r="CU24" s="637"/>
      <c r="CV24" s="637"/>
      <c r="CW24" s="637"/>
      <c r="CX24" s="637"/>
      <c r="CY24" s="684"/>
      <c r="CZ24" s="688">
        <v>29.4</v>
      </c>
      <c r="DA24" s="689"/>
      <c r="DB24" s="689"/>
      <c r="DC24" s="690"/>
      <c r="DD24" s="683">
        <v>2428786</v>
      </c>
      <c r="DE24" s="637"/>
      <c r="DF24" s="637"/>
      <c r="DG24" s="637"/>
      <c r="DH24" s="637"/>
      <c r="DI24" s="637"/>
      <c r="DJ24" s="637"/>
      <c r="DK24" s="684"/>
      <c r="DL24" s="683">
        <v>2397293</v>
      </c>
      <c r="DM24" s="637"/>
      <c r="DN24" s="637"/>
      <c r="DO24" s="637"/>
      <c r="DP24" s="637"/>
      <c r="DQ24" s="637"/>
      <c r="DR24" s="637"/>
      <c r="DS24" s="637"/>
      <c r="DT24" s="637"/>
      <c r="DU24" s="637"/>
      <c r="DV24" s="684"/>
      <c r="DW24" s="685">
        <v>37.799999999999997</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2067675</v>
      </c>
      <c r="S25" s="587"/>
      <c r="T25" s="587"/>
      <c r="U25" s="587"/>
      <c r="V25" s="587"/>
      <c r="W25" s="587"/>
      <c r="X25" s="587"/>
      <c r="Y25" s="588"/>
      <c r="Z25" s="639">
        <v>17.7</v>
      </c>
      <c r="AA25" s="639"/>
      <c r="AB25" s="639"/>
      <c r="AC25" s="639"/>
      <c r="AD25" s="640" t="s">
        <v>112</v>
      </c>
      <c r="AE25" s="640"/>
      <c r="AF25" s="640"/>
      <c r="AG25" s="640"/>
      <c r="AH25" s="640"/>
      <c r="AI25" s="640"/>
      <c r="AJ25" s="640"/>
      <c r="AK25" s="640"/>
      <c r="AL25" s="609" t="s">
        <v>112</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18"/>
      <c r="CD25" s="619" t="s">
        <v>274</v>
      </c>
      <c r="CE25" s="616"/>
      <c r="CF25" s="616"/>
      <c r="CG25" s="616"/>
      <c r="CH25" s="616"/>
      <c r="CI25" s="616"/>
      <c r="CJ25" s="616"/>
      <c r="CK25" s="616"/>
      <c r="CL25" s="616"/>
      <c r="CM25" s="616"/>
      <c r="CN25" s="616"/>
      <c r="CO25" s="616"/>
      <c r="CP25" s="616"/>
      <c r="CQ25" s="617"/>
      <c r="CR25" s="586">
        <v>1282856</v>
      </c>
      <c r="CS25" s="605"/>
      <c r="CT25" s="605"/>
      <c r="CU25" s="605"/>
      <c r="CV25" s="605"/>
      <c r="CW25" s="605"/>
      <c r="CX25" s="605"/>
      <c r="CY25" s="606"/>
      <c r="CZ25" s="589">
        <v>11.3</v>
      </c>
      <c r="DA25" s="607"/>
      <c r="DB25" s="607"/>
      <c r="DC25" s="608"/>
      <c r="DD25" s="592">
        <v>1199091</v>
      </c>
      <c r="DE25" s="605"/>
      <c r="DF25" s="605"/>
      <c r="DG25" s="605"/>
      <c r="DH25" s="605"/>
      <c r="DI25" s="605"/>
      <c r="DJ25" s="605"/>
      <c r="DK25" s="606"/>
      <c r="DL25" s="592">
        <v>1167598</v>
      </c>
      <c r="DM25" s="605"/>
      <c r="DN25" s="605"/>
      <c r="DO25" s="605"/>
      <c r="DP25" s="605"/>
      <c r="DQ25" s="605"/>
      <c r="DR25" s="605"/>
      <c r="DS25" s="605"/>
      <c r="DT25" s="605"/>
      <c r="DU25" s="605"/>
      <c r="DV25" s="606"/>
      <c r="DW25" s="609">
        <v>18.399999999999999</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18"/>
      <c r="CD26" s="619" t="s">
        <v>277</v>
      </c>
      <c r="CE26" s="616"/>
      <c r="CF26" s="616"/>
      <c r="CG26" s="616"/>
      <c r="CH26" s="616"/>
      <c r="CI26" s="616"/>
      <c r="CJ26" s="616"/>
      <c r="CK26" s="616"/>
      <c r="CL26" s="616"/>
      <c r="CM26" s="616"/>
      <c r="CN26" s="616"/>
      <c r="CO26" s="616"/>
      <c r="CP26" s="616"/>
      <c r="CQ26" s="617"/>
      <c r="CR26" s="586">
        <v>798227</v>
      </c>
      <c r="CS26" s="587"/>
      <c r="CT26" s="587"/>
      <c r="CU26" s="587"/>
      <c r="CV26" s="587"/>
      <c r="CW26" s="587"/>
      <c r="CX26" s="587"/>
      <c r="CY26" s="588"/>
      <c r="CZ26" s="589">
        <v>7</v>
      </c>
      <c r="DA26" s="607"/>
      <c r="DB26" s="607"/>
      <c r="DC26" s="608"/>
      <c r="DD26" s="592">
        <v>721929</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680795</v>
      </c>
      <c r="S27" s="587"/>
      <c r="T27" s="587"/>
      <c r="U27" s="587"/>
      <c r="V27" s="587"/>
      <c r="W27" s="587"/>
      <c r="X27" s="587"/>
      <c r="Y27" s="588"/>
      <c r="Z27" s="639">
        <v>5.8</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2720614</v>
      </c>
      <c r="BH27" s="587"/>
      <c r="BI27" s="587"/>
      <c r="BJ27" s="587"/>
      <c r="BK27" s="587"/>
      <c r="BL27" s="587"/>
      <c r="BM27" s="587"/>
      <c r="BN27" s="588"/>
      <c r="BO27" s="639">
        <v>100</v>
      </c>
      <c r="BP27" s="639"/>
      <c r="BQ27" s="639"/>
      <c r="BR27" s="639"/>
      <c r="BS27" s="592">
        <v>136838</v>
      </c>
      <c r="BT27" s="587"/>
      <c r="BU27" s="587"/>
      <c r="BV27" s="587"/>
      <c r="BW27" s="587"/>
      <c r="BX27" s="587"/>
      <c r="BY27" s="587"/>
      <c r="BZ27" s="587"/>
      <c r="CA27" s="587"/>
      <c r="CB27" s="618"/>
      <c r="CD27" s="619" t="s">
        <v>280</v>
      </c>
      <c r="CE27" s="616"/>
      <c r="CF27" s="616"/>
      <c r="CG27" s="616"/>
      <c r="CH27" s="616"/>
      <c r="CI27" s="616"/>
      <c r="CJ27" s="616"/>
      <c r="CK27" s="616"/>
      <c r="CL27" s="616"/>
      <c r="CM27" s="616"/>
      <c r="CN27" s="616"/>
      <c r="CO27" s="616"/>
      <c r="CP27" s="616"/>
      <c r="CQ27" s="617"/>
      <c r="CR27" s="586">
        <v>1080425</v>
      </c>
      <c r="CS27" s="605"/>
      <c r="CT27" s="605"/>
      <c r="CU27" s="605"/>
      <c r="CV27" s="605"/>
      <c r="CW27" s="605"/>
      <c r="CX27" s="605"/>
      <c r="CY27" s="606"/>
      <c r="CZ27" s="589">
        <v>9.5</v>
      </c>
      <c r="DA27" s="607"/>
      <c r="DB27" s="607"/>
      <c r="DC27" s="608"/>
      <c r="DD27" s="592">
        <v>300005</v>
      </c>
      <c r="DE27" s="605"/>
      <c r="DF27" s="605"/>
      <c r="DG27" s="605"/>
      <c r="DH27" s="605"/>
      <c r="DI27" s="605"/>
      <c r="DJ27" s="605"/>
      <c r="DK27" s="606"/>
      <c r="DL27" s="592">
        <v>300005</v>
      </c>
      <c r="DM27" s="605"/>
      <c r="DN27" s="605"/>
      <c r="DO27" s="605"/>
      <c r="DP27" s="605"/>
      <c r="DQ27" s="605"/>
      <c r="DR27" s="605"/>
      <c r="DS27" s="605"/>
      <c r="DT27" s="605"/>
      <c r="DU27" s="605"/>
      <c r="DV27" s="606"/>
      <c r="DW27" s="609">
        <v>4.7</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8634</v>
      </c>
      <c r="S28" s="587"/>
      <c r="T28" s="587"/>
      <c r="U28" s="587"/>
      <c r="V28" s="587"/>
      <c r="W28" s="587"/>
      <c r="X28" s="587"/>
      <c r="Y28" s="588"/>
      <c r="Z28" s="639">
        <v>0.1</v>
      </c>
      <c r="AA28" s="639"/>
      <c r="AB28" s="639"/>
      <c r="AC28" s="639"/>
      <c r="AD28" s="640">
        <v>6291</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19" t="s">
        <v>282</v>
      </c>
      <c r="CE28" s="616"/>
      <c r="CF28" s="616"/>
      <c r="CG28" s="616"/>
      <c r="CH28" s="616"/>
      <c r="CI28" s="616"/>
      <c r="CJ28" s="616"/>
      <c r="CK28" s="616"/>
      <c r="CL28" s="616"/>
      <c r="CM28" s="616"/>
      <c r="CN28" s="616"/>
      <c r="CO28" s="616"/>
      <c r="CP28" s="616"/>
      <c r="CQ28" s="617"/>
      <c r="CR28" s="586">
        <v>979189</v>
      </c>
      <c r="CS28" s="587"/>
      <c r="CT28" s="587"/>
      <c r="CU28" s="587"/>
      <c r="CV28" s="587"/>
      <c r="CW28" s="587"/>
      <c r="CX28" s="587"/>
      <c r="CY28" s="588"/>
      <c r="CZ28" s="589">
        <v>8.6</v>
      </c>
      <c r="DA28" s="607"/>
      <c r="DB28" s="607"/>
      <c r="DC28" s="608"/>
      <c r="DD28" s="592">
        <v>929690</v>
      </c>
      <c r="DE28" s="587"/>
      <c r="DF28" s="587"/>
      <c r="DG28" s="587"/>
      <c r="DH28" s="587"/>
      <c r="DI28" s="587"/>
      <c r="DJ28" s="587"/>
      <c r="DK28" s="588"/>
      <c r="DL28" s="592">
        <v>929690</v>
      </c>
      <c r="DM28" s="587"/>
      <c r="DN28" s="587"/>
      <c r="DO28" s="587"/>
      <c r="DP28" s="587"/>
      <c r="DQ28" s="587"/>
      <c r="DR28" s="587"/>
      <c r="DS28" s="587"/>
      <c r="DT28" s="587"/>
      <c r="DU28" s="587"/>
      <c r="DV28" s="588"/>
      <c r="DW28" s="609">
        <v>14.7</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36181</v>
      </c>
      <c r="S29" s="587"/>
      <c r="T29" s="587"/>
      <c r="U29" s="587"/>
      <c r="V29" s="587"/>
      <c r="W29" s="587"/>
      <c r="X29" s="587"/>
      <c r="Y29" s="588"/>
      <c r="Z29" s="639">
        <v>0.3</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19" t="s">
        <v>287</v>
      </c>
      <c r="CG29" s="616"/>
      <c r="CH29" s="616"/>
      <c r="CI29" s="616"/>
      <c r="CJ29" s="616"/>
      <c r="CK29" s="616"/>
      <c r="CL29" s="616"/>
      <c r="CM29" s="616"/>
      <c r="CN29" s="616"/>
      <c r="CO29" s="616"/>
      <c r="CP29" s="616"/>
      <c r="CQ29" s="617"/>
      <c r="CR29" s="586">
        <v>978975</v>
      </c>
      <c r="CS29" s="605"/>
      <c r="CT29" s="605"/>
      <c r="CU29" s="605"/>
      <c r="CV29" s="605"/>
      <c r="CW29" s="605"/>
      <c r="CX29" s="605"/>
      <c r="CY29" s="606"/>
      <c r="CZ29" s="589">
        <v>8.6</v>
      </c>
      <c r="DA29" s="607"/>
      <c r="DB29" s="607"/>
      <c r="DC29" s="608"/>
      <c r="DD29" s="592">
        <v>929476</v>
      </c>
      <c r="DE29" s="605"/>
      <c r="DF29" s="605"/>
      <c r="DG29" s="605"/>
      <c r="DH29" s="605"/>
      <c r="DI29" s="605"/>
      <c r="DJ29" s="605"/>
      <c r="DK29" s="606"/>
      <c r="DL29" s="592">
        <v>929476</v>
      </c>
      <c r="DM29" s="605"/>
      <c r="DN29" s="605"/>
      <c r="DO29" s="605"/>
      <c r="DP29" s="605"/>
      <c r="DQ29" s="605"/>
      <c r="DR29" s="605"/>
      <c r="DS29" s="605"/>
      <c r="DT29" s="605"/>
      <c r="DU29" s="605"/>
      <c r="DV29" s="606"/>
      <c r="DW29" s="609">
        <v>14.7</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1020</v>
      </c>
      <c r="S30" s="587"/>
      <c r="T30" s="587"/>
      <c r="U30" s="587"/>
      <c r="V30" s="587"/>
      <c r="W30" s="587"/>
      <c r="X30" s="587"/>
      <c r="Y30" s="588"/>
      <c r="Z30" s="639">
        <v>0</v>
      </c>
      <c r="AA30" s="639"/>
      <c r="AB30" s="639"/>
      <c r="AC30" s="639"/>
      <c r="AD30" s="640" t="s">
        <v>112</v>
      </c>
      <c r="AE30" s="640"/>
      <c r="AF30" s="640"/>
      <c r="AG30" s="640"/>
      <c r="AH30" s="640"/>
      <c r="AI30" s="640"/>
      <c r="AJ30" s="640"/>
      <c r="AK30" s="640"/>
      <c r="AL30" s="609" t="s">
        <v>112</v>
      </c>
      <c r="AM30" s="641"/>
      <c r="AN30" s="641"/>
      <c r="AO30" s="642"/>
      <c r="AP30" s="662" t="s">
        <v>289</v>
      </c>
      <c r="AQ30" s="663"/>
      <c r="AR30" s="663"/>
      <c r="AS30" s="663"/>
      <c r="AT30" s="668" t="s">
        <v>290</v>
      </c>
      <c r="AU30" s="182"/>
      <c r="AV30" s="182"/>
      <c r="AW30" s="182"/>
      <c r="AX30" s="671" t="s">
        <v>169</v>
      </c>
      <c r="AY30" s="672"/>
      <c r="AZ30" s="672"/>
      <c r="BA30" s="672"/>
      <c r="BB30" s="672"/>
      <c r="BC30" s="672"/>
      <c r="BD30" s="672"/>
      <c r="BE30" s="672"/>
      <c r="BF30" s="673"/>
      <c r="BG30" s="652">
        <v>99.1</v>
      </c>
      <c r="BH30" s="653"/>
      <c r="BI30" s="653"/>
      <c r="BJ30" s="653"/>
      <c r="BK30" s="653"/>
      <c r="BL30" s="653"/>
      <c r="BM30" s="654">
        <v>96.3</v>
      </c>
      <c r="BN30" s="653"/>
      <c r="BO30" s="653"/>
      <c r="BP30" s="653"/>
      <c r="BQ30" s="655"/>
      <c r="BR30" s="652">
        <v>98.9</v>
      </c>
      <c r="BS30" s="653"/>
      <c r="BT30" s="653"/>
      <c r="BU30" s="653"/>
      <c r="BV30" s="653"/>
      <c r="BW30" s="653"/>
      <c r="BX30" s="654">
        <v>94.6</v>
      </c>
      <c r="BY30" s="653"/>
      <c r="BZ30" s="653"/>
      <c r="CA30" s="653"/>
      <c r="CB30" s="655"/>
      <c r="CD30" s="658"/>
      <c r="CE30" s="659"/>
      <c r="CF30" s="619" t="s">
        <v>291</v>
      </c>
      <c r="CG30" s="616"/>
      <c r="CH30" s="616"/>
      <c r="CI30" s="616"/>
      <c r="CJ30" s="616"/>
      <c r="CK30" s="616"/>
      <c r="CL30" s="616"/>
      <c r="CM30" s="616"/>
      <c r="CN30" s="616"/>
      <c r="CO30" s="616"/>
      <c r="CP30" s="616"/>
      <c r="CQ30" s="617"/>
      <c r="CR30" s="586">
        <v>861709</v>
      </c>
      <c r="CS30" s="587"/>
      <c r="CT30" s="587"/>
      <c r="CU30" s="587"/>
      <c r="CV30" s="587"/>
      <c r="CW30" s="587"/>
      <c r="CX30" s="587"/>
      <c r="CY30" s="588"/>
      <c r="CZ30" s="589">
        <v>7.6</v>
      </c>
      <c r="DA30" s="607"/>
      <c r="DB30" s="607"/>
      <c r="DC30" s="608"/>
      <c r="DD30" s="592">
        <v>812210</v>
      </c>
      <c r="DE30" s="587"/>
      <c r="DF30" s="587"/>
      <c r="DG30" s="587"/>
      <c r="DH30" s="587"/>
      <c r="DI30" s="587"/>
      <c r="DJ30" s="587"/>
      <c r="DK30" s="588"/>
      <c r="DL30" s="592">
        <v>812210</v>
      </c>
      <c r="DM30" s="587"/>
      <c r="DN30" s="587"/>
      <c r="DO30" s="587"/>
      <c r="DP30" s="587"/>
      <c r="DQ30" s="587"/>
      <c r="DR30" s="587"/>
      <c r="DS30" s="587"/>
      <c r="DT30" s="587"/>
      <c r="DU30" s="587"/>
      <c r="DV30" s="588"/>
      <c r="DW30" s="609">
        <v>12.8</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272579</v>
      </c>
      <c r="S31" s="587"/>
      <c r="T31" s="587"/>
      <c r="U31" s="587"/>
      <c r="V31" s="587"/>
      <c r="W31" s="587"/>
      <c r="X31" s="587"/>
      <c r="Y31" s="588"/>
      <c r="Z31" s="639">
        <v>2.2999999999999998</v>
      </c>
      <c r="AA31" s="639"/>
      <c r="AB31" s="639"/>
      <c r="AC31" s="639"/>
      <c r="AD31" s="640" t="s">
        <v>112</v>
      </c>
      <c r="AE31" s="640"/>
      <c r="AF31" s="640"/>
      <c r="AG31" s="640"/>
      <c r="AH31" s="640"/>
      <c r="AI31" s="640"/>
      <c r="AJ31" s="640"/>
      <c r="AK31" s="640"/>
      <c r="AL31" s="609" t="s">
        <v>112</v>
      </c>
      <c r="AM31" s="641"/>
      <c r="AN31" s="641"/>
      <c r="AO31" s="642"/>
      <c r="AP31" s="664"/>
      <c r="AQ31" s="665"/>
      <c r="AR31" s="665"/>
      <c r="AS31" s="665"/>
      <c r="AT31" s="669"/>
      <c r="AU31" s="181" t="s">
        <v>293</v>
      </c>
      <c r="AV31" s="181"/>
      <c r="AW31" s="181"/>
      <c r="AX31" s="583" t="s">
        <v>294</v>
      </c>
      <c r="AY31" s="584"/>
      <c r="AZ31" s="584"/>
      <c r="BA31" s="584"/>
      <c r="BB31" s="584"/>
      <c r="BC31" s="584"/>
      <c r="BD31" s="584"/>
      <c r="BE31" s="584"/>
      <c r="BF31" s="585"/>
      <c r="BG31" s="650">
        <v>99.2</v>
      </c>
      <c r="BH31" s="605"/>
      <c r="BI31" s="605"/>
      <c r="BJ31" s="605"/>
      <c r="BK31" s="605"/>
      <c r="BL31" s="605"/>
      <c r="BM31" s="641">
        <v>96.8</v>
      </c>
      <c r="BN31" s="651"/>
      <c r="BO31" s="651"/>
      <c r="BP31" s="651"/>
      <c r="BQ31" s="615"/>
      <c r="BR31" s="650">
        <v>99.2</v>
      </c>
      <c r="BS31" s="605"/>
      <c r="BT31" s="605"/>
      <c r="BU31" s="605"/>
      <c r="BV31" s="605"/>
      <c r="BW31" s="605"/>
      <c r="BX31" s="641">
        <v>96.6</v>
      </c>
      <c r="BY31" s="651"/>
      <c r="BZ31" s="651"/>
      <c r="CA31" s="651"/>
      <c r="CB31" s="615"/>
      <c r="CD31" s="658"/>
      <c r="CE31" s="659"/>
      <c r="CF31" s="619" t="s">
        <v>295</v>
      </c>
      <c r="CG31" s="616"/>
      <c r="CH31" s="616"/>
      <c r="CI31" s="616"/>
      <c r="CJ31" s="616"/>
      <c r="CK31" s="616"/>
      <c r="CL31" s="616"/>
      <c r="CM31" s="616"/>
      <c r="CN31" s="616"/>
      <c r="CO31" s="616"/>
      <c r="CP31" s="616"/>
      <c r="CQ31" s="617"/>
      <c r="CR31" s="586">
        <v>117266</v>
      </c>
      <c r="CS31" s="605"/>
      <c r="CT31" s="605"/>
      <c r="CU31" s="605"/>
      <c r="CV31" s="605"/>
      <c r="CW31" s="605"/>
      <c r="CX31" s="605"/>
      <c r="CY31" s="606"/>
      <c r="CZ31" s="589">
        <v>1</v>
      </c>
      <c r="DA31" s="607"/>
      <c r="DB31" s="607"/>
      <c r="DC31" s="608"/>
      <c r="DD31" s="592">
        <v>117266</v>
      </c>
      <c r="DE31" s="605"/>
      <c r="DF31" s="605"/>
      <c r="DG31" s="605"/>
      <c r="DH31" s="605"/>
      <c r="DI31" s="605"/>
      <c r="DJ31" s="605"/>
      <c r="DK31" s="606"/>
      <c r="DL31" s="592">
        <v>117266</v>
      </c>
      <c r="DM31" s="605"/>
      <c r="DN31" s="605"/>
      <c r="DO31" s="605"/>
      <c r="DP31" s="605"/>
      <c r="DQ31" s="605"/>
      <c r="DR31" s="605"/>
      <c r="DS31" s="605"/>
      <c r="DT31" s="605"/>
      <c r="DU31" s="605"/>
      <c r="DV31" s="606"/>
      <c r="DW31" s="609">
        <v>1.8</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360074</v>
      </c>
      <c r="S32" s="587"/>
      <c r="T32" s="587"/>
      <c r="U32" s="587"/>
      <c r="V32" s="587"/>
      <c r="W32" s="587"/>
      <c r="X32" s="587"/>
      <c r="Y32" s="588"/>
      <c r="Z32" s="639">
        <v>3.1</v>
      </c>
      <c r="AA32" s="639"/>
      <c r="AB32" s="639"/>
      <c r="AC32" s="639"/>
      <c r="AD32" s="640">
        <v>4854</v>
      </c>
      <c r="AE32" s="640"/>
      <c r="AF32" s="640"/>
      <c r="AG32" s="640"/>
      <c r="AH32" s="640"/>
      <c r="AI32" s="640"/>
      <c r="AJ32" s="640"/>
      <c r="AK32" s="640"/>
      <c r="AL32" s="609">
        <v>0.1</v>
      </c>
      <c r="AM32" s="641"/>
      <c r="AN32" s="641"/>
      <c r="AO32" s="642"/>
      <c r="AP32" s="666"/>
      <c r="AQ32" s="667"/>
      <c r="AR32" s="667"/>
      <c r="AS32" s="667"/>
      <c r="AT32" s="670"/>
      <c r="AU32" s="183"/>
      <c r="AV32" s="183"/>
      <c r="AW32" s="183"/>
      <c r="AX32" s="567" t="s">
        <v>297</v>
      </c>
      <c r="AY32" s="568"/>
      <c r="AZ32" s="568"/>
      <c r="BA32" s="568"/>
      <c r="BB32" s="568"/>
      <c r="BC32" s="568"/>
      <c r="BD32" s="568"/>
      <c r="BE32" s="568"/>
      <c r="BF32" s="569"/>
      <c r="BG32" s="649">
        <v>99</v>
      </c>
      <c r="BH32" s="571"/>
      <c r="BI32" s="571"/>
      <c r="BJ32" s="571"/>
      <c r="BK32" s="571"/>
      <c r="BL32" s="571"/>
      <c r="BM32" s="634">
        <v>95.4</v>
      </c>
      <c r="BN32" s="571"/>
      <c r="BO32" s="571"/>
      <c r="BP32" s="571"/>
      <c r="BQ32" s="628"/>
      <c r="BR32" s="649">
        <v>98.4</v>
      </c>
      <c r="BS32" s="571"/>
      <c r="BT32" s="571"/>
      <c r="BU32" s="571"/>
      <c r="BV32" s="571"/>
      <c r="BW32" s="571"/>
      <c r="BX32" s="634">
        <v>91.7</v>
      </c>
      <c r="BY32" s="571"/>
      <c r="BZ32" s="571"/>
      <c r="CA32" s="571"/>
      <c r="CB32" s="628"/>
      <c r="CD32" s="660"/>
      <c r="CE32" s="661"/>
      <c r="CF32" s="619" t="s">
        <v>298</v>
      </c>
      <c r="CG32" s="616"/>
      <c r="CH32" s="616"/>
      <c r="CI32" s="616"/>
      <c r="CJ32" s="616"/>
      <c r="CK32" s="616"/>
      <c r="CL32" s="616"/>
      <c r="CM32" s="616"/>
      <c r="CN32" s="616"/>
      <c r="CO32" s="616"/>
      <c r="CP32" s="616"/>
      <c r="CQ32" s="617"/>
      <c r="CR32" s="586">
        <v>214</v>
      </c>
      <c r="CS32" s="587"/>
      <c r="CT32" s="587"/>
      <c r="CU32" s="587"/>
      <c r="CV32" s="587"/>
      <c r="CW32" s="587"/>
      <c r="CX32" s="587"/>
      <c r="CY32" s="588"/>
      <c r="CZ32" s="589">
        <v>0</v>
      </c>
      <c r="DA32" s="607"/>
      <c r="DB32" s="607"/>
      <c r="DC32" s="608"/>
      <c r="DD32" s="592">
        <v>214</v>
      </c>
      <c r="DE32" s="587"/>
      <c r="DF32" s="587"/>
      <c r="DG32" s="587"/>
      <c r="DH32" s="587"/>
      <c r="DI32" s="587"/>
      <c r="DJ32" s="587"/>
      <c r="DK32" s="588"/>
      <c r="DL32" s="592">
        <v>214</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1450619</v>
      </c>
      <c r="S33" s="587"/>
      <c r="T33" s="587"/>
      <c r="U33" s="587"/>
      <c r="V33" s="587"/>
      <c r="W33" s="587"/>
      <c r="X33" s="587"/>
      <c r="Y33" s="588"/>
      <c r="Z33" s="639">
        <v>12.4</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300</v>
      </c>
      <c r="CE33" s="616"/>
      <c r="CF33" s="616"/>
      <c r="CG33" s="616"/>
      <c r="CH33" s="616"/>
      <c r="CI33" s="616"/>
      <c r="CJ33" s="616"/>
      <c r="CK33" s="616"/>
      <c r="CL33" s="616"/>
      <c r="CM33" s="616"/>
      <c r="CN33" s="616"/>
      <c r="CO33" s="616"/>
      <c r="CP33" s="616"/>
      <c r="CQ33" s="617"/>
      <c r="CR33" s="586">
        <v>4916967</v>
      </c>
      <c r="CS33" s="605"/>
      <c r="CT33" s="605"/>
      <c r="CU33" s="605"/>
      <c r="CV33" s="605"/>
      <c r="CW33" s="605"/>
      <c r="CX33" s="605"/>
      <c r="CY33" s="606"/>
      <c r="CZ33" s="589">
        <v>43.2</v>
      </c>
      <c r="DA33" s="607"/>
      <c r="DB33" s="607"/>
      <c r="DC33" s="608"/>
      <c r="DD33" s="592">
        <v>4190198</v>
      </c>
      <c r="DE33" s="605"/>
      <c r="DF33" s="605"/>
      <c r="DG33" s="605"/>
      <c r="DH33" s="605"/>
      <c r="DI33" s="605"/>
      <c r="DJ33" s="605"/>
      <c r="DK33" s="606"/>
      <c r="DL33" s="592">
        <v>2908369</v>
      </c>
      <c r="DM33" s="605"/>
      <c r="DN33" s="605"/>
      <c r="DO33" s="605"/>
      <c r="DP33" s="605"/>
      <c r="DQ33" s="605"/>
      <c r="DR33" s="605"/>
      <c r="DS33" s="605"/>
      <c r="DT33" s="605"/>
      <c r="DU33" s="605"/>
      <c r="DV33" s="606"/>
      <c r="DW33" s="609">
        <v>45.9</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304</v>
      </c>
      <c r="CE34" s="616"/>
      <c r="CF34" s="616"/>
      <c r="CG34" s="616"/>
      <c r="CH34" s="616"/>
      <c r="CI34" s="616"/>
      <c r="CJ34" s="616"/>
      <c r="CK34" s="616"/>
      <c r="CL34" s="616"/>
      <c r="CM34" s="616"/>
      <c r="CN34" s="616"/>
      <c r="CO34" s="616"/>
      <c r="CP34" s="616"/>
      <c r="CQ34" s="617"/>
      <c r="CR34" s="586">
        <v>1441883</v>
      </c>
      <c r="CS34" s="587"/>
      <c r="CT34" s="587"/>
      <c r="CU34" s="587"/>
      <c r="CV34" s="587"/>
      <c r="CW34" s="587"/>
      <c r="CX34" s="587"/>
      <c r="CY34" s="588"/>
      <c r="CZ34" s="589">
        <v>12.7</v>
      </c>
      <c r="DA34" s="607"/>
      <c r="DB34" s="607"/>
      <c r="DC34" s="608"/>
      <c r="DD34" s="592">
        <v>1174919</v>
      </c>
      <c r="DE34" s="587"/>
      <c r="DF34" s="587"/>
      <c r="DG34" s="587"/>
      <c r="DH34" s="587"/>
      <c r="DI34" s="587"/>
      <c r="DJ34" s="587"/>
      <c r="DK34" s="588"/>
      <c r="DL34" s="592">
        <v>762170</v>
      </c>
      <c r="DM34" s="587"/>
      <c r="DN34" s="587"/>
      <c r="DO34" s="587"/>
      <c r="DP34" s="587"/>
      <c r="DQ34" s="587"/>
      <c r="DR34" s="587"/>
      <c r="DS34" s="587"/>
      <c r="DT34" s="587"/>
      <c r="DU34" s="587"/>
      <c r="DV34" s="588"/>
      <c r="DW34" s="609">
        <v>12</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428119</v>
      </c>
      <c r="S35" s="587"/>
      <c r="T35" s="587"/>
      <c r="U35" s="587"/>
      <c r="V35" s="587"/>
      <c r="W35" s="587"/>
      <c r="X35" s="587"/>
      <c r="Y35" s="588"/>
      <c r="Z35" s="639">
        <v>3.7</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2003627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53220</v>
      </c>
      <c r="BW35" s="637"/>
      <c r="BX35" s="637"/>
      <c r="BY35" s="637"/>
      <c r="BZ35" s="637"/>
      <c r="CA35" s="637"/>
      <c r="CB35" s="638"/>
      <c r="CD35" s="619" t="s">
        <v>308</v>
      </c>
      <c r="CE35" s="616"/>
      <c r="CF35" s="616"/>
      <c r="CG35" s="616"/>
      <c r="CH35" s="616"/>
      <c r="CI35" s="616"/>
      <c r="CJ35" s="616"/>
      <c r="CK35" s="616"/>
      <c r="CL35" s="616"/>
      <c r="CM35" s="616"/>
      <c r="CN35" s="616"/>
      <c r="CO35" s="616"/>
      <c r="CP35" s="616"/>
      <c r="CQ35" s="617"/>
      <c r="CR35" s="586">
        <v>116525</v>
      </c>
      <c r="CS35" s="605"/>
      <c r="CT35" s="605"/>
      <c r="CU35" s="605"/>
      <c r="CV35" s="605"/>
      <c r="CW35" s="605"/>
      <c r="CX35" s="605"/>
      <c r="CY35" s="606"/>
      <c r="CZ35" s="589">
        <v>1</v>
      </c>
      <c r="DA35" s="607"/>
      <c r="DB35" s="607"/>
      <c r="DC35" s="608"/>
      <c r="DD35" s="592">
        <v>105955</v>
      </c>
      <c r="DE35" s="605"/>
      <c r="DF35" s="605"/>
      <c r="DG35" s="605"/>
      <c r="DH35" s="605"/>
      <c r="DI35" s="605"/>
      <c r="DJ35" s="605"/>
      <c r="DK35" s="606"/>
      <c r="DL35" s="592">
        <v>100058</v>
      </c>
      <c r="DM35" s="605"/>
      <c r="DN35" s="605"/>
      <c r="DO35" s="605"/>
      <c r="DP35" s="605"/>
      <c r="DQ35" s="605"/>
      <c r="DR35" s="605"/>
      <c r="DS35" s="605"/>
      <c r="DT35" s="605"/>
      <c r="DU35" s="605"/>
      <c r="DV35" s="606"/>
      <c r="DW35" s="609">
        <v>1.6</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11681981</v>
      </c>
      <c r="S36" s="627"/>
      <c r="T36" s="627"/>
      <c r="U36" s="627"/>
      <c r="V36" s="627"/>
      <c r="W36" s="627"/>
      <c r="X36" s="627"/>
      <c r="Y36" s="630"/>
      <c r="Z36" s="631">
        <v>100</v>
      </c>
      <c r="AA36" s="631"/>
      <c r="AB36" s="631"/>
      <c r="AC36" s="631"/>
      <c r="AD36" s="632">
        <v>5912922</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639249</v>
      </c>
      <c r="BA36" s="587"/>
      <c r="BB36" s="587"/>
      <c r="BC36" s="587"/>
      <c r="BD36" s="605"/>
      <c r="BE36" s="605"/>
      <c r="BF36" s="615"/>
      <c r="BG36" s="619" t="s">
        <v>311</v>
      </c>
      <c r="BH36" s="616"/>
      <c r="BI36" s="616"/>
      <c r="BJ36" s="616"/>
      <c r="BK36" s="616"/>
      <c r="BL36" s="616"/>
      <c r="BM36" s="616"/>
      <c r="BN36" s="616"/>
      <c r="BO36" s="616"/>
      <c r="BP36" s="616"/>
      <c r="BQ36" s="616"/>
      <c r="BR36" s="616"/>
      <c r="BS36" s="616"/>
      <c r="BT36" s="616"/>
      <c r="BU36" s="617"/>
      <c r="BV36" s="586">
        <v>20822</v>
      </c>
      <c r="BW36" s="587"/>
      <c r="BX36" s="587"/>
      <c r="BY36" s="587"/>
      <c r="BZ36" s="587"/>
      <c r="CA36" s="587"/>
      <c r="CB36" s="618"/>
      <c r="CD36" s="619" t="s">
        <v>312</v>
      </c>
      <c r="CE36" s="616"/>
      <c r="CF36" s="616"/>
      <c r="CG36" s="616"/>
      <c r="CH36" s="616"/>
      <c r="CI36" s="616"/>
      <c r="CJ36" s="616"/>
      <c r="CK36" s="616"/>
      <c r="CL36" s="616"/>
      <c r="CM36" s="616"/>
      <c r="CN36" s="616"/>
      <c r="CO36" s="616"/>
      <c r="CP36" s="616"/>
      <c r="CQ36" s="617"/>
      <c r="CR36" s="586">
        <v>1263367</v>
      </c>
      <c r="CS36" s="587"/>
      <c r="CT36" s="587"/>
      <c r="CU36" s="587"/>
      <c r="CV36" s="587"/>
      <c r="CW36" s="587"/>
      <c r="CX36" s="587"/>
      <c r="CY36" s="588"/>
      <c r="CZ36" s="589">
        <v>11.1</v>
      </c>
      <c r="DA36" s="607"/>
      <c r="DB36" s="607"/>
      <c r="DC36" s="608"/>
      <c r="DD36" s="592">
        <v>1154146</v>
      </c>
      <c r="DE36" s="587"/>
      <c r="DF36" s="587"/>
      <c r="DG36" s="587"/>
      <c r="DH36" s="587"/>
      <c r="DI36" s="587"/>
      <c r="DJ36" s="587"/>
      <c r="DK36" s="588"/>
      <c r="DL36" s="592">
        <v>810184</v>
      </c>
      <c r="DM36" s="587"/>
      <c r="DN36" s="587"/>
      <c r="DO36" s="587"/>
      <c r="DP36" s="587"/>
      <c r="DQ36" s="587"/>
      <c r="DR36" s="587"/>
      <c r="DS36" s="587"/>
      <c r="DT36" s="587"/>
      <c r="DU36" s="587"/>
      <c r="DV36" s="588"/>
      <c r="DW36" s="609">
        <v>12.8</v>
      </c>
      <c r="DX36" s="610"/>
      <c r="DY36" s="610"/>
      <c r="DZ36" s="610"/>
      <c r="EA36" s="610"/>
      <c r="EB36" s="610"/>
      <c r="EC36" s="611"/>
    </row>
    <row r="37" spans="2:133" ht="11.25" customHeight="1">
      <c r="AQ37" s="612" t="s">
        <v>313</v>
      </c>
      <c r="AR37" s="613"/>
      <c r="AS37" s="613"/>
      <c r="AT37" s="613"/>
      <c r="AU37" s="613"/>
      <c r="AV37" s="613"/>
      <c r="AW37" s="613"/>
      <c r="AX37" s="613"/>
      <c r="AY37" s="614"/>
      <c r="AZ37" s="586">
        <v>531727</v>
      </c>
      <c r="BA37" s="587"/>
      <c r="BB37" s="587"/>
      <c r="BC37" s="587"/>
      <c r="BD37" s="605"/>
      <c r="BE37" s="605"/>
      <c r="BF37" s="615"/>
      <c r="BG37" s="619" t="s">
        <v>314</v>
      </c>
      <c r="BH37" s="616"/>
      <c r="BI37" s="616"/>
      <c r="BJ37" s="616"/>
      <c r="BK37" s="616"/>
      <c r="BL37" s="616"/>
      <c r="BM37" s="616"/>
      <c r="BN37" s="616"/>
      <c r="BO37" s="616"/>
      <c r="BP37" s="616"/>
      <c r="BQ37" s="616"/>
      <c r="BR37" s="616"/>
      <c r="BS37" s="616"/>
      <c r="BT37" s="616"/>
      <c r="BU37" s="617"/>
      <c r="BV37" s="586">
        <v>3098</v>
      </c>
      <c r="BW37" s="587"/>
      <c r="BX37" s="587"/>
      <c r="BY37" s="587"/>
      <c r="BZ37" s="587"/>
      <c r="CA37" s="587"/>
      <c r="CB37" s="618"/>
      <c r="CD37" s="619" t="s">
        <v>315</v>
      </c>
      <c r="CE37" s="616"/>
      <c r="CF37" s="616"/>
      <c r="CG37" s="616"/>
      <c r="CH37" s="616"/>
      <c r="CI37" s="616"/>
      <c r="CJ37" s="616"/>
      <c r="CK37" s="616"/>
      <c r="CL37" s="616"/>
      <c r="CM37" s="616"/>
      <c r="CN37" s="616"/>
      <c r="CO37" s="616"/>
      <c r="CP37" s="616"/>
      <c r="CQ37" s="617"/>
      <c r="CR37" s="586">
        <v>444820</v>
      </c>
      <c r="CS37" s="605"/>
      <c r="CT37" s="605"/>
      <c r="CU37" s="605"/>
      <c r="CV37" s="605"/>
      <c r="CW37" s="605"/>
      <c r="CX37" s="605"/>
      <c r="CY37" s="606"/>
      <c r="CZ37" s="589">
        <v>3.9</v>
      </c>
      <c r="DA37" s="607"/>
      <c r="DB37" s="607"/>
      <c r="DC37" s="608"/>
      <c r="DD37" s="592">
        <v>444820</v>
      </c>
      <c r="DE37" s="605"/>
      <c r="DF37" s="605"/>
      <c r="DG37" s="605"/>
      <c r="DH37" s="605"/>
      <c r="DI37" s="605"/>
      <c r="DJ37" s="605"/>
      <c r="DK37" s="606"/>
      <c r="DL37" s="592">
        <v>410969</v>
      </c>
      <c r="DM37" s="605"/>
      <c r="DN37" s="605"/>
      <c r="DO37" s="605"/>
      <c r="DP37" s="605"/>
      <c r="DQ37" s="605"/>
      <c r="DR37" s="605"/>
      <c r="DS37" s="605"/>
      <c r="DT37" s="605"/>
      <c r="DU37" s="605"/>
      <c r="DV37" s="606"/>
      <c r="DW37" s="609">
        <v>6.5</v>
      </c>
      <c r="DX37" s="610"/>
      <c r="DY37" s="610"/>
      <c r="DZ37" s="610"/>
      <c r="EA37" s="610"/>
      <c r="EB37" s="610"/>
      <c r="EC37" s="611"/>
    </row>
    <row r="38" spans="2:133" ht="11.25" customHeight="1">
      <c r="AQ38" s="612" t="s">
        <v>316</v>
      </c>
      <c r="AR38" s="613"/>
      <c r="AS38" s="613"/>
      <c r="AT38" s="613"/>
      <c r="AU38" s="613"/>
      <c r="AV38" s="613"/>
      <c r="AW38" s="613"/>
      <c r="AX38" s="613"/>
      <c r="AY38" s="614"/>
      <c r="AZ38" s="586">
        <v>7000</v>
      </c>
      <c r="BA38" s="587"/>
      <c r="BB38" s="587"/>
      <c r="BC38" s="587"/>
      <c r="BD38" s="605"/>
      <c r="BE38" s="605"/>
      <c r="BF38" s="615"/>
      <c r="BG38" s="619" t="s">
        <v>317</v>
      </c>
      <c r="BH38" s="616"/>
      <c r="BI38" s="616"/>
      <c r="BJ38" s="616"/>
      <c r="BK38" s="616"/>
      <c r="BL38" s="616"/>
      <c r="BM38" s="616"/>
      <c r="BN38" s="616"/>
      <c r="BO38" s="616"/>
      <c r="BP38" s="616"/>
      <c r="BQ38" s="616"/>
      <c r="BR38" s="616"/>
      <c r="BS38" s="616"/>
      <c r="BT38" s="616"/>
      <c r="BU38" s="617"/>
      <c r="BV38" s="586">
        <v>4992</v>
      </c>
      <c r="BW38" s="587"/>
      <c r="BX38" s="587"/>
      <c r="BY38" s="587"/>
      <c r="BZ38" s="587"/>
      <c r="CA38" s="587"/>
      <c r="CB38" s="618"/>
      <c r="CD38" s="619" t="s">
        <v>318</v>
      </c>
      <c r="CE38" s="616"/>
      <c r="CF38" s="616"/>
      <c r="CG38" s="616"/>
      <c r="CH38" s="616"/>
      <c r="CI38" s="616"/>
      <c r="CJ38" s="616"/>
      <c r="CK38" s="616"/>
      <c r="CL38" s="616"/>
      <c r="CM38" s="616"/>
      <c r="CN38" s="616"/>
      <c r="CO38" s="616"/>
      <c r="CP38" s="616"/>
      <c r="CQ38" s="617"/>
      <c r="CR38" s="586">
        <v>1465038</v>
      </c>
      <c r="CS38" s="587"/>
      <c r="CT38" s="587"/>
      <c r="CU38" s="587"/>
      <c r="CV38" s="587"/>
      <c r="CW38" s="587"/>
      <c r="CX38" s="587"/>
      <c r="CY38" s="588"/>
      <c r="CZ38" s="589">
        <v>12.9</v>
      </c>
      <c r="DA38" s="607"/>
      <c r="DB38" s="607"/>
      <c r="DC38" s="608"/>
      <c r="DD38" s="592">
        <v>1371530</v>
      </c>
      <c r="DE38" s="587"/>
      <c r="DF38" s="587"/>
      <c r="DG38" s="587"/>
      <c r="DH38" s="587"/>
      <c r="DI38" s="587"/>
      <c r="DJ38" s="587"/>
      <c r="DK38" s="588"/>
      <c r="DL38" s="592">
        <v>1235957</v>
      </c>
      <c r="DM38" s="587"/>
      <c r="DN38" s="587"/>
      <c r="DO38" s="587"/>
      <c r="DP38" s="587"/>
      <c r="DQ38" s="587"/>
      <c r="DR38" s="587"/>
      <c r="DS38" s="587"/>
      <c r="DT38" s="587"/>
      <c r="DU38" s="587"/>
      <c r="DV38" s="588"/>
      <c r="DW38" s="609">
        <v>19.5</v>
      </c>
      <c r="DX38" s="610"/>
      <c r="DY38" s="610"/>
      <c r="DZ38" s="610"/>
      <c r="EA38" s="610"/>
      <c r="EB38" s="610"/>
      <c r="EC38" s="611"/>
    </row>
    <row r="39" spans="2:133" ht="11.25" customHeight="1">
      <c r="AQ39" s="612" t="s">
        <v>319</v>
      </c>
      <c r="AR39" s="613"/>
      <c r="AS39" s="613"/>
      <c r="AT39" s="613"/>
      <c r="AU39" s="613"/>
      <c r="AV39" s="613"/>
      <c r="AW39" s="613"/>
      <c r="AX39" s="613"/>
      <c r="AY39" s="614"/>
      <c r="AZ39" s="586">
        <v>6862</v>
      </c>
      <c r="BA39" s="587"/>
      <c r="BB39" s="587"/>
      <c r="BC39" s="587"/>
      <c r="BD39" s="605"/>
      <c r="BE39" s="605"/>
      <c r="BF39" s="615"/>
      <c r="BG39" s="620" t="s">
        <v>320</v>
      </c>
      <c r="BH39" s="621"/>
      <c r="BI39" s="621"/>
      <c r="BJ39" s="621"/>
      <c r="BK39" s="621"/>
      <c r="BL39" s="187"/>
      <c r="BM39" s="616" t="s">
        <v>321</v>
      </c>
      <c r="BN39" s="616"/>
      <c r="BO39" s="616"/>
      <c r="BP39" s="616"/>
      <c r="BQ39" s="616"/>
      <c r="BR39" s="616"/>
      <c r="BS39" s="616"/>
      <c r="BT39" s="616"/>
      <c r="BU39" s="617"/>
      <c r="BV39" s="586">
        <v>103</v>
      </c>
      <c r="BW39" s="587"/>
      <c r="BX39" s="587"/>
      <c r="BY39" s="587"/>
      <c r="BZ39" s="587"/>
      <c r="CA39" s="587"/>
      <c r="CB39" s="618"/>
      <c r="CD39" s="619" t="s">
        <v>322</v>
      </c>
      <c r="CE39" s="616"/>
      <c r="CF39" s="616"/>
      <c r="CG39" s="616"/>
      <c r="CH39" s="616"/>
      <c r="CI39" s="616"/>
      <c r="CJ39" s="616"/>
      <c r="CK39" s="616"/>
      <c r="CL39" s="616"/>
      <c r="CM39" s="616"/>
      <c r="CN39" s="616"/>
      <c r="CO39" s="616"/>
      <c r="CP39" s="616"/>
      <c r="CQ39" s="617"/>
      <c r="CR39" s="586">
        <v>263947</v>
      </c>
      <c r="CS39" s="605"/>
      <c r="CT39" s="605"/>
      <c r="CU39" s="605"/>
      <c r="CV39" s="605"/>
      <c r="CW39" s="605"/>
      <c r="CX39" s="605"/>
      <c r="CY39" s="606"/>
      <c r="CZ39" s="589">
        <v>2.2999999999999998</v>
      </c>
      <c r="DA39" s="607"/>
      <c r="DB39" s="607"/>
      <c r="DC39" s="608"/>
      <c r="DD39" s="592">
        <v>230341</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146503</v>
      </c>
      <c r="BA40" s="587"/>
      <c r="BB40" s="587"/>
      <c r="BC40" s="587"/>
      <c r="BD40" s="605"/>
      <c r="BE40" s="605"/>
      <c r="BF40" s="615"/>
      <c r="BG40" s="620"/>
      <c r="BH40" s="621"/>
      <c r="BI40" s="621"/>
      <c r="BJ40" s="621"/>
      <c r="BK40" s="621"/>
      <c r="BL40" s="187"/>
      <c r="BM40" s="616" t="s">
        <v>325</v>
      </c>
      <c r="BN40" s="616"/>
      <c r="BO40" s="616"/>
      <c r="BP40" s="616"/>
      <c r="BQ40" s="616"/>
      <c r="BR40" s="616"/>
      <c r="BS40" s="616"/>
      <c r="BT40" s="616"/>
      <c r="BU40" s="617"/>
      <c r="BV40" s="586">
        <v>88</v>
      </c>
      <c r="BW40" s="587"/>
      <c r="BX40" s="587"/>
      <c r="BY40" s="587"/>
      <c r="BZ40" s="587"/>
      <c r="CA40" s="587"/>
      <c r="CB40" s="618"/>
      <c r="CD40" s="619" t="s">
        <v>326</v>
      </c>
      <c r="CE40" s="616"/>
      <c r="CF40" s="616"/>
      <c r="CG40" s="616"/>
      <c r="CH40" s="616"/>
      <c r="CI40" s="616"/>
      <c r="CJ40" s="616"/>
      <c r="CK40" s="616"/>
      <c r="CL40" s="616"/>
      <c r="CM40" s="616"/>
      <c r="CN40" s="616"/>
      <c r="CO40" s="616"/>
      <c r="CP40" s="616"/>
      <c r="CQ40" s="617"/>
      <c r="CR40" s="586">
        <v>366207</v>
      </c>
      <c r="CS40" s="587"/>
      <c r="CT40" s="587"/>
      <c r="CU40" s="587"/>
      <c r="CV40" s="587"/>
      <c r="CW40" s="587"/>
      <c r="CX40" s="587"/>
      <c r="CY40" s="588"/>
      <c r="CZ40" s="589">
        <v>3.2</v>
      </c>
      <c r="DA40" s="607"/>
      <c r="DB40" s="607"/>
      <c r="DC40" s="608"/>
      <c r="DD40" s="592">
        <v>153307</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672286</v>
      </c>
      <c r="BA41" s="627"/>
      <c r="BB41" s="627"/>
      <c r="BC41" s="627"/>
      <c r="BD41" s="571"/>
      <c r="BE41" s="571"/>
      <c r="BF41" s="628"/>
      <c r="BG41" s="622"/>
      <c r="BH41" s="623"/>
      <c r="BI41" s="623"/>
      <c r="BJ41" s="623"/>
      <c r="BK41" s="623"/>
      <c r="BL41" s="189"/>
      <c r="BM41" s="625" t="s">
        <v>328</v>
      </c>
      <c r="BN41" s="625"/>
      <c r="BO41" s="625"/>
      <c r="BP41" s="625"/>
      <c r="BQ41" s="625"/>
      <c r="BR41" s="625"/>
      <c r="BS41" s="625"/>
      <c r="BT41" s="625"/>
      <c r="BU41" s="626"/>
      <c r="BV41" s="570">
        <v>310</v>
      </c>
      <c r="BW41" s="627"/>
      <c r="BX41" s="627"/>
      <c r="BY41" s="627"/>
      <c r="BZ41" s="627"/>
      <c r="CA41" s="627"/>
      <c r="CB41" s="629"/>
      <c r="CD41" s="619" t="s">
        <v>329</v>
      </c>
      <c r="CE41" s="616"/>
      <c r="CF41" s="616"/>
      <c r="CG41" s="616"/>
      <c r="CH41" s="616"/>
      <c r="CI41" s="616"/>
      <c r="CJ41" s="616"/>
      <c r="CK41" s="616"/>
      <c r="CL41" s="616"/>
      <c r="CM41" s="616"/>
      <c r="CN41" s="616"/>
      <c r="CO41" s="616"/>
      <c r="CP41" s="616"/>
      <c r="CQ41" s="617"/>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3122234</v>
      </c>
      <c r="CS42" s="587"/>
      <c r="CT42" s="587"/>
      <c r="CU42" s="587"/>
      <c r="CV42" s="587"/>
      <c r="CW42" s="587"/>
      <c r="CX42" s="587"/>
      <c r="CY42" s="588"/>
      <c r="CZ42" s="589">
        <v>27.4</v>
      </c>
      <c r="DA42" s="590"/>
      <c r="DB42" s="590"/>
      <c r="DC42" s="591"/>
      <c r="DD42" s="592">
        <v>978411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30223</v>
      </c>
      <c r="CS43" s="605"/>
      <c r="CT43" s="605"/>
      <c r="CU43" s="605"/>
      <c r="CV43" s="605"/>
      <c r="CW43" s="605"/>
      <c r="CX43" s="605"/>
      <c r="CY43" s="606"/>
      <c r="CZ43" s="589">
        <v>0.3</v>
      </c>
      <c r="DA43" s="607"/>
      <c r="DB43" s="607"/>
      <c r="DC43" s="608"/>
      <c r="DD43" s="592">
        <v>30223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3103806</v>
      </c>
      <c r="CS44" s="587"/>
      <c r="CT44" s="587"/>
      <c r="CU44" s="587"/>
      <c r="CV44" s="587"/>
      <c r="CW44" s="587"/>
      <c r="CX44" s="587"/>
      <c r="CY44" s="588"/>
      <c r="CZ44" s="589">
        <v>27.3</v>
      </c>
      <c r="DA44" s="590"/>
      <c r="DB44" s="590"/>
      <c r="DC44" s="591"/>
      <c r="DD44" s="592">
        <v>978201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1937959</v>
      </c>
      <c r="CS45" s="605"/>
      <c r="CT45" s="605"/>
      <c r="CU45" s="605"/>
      <c r="CV45" s="605"/>
      <c r="CW45" s="605"/>
      <c r="CX45" s="605"/>
      <c r="CY45" s="606"/>
      <c r="CZ45" s="589">
        <v>17</v>
      </c>
      <c r="DA45" s="607"/>
      <c r="DB45" s="607"/>
      <c r="DC45" s="608"/>
      <c r="DD45" s="592">
        <v>25173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1134667</v>
      </c>
      <c r="CS46" s="587"/>
      <c r="CT46" s="587"/>
      <c r="CU46" s="587"/>
      <c r="CV46" s="587"/>
      <c r="CW46" s="587"/>
      <c r="CX46" s="587"/>
      <c r="CY46" s="588"/>
      <c r="CZ46" s="589">
        <v>10</v>
      </c>
      <c r="DA46" s="590"/>
      <c r="DB46" s="590"/>
      <c r="DC46" s="591"/>
      <c r="DD46" s="592">
        <v>933048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18428</v>
      </c>
      <c r="CS47" s="605"/>
      <c r="CT47" s="605"/>
      <c r="CU47" s="605"/>
      <c r="CV47" s="605"/>
      <c r="CW47" s="605"/>
      <c r="CX47" s="605"/>
      <c r="CY47" s="606"/>
      <c r="CZ47" s="589">
        <v>0.2</v>
      </c>
      <c r="DA47" s="607"/>
      <c r="DB47" s="607"/>
      <c r="DC47" s="608"/>
      <c r="DD47" s="592">
        <v>210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11381671</v>
      </c>
      <c r="CS49" s="571"/>
      <c r="CT49" s="571"/>
      <c r="CU49" s="571"/>
      <c r="CV49" s="571"/>
      <c r="CW49" s="571"/>
      <c r="CX49" s="571"/>
      <c r="CY49" s="572"/>
      <c r="CZ49" s="573">
        <v>100</v>
      </c>
      <c r="DA49" s="574"/>
      <c r="DB49" s="574"/>
      <c r="DC49" s="575"/>
      <c r="DD49" s="576">
        <v>7597395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79" zoomScale="70" zoomScaleNormal="25" zoomScaleSheetLayoutView="70" workbookViewId="0">
      <selection activeCell="BS87" sqref="BS87:CG8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1" t="s">
        <v>344</v>
      </c>
      <c r="DK2" s="1102"/>
      <c r="DL2" s="1102"/>
      <c r="DM2" s="1102"/>
      <c r="DN2" s="1102"/>
      <c r="DO2" s="1103"/>
      <c r="DP2" s="200"/>
      <c r="DQ2" s="1101" t="s">
        <v>345</v>
      </c>
      <c r="DR2" s="1102"/>
      <c r="DS2" s="1102"/>
      <c r="DT2" s="1102"/>
      <c r="DU2" s="1102"/>
      <c r="DV2" s="1102"/>
      <c r="DW2" s="1102"/>
      <c r="DX2" s="1102"/>
      <c r="DY2" s="1102"/>
      <c r="DZ2" s="1103"/>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4"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89" t="s">
        <v>362</v>
      </c>
      <c r="DH5" s="1090"/>
      <c r="DI5" s="1090"/>
      <c r="DJ5" s="1090"/>
      <c r="DK5" s="1091"/>
      <c r="DL5" s="1089" t="s">
        <v>363</v>
      </c>
      <c r="DM5" s="1090"/>
      <c r="DN5" s="1090"/>
      <c r="DO5" s="1090"/>
      <c r="DP5" s="1091"/>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5"/>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2"/>
      <c r="DH6" s="1093"/>
      <c r="DI6" s="1093"/>
      <c r="DJ6" s="1093"/>
      <c r="DK6" s="1094"/>
      <c r="DL6" s="1092"/>
      <c r="DM6" s="1093"/>
      <c r="DN6" s="1093"/>
      <c r="DO6" s="1093"/>
      <c r="DP6" s="1094"/>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5">
        <v>11888</v>
      </c>
      <c r="R7" s="1096"/>
      <c r="S7" s="1096"/>
      <c r="T7" s="1096"/>
      <c r="U7" s="1096"/>
      <c r="V7" s="1096">
        <v>11594</v>
      </c>
      <c r="W7" s="1096"/>
      <c r="X7" s="1096"/>
      <c r="Y7" s="1096"/>
      <c r="Z7" s="1096"/>
      <c r="AA7" s="1096">
        <f t="shared" ref="AA7:AA9" si="0">Q7-V7</f>
        <v>294</v>
      </c>
      <c r="AB7" s="1096"/>
      <c r="AC7" s="1096"/>
      <c r="AD7" s="1096"/>
      <c r="AE7" s="1097"/>
      <c r="AF7" s="1098">
        <v>262</v>
      </c>
      <c r="AG7" s="1099"/>
      <c r="AH7" s="1099"/>
      <c r="AI7" s="1099"/>
      <c r="AJ7" s="1100"/>
      <c r="AK7" s="1085">
        <v>4</v>
      </c>
      <c r="AL7" s="1086"/>
      <c r="AM7" s="1086"/>
      <c r="AN7" s="1086"/>
      <c r="AO7" s="1086"/>
      <c r="AP7" s="1086">
        <v>9779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08" t="s">
        <v>546</v>
      </c>
      <c r="BT7" s="1009"/>
      <c r="BU7" s="1009"/>
      <c r="BV7" s="1009"/>
      <c r="BW7" s="1009"/>
      <c r="BX7" s="1009"/>
      <c r="BY7" s="1009"/>
      <c r="BZ7" s="1009"/>
      <c r="CA7" s="1009"/>
      <c r="CB7" s="1009"/>
      <c r="CC7" s="1009"/>
      <c r="CD7" s="1009"/>
      <c r="CE7" s="1009"/>
      <c r="CF7" s="1009"/>
      <c r="CG7" s="1010"/>
      <c r="CH7" s="1082">
        <v>-30</v>
      </c>
      <c r="CI7" s="1083"/>
      <c r="CJ7" s="1083"/>
      <c r="CK7" s="1083"/>
      <c r="CL7" s="1084"/>
      <c r="CM7" s="1082">
        <v>125</v>
      </c>
      <c r="CN7" s="1083"/>
      <c r="CO7" s="1083"/>
      <c r="CP7" s="1083"/>
      <c r="CQ7" s="1084"/>
      <c r="CR7" s="1082">
        <v>183</v>
      </c>
      <c r="CS7" s="1083"/>
      <c r="CT7" s="1083"/>
      <c r="CU7" s="1083"/>
      <c r="CV7" s="1084"/>
      <c r="CW7" s="1082">
        <v>21</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6"/>
      <c r="DW7" s="1107"/>
      <c r="DX7" s="1107"/>
      <c r="DY7" s="1107"/>
      <c r="DZ7" s="1108"/>
      <c r="EA7" s="205"/>
    </row>
    <row r="8" spans="1:131" s="206" customFormat="1" ht="26.25" customHeight="1">
      <c r="A8" s="212">
        <v>2</v>
      </c>
      <c r="B8" s="1025" t="s">
        <v>366</v>
      </c>
      <c r="C8" s="1026"/>
      <c r="D8" s="1026"/>
      <c r="E8" s="1026"/>
      <c r="F8" s="1026"/>
      <c r="G8" s="1026"/>
      <c r="H8" s="1026"/>
      <c r="I8" s="1026"/>
      <c r="J8" s="1026"/>
      <c r="K8" s="1026"/>
      <c r="L8" s="1026"/>
      <c r="M8" s="1026"/>
      <c r="N8" s="1026"/>
      <c r="O8" s="1026"/>
      <c r="P8" s="1027"/>
      <c r="Q8" s="1037">
        <v>1</v>
      </c>
      <c r="R8" s="1038"/>
      <c r="S8" s="1038"/>
      <c r="T8" s="1038"/>
      <c r="U8" s="1038"/>
      <c r="V8" s="1038">
        <v>0</v>
      </c>
      <c r="W8" s="1038"/>
      <c r="X8" s="1038"/>
      <c r="Y8" s="1038"/>
      <c r="Z8" s="1038"/>
      <c r="AA8" s="1038">
        <f t="shared" si="0"/>
        <v>1</v>
      </c>
      <c r="AB8" s="1038"/>
      <c r="AC8" s="1038"/>
      <c r="AD8" s="1038"/>
      <c r="AE8" s="1039"/>
      <c r="AF8" s="1031">
        <v>1</v>
      </c>
      <c r="AG8" s="1032"/>
      <c r="AH8" s="1032"/>
      <c r="AI8" s="1032"/>
      <c r="AJ8" s="1033"/>
      <c r="AK8" s="1080">
        <v>0</v>
      </c>
      <c r="AL8" s="1081"/>
      <c r="AM8" s="1081"/>
      <c r="AN8" s="1081"/>
      <c r="AO8" s="1081"/>
      <c r="AP8" s="1081">
        <v>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367</v>
      </c>
      <c r="C9" s="1026"/>
      <c r="D9" s="1026"/>
      <c r="E9" s="1026"/>
      <c r="F9" s="1026"/>
      <c r="G9" s="1026"/>
      <c r="H9" s="1026"/>
      <c r="I9" s="1026"/>
      <c r="J9" s="1026"/>
      <c r="K9" s="1026"/>
      <c r="L9" s="1026"/>
      <c r="M9" s="1026"/>
      <c r="N9" s="1026"/>
      <c r="O9" s="1026"/>
      <c r="P9" s="1027"/>
      <c r="Q9" s="1037">
        <v>11</v>
      </c>
      <c r="R9" s="1038"/>
      <c r="S9" s="1038"/>
      <c r="T9" s="1038"/>
      <c r="U9" s="1038"/>
      <c r="V9" s="1038">
        <v>6</v>
      </c>
      <c r="W9" s="1038"/>
      <c r="X9" s="1038"/>
      <c r="Y9" s="1038"/>
      <c r="Z9" s="1038"/>
      <c r="AA9" s="1038">
        <f t="shared" si="0"/>
        <v>5</v>
      </c>
      <c r="AB9" s="1038"/>
      <c r="AC9" s="1038"/>
      <c r="AD9" s="1038"/>
      <c r="AE9" s="1039"/>
      <c r="AF9" s="1031">
        <v>5</v>
      </c>
      <c r="AG9" s="1032"/>
      <c r="AH9" s="1032"/>
      <c r="AI9" s="1032"/>
      <c r="AJ9" s="1033"/>
      <c r="AK9" s="1080">
        <v>0</v>
      </c>
      <c r="AL9" s="1081"/>
      <c r="AM9" s="1081"/>
      <c r="AN9" s="1081"/>
      <c r="AO9" s="1081"/>
      <c r="AP9" s="1081">
        <v>31</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v>11897</v>
      </c>
      <c r="R23" s="1063"/>
      <c r="S23" s="1063"/>
      <c r="T23" s="1063"/>
      <c r="U23" s="1063"/>
      <c r="V23" s="1063">
        <v>11597</v>
      </c>
      <c r="W23" s="1063"/>
      <c r="X23" s="1063"/>
      <c r="Y23" s="1063"/>
      <c r="Z23" s="1063"/>
      <c r="AA23" s="1063">
        <f t="shared" ref="AA23" si="1">Q23-V23</f>
        <v>300</v>
      </c>
      <c r="AB23" s="1063"/>
      <c r="AC23" s="1063"/>
      <c r="AD23" s="1063"/>
      <c r="AE23" s="1064"/>
      <c r="AF23" s="1065">
        <v>268</v>
      </c>
      <c r="AG23" s="1063"/>
      <c r="AH23" s="1063"/>
      <c r="AI23" s="1063"/>
      <c r="AJ23" s="1066"/>
      <c r="AK23" s="1067"/>
      <c r="AL23" s="1068"/>
      <c r="AM23" s="1068"/>
      <c r="AN23" s="1068"/>
      <c r="AO23" s="1068"/>
      <c r="AP23" s="1063">
        <f>SUM(AP7:AT22)</f>
        <v>9810</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v>2358</v>
      </c>
      <c r="R28" s="1048"/>
      <c r="S28" s="1048"/>
      <c r="T28" s="1048"/>
      <c r="U28" s="1048"/>
      <c r="V28" s="1048">
        <v>2305</v>
      </c>
      <c r="W28" s="1048"/>
      <c r="X28" s="1048"/>
      <c r="Y28" s="1048"/>
      <c r="Z28" s="1048"/>
      <c r="AA28" s="1048">
        <f t="shared" ref="AA28:AA35" si="2">Q28-V28</f>
        <v>53</v>
      </c>
      <c r="AB28" s="1048"/>
      <c r="AC28" s="1048"/>
      <c r="AD28" s="1048"/>
      <c r="AE28" s="1049"/>
      <c r="AF28" s="1050">
        <v>53</v>
      </c>
      <c r="AG28" s="1048"/>
      <c r="AH28" s="1048"/>
      <c r="AI28" s="1048"/>
      <c r="AJ28" s="1051"/>
      <c r="AK28" s="1052">
        <v>147</v>
      </c>
      <c r="AL28" s="1040"/>
      <c r="AM28" s="1040"/>
      <c r="AN28" s="1040"/>
      <c r="AO28" s="1040"/>
      <c r="AP28" s="1040">
        <v>0</v>
      </c>
      <c r="AQ28" s="1040"/>
      <c r="AR28" s="1040"/>
      <c r="AS28" s="1040"/>
      <c r="AT28" s="1040"/>
      <c r="AU28" s="1040">
        <v>0</v>
      </c>
      <c r="AV28" s="1040"/>
      <c r="AW28" s="1040"/>
      <c r="AX28" s="1040"/>
      <c r="AY28" s="1040"/>
      <c r="AZ28" s="1041" t="s">
        <v>547</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382</v>
      </c>
      <c r="C29" s="1026"/>
      <c r="D29" s="1026"/>
      <c r="E29" s="1026"/>
      <c r="F29" s="1026"/>
      <c r="G29" s="1026"/>
      <c r="H29" s="1026"/>
      <c r="I29" s="1026"/>
      <c r="J29" s="1026"/>
      <c r="K29" s="1026"/>
      <c r="L29" s="1026"/>
      <c r="M29" s="1026"/>
      <c r="N29" s="1026"/>
      <c r="O29" s="1026"/>
      <c r="P29" s="1027"/>
      <c r="Q29" s="1037">
        <v>511</v>
      </c>
      <c r="R29" s="1038"/>
      <c r="S29" s="1038"/>
      <c r="T29" s="1038"/>
      <c r="U29" s="1038"/>
      <c r="V29" s="1038">
        <v>506</v>
      </c>
      <c r="W29" s="1038"/>
      <c r="X29" s="1038"/>
      <c r="Y29" s="1038"/>
      <c r="Z29" s="1038"/>
      <c r="AA29" s="1038">
        <f t="shared" si="2"/>
        <v>5</v>
      </c>
      <c r="AB29" s="1038"/>
      <c r="AC29" s="1038"/>
      <c r="AD29" s="1038"/>
      <c r="AE29" s="1039"/>
      <c r="AF29" s="1031">
        <v>5</v>
      </c>
      <c r="AG29" s="1032"/>
      <c r="AH29" s="1032"/>
      <c r="AI29" s="1032"/>
      <c r="AJ29" s="1033"/>
      <c r="AK29" s="974">
        <v>301</v>
      </c>
      <c r="AL29" s="965"/>
      <c r="AM29" s="965"/>
      <c r="AN29" s="965"/>
      <c r="AO29" s="965"/>
      <c r="AP29" s="965">
        <v>0</v>
      </c>
      <c r="AQ29" s="965"/>
      <c r="AR29" s="965"/>
      <c r="AS29" s="965"/>
      <c r="AT29" s="965"/>
      <c r="AU29" s="965">
        <v>0</v>
      </c>
      <c r="AV29" s="965"/>
      <c r="AW29" s="965"/>
      <c r="AX29" s="965"/>
      <c r="AY29" s="965"/>
      <c r="AZ29" s="1036" t="s">
        <v>547</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383</v>
      </c>
      <c r="C30" s="1026"/>
      <c r="D30" s="1026"/>
      <c r="E30" s="1026"/>
      <c r="F30" s="1026"/>
      <c r="G30" s="1026"/>
      <c r="H30" s="1026"/>
      <c r="I30" s="1026"/>
      <c r="J30" s="1026"/>
      <c r="K30" s="1026"/>
      <c r="L30" s="1026"/>
      <c r="M30" s="1026"/>
      <c r="N30" s="1026"/>
      <c r="O30" s="1026"/>
      <c r="P30" s="1027"/>
      <c r="Q30" s="1037">
        <v>900</v>
      </c>
      <c r="R30" s="1038"/>
      <c r="S30" s="1038"/>
      <c r="T30" s="1038"/>
      <c r="U30" s="1038"/>
      <c r="V30" s="1038">
        <v>58</v>
      </c>
      <c r="W30" s="1038"/>
      <c r="X30" s="1038"/>
      <c r="Y30" s="1038"/>
      <c r="Z30" s="1038"/>
      <c r="AA30" s="1038">
        <f t="shared" si="2"/>
        <v>842</v>
      </c>
      <c r="AB30" s="1038"/>
      <c r="AC30" s="1038"/>
      <c r="AD30" s="1038"/>
      <c r="AE30" s="1039"/>
      <c r="AF30" s="1031">
        <v>842</v>
      </c>
      <c r="AG30" s="1032"/>
      <c r="AH30" s="1032"/>
      <c r="AI30" s="1032"/>
      <c r="AJ30" s="1033"/>
      <c r="AK30" s="974">
        <v>7</v>
      </c>
      <c r="AL30" s="965"/>
      <c r="AM30" s="965"/>
      <c r="AN30" s="965"/>
      <c r="AO30" s="965"/>
      <c r="AP30" s="965">
        <v>1388</v>
      </c>
      <c r="AQ30" s="965"/>
      <c r="AR30" s="965"/>
      <c r="AS30" s="965"/>
      <c r="AT30" s="965"/>
      <c r="AU30" s="965">
        <v>68</v>
      </c>
      <c r="AV30" s="965"/>
      <c r="AW30" s="965"/>
      <c r="AX30" s="965"/>
      <c r="AY30" s="965"/>
      <c r="AZ30" s="1036" t="s">
        <v>547</v>
      </c>
      <c r="BA30" s="1036"/>
      <c r="BB30" s="1036"/>
      <c r="BC30" s="1036"/>
      <c r="BD30" s="1036"/>
      <c r="BE30" s="1020" t="s">
        <v>384</v>
      </c>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385</v>
      </c>
      <c r="C31" s="1026"/>
      <c r="D31" s="1026"/>
      <c r="E31" s="1026"/>
      <c r="F31" s="1026"/>
      <c r="G31" s="1026"/>
      <c r="H31" s="1026"/>
      <c r="I31" s="1026"/>
      <c r="J31" s="1026"/>
      <c r="K31" s="1026"/>
      <c r="L31" s="1026"/>
      <c r="M31" s="1026"/>
      <c r="N31" s="1026"/>
      <c r="O31" s="1026"/>
      <c r="P31" s="1027"/>
      <c r="Q31" s="1037">
        <v>759</v>
      </c>
      <c r="R31" s="1038"/>
      <c r="S31" s="1038"/>
      <c r="T31" s="1038"/>
      <c r="U31" s="1038"/>
      <c r="V31" s="1038">
        <v>236</v>
      </c>
      <c r="W31" s="1038"/>
      <c r="X31" s="1038"/>
      <c r="Y31" s="1038"/>
      <c r="Z31" s="1038"/>
      <c r="AA31" s="1038">
        <f t="shared" si="2"/>
        <v>523</v>
      </c>
      <c r="AB31" s="1038"/>
      <c r="AC31" s="1038"/>
      <c r="AD31" s="1038"/>
      <c r="AE31" s="1039"/>
      <c r="AF31" s="1031">
        <v>523</v>
      </c>
      <c r="AG31" s="1032"/>
      <c r="AH31" s="1032"/>
      <c r="AI31" s="1032"/>
      <c r="AJ31" s="1033"/>
      <c r="AK31" s="974">
        <v>542</v>
      </c>
      <c r="AL31" s="965"/>
      <c r="AM31" s="965"/>
      <c r="AN31" s="965"/>
      <c r="AO31" s="965"/>
      <c r="AP31" s="965">
        <v>4014</v>
      </c>
      <c r="AQ31" s="965"/>
      <c r="AR31" s="965"/>
      <c r="AS31" s="965"/>
      <c r="AT31" s="965"/>
      <c r="AU31" s="965">
        <v>2641</v>
      </c>
      <c r="AV31" s="965"/>
      <c r="AW31" s="965"/>
      <c r="AX31" s="965"/>
      <c r="AY31" s="965"/>
      <c r="AZ31" s="1036" t="s">
        <v>548</v>
      </c>
      <c r="BA31" s="1036"/>
      <c r="BB31" s="1036"/>
      <c r="BC31" s="1036"/>
      <c r="BD31" s="1036"/>
      <c r="BE31" s="1020" t="s">
        <v>384</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386</v>
      </c>
      <c r="C32" s="1026"/>
      <c r="D32" s="1026"/>
      <c r="E32" s="1026"/>
      <c r="F32" s="1026"/>
      <c r="G32" s="1026"/>
      <c r="H32" s="1026"/>
      <c r="I32" s="1026"/>
      <c r="J32" s="1026"/>
      <c r="K32" s="1026"/>
      <c r="L32" s="1026"/>
      <c r="M32" s="1026"/>
      <c r="N32" s="1026"/>
      <c r="O32" s="1026"/>
      <c r="P32" s="1027"/>
      <c r="Q32" s="1037">
        <v>13</v>
      </c>
      <c r="R32" s="1038"/>
      <c r="S32" s="1038"/>
      <c r="T32" s="1038"/>
      <c r="U32" s="1038"/>
      <c r="V32" s="1038">
        <v>11</v>
      </c>
      <c r="W32" s="1038"/>
      <c r="X32" s="1038"/>
      <c r="Y32" s="1038"/>
      <c r="Z32" s="1038"/>
      <c r="AA32" s="1038">
        <f t="shared" si="2"/>
        <v>2</v>
      </c>
      <c r="AB32" s="1038"/>
      <c r="AC32" s="1038"/>
      <c r="AD32" s="1038"/>
      <c r="AE32" s="1039"/>
      <c r="AF32" s="1031">
        <v>2</v>
      </c>
      <c r="AG32" s="1032"/>
      <c r="AH32" s="1032"/>
      <c r="AI32" s="1032"/>
      <c r="AJ32" s="1033"/>
      <c r="AK32" s="974">
        <v>7</v>
      </c>
      <c r="AL32" s="965"/>
      <c r="AM32" s="965"/>
      <c r="AN32" s="965"/>
      <c r="AO32" s="965"/>
      <c r="AP32" s="965">
        <v>71</v>
      </c>
      <c r="AQ32" s="965"/>
      <c r="AR32" s="965"/>
      <c r="AS32" s="965"/>
      <c r="AT32" s="965"/>
      <c r="AU32" s="965">
        <v>55</v>
      </c>
      <c r="AV32" s="965"/>
      <c r="AW32" s="965"/>
      <c r="AX32" s="965"/>
      <c r="AY32" s="965"/>
      <c r="AZ32" s="1036" t="s">
        <v>548</v>
      </c>
      <c r="BA32" s="1036"/>
      <c r="BB32" s="1036"/>
      <c r="BC32" s="1036"/>
      <c r="BD32" s="1036"/>
      <c r="BE32" s="1020" t="s">
        <v>387</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388</v>
      </c>
      <c r="C33" s="1026"/>
      <c r="D33" s="1026"/>
      <c r="E33" s="1026"/>
      <c r="F33" s="1026"/>
      <c r="G33" s="1026"/>
      <c r="H33" s="1026"/>
      <c r="I33" s="1026"/>
      <c r="J33" s="1026"/>
      <c r="K33" s="1026"/>
      <c r="L33" s="1026"/>
      <c r="M33" s="1026"/>
      <c r="N33" s="1026"/>
      <c r="O33" s="1026"/>
      <c r="P33" s="1027"/>
      <c r="Q33" s="1037">
        <v>145</v>
      </c>
      <c r="R33" s="1038"/>
      <c r="S33" s="1038"/>
      <c r="T33" s="1038"/>
      <c r="U33" s="1038"/>
      <c r="V33" s="1038">
        <v>142</v>
      </c>
      <c r="W33" s="1038"/>
      <c r="X33" s="1038"/>
      <c r="Y33" s="1038"/>
      <c r="Z33" s="1038"/>
      <c r="AA33" s="1038">
        <f t="shared" si="2"/>
        <v>3</v>
      </c>
      <c r="AB33" s="1038"/>
      <c r="AC33" s="1038"/>
      <c r="AD33" s="1038"/>
      <c r="AE33" s="1039"/>
      <c r="AF33" s="1031">
        <v>3</v>
      </c>
      <c r="AG33" s="1032"/>
      <c r="AH33" s="1032"/>
      <c r="AI33" s="1032"/>
      <c r="AJ33" s="1033"/>
      <c r="AK33" s="974">
        <v>70</v>
      </c>
      <c r="AL33" s="965"/>
      <c r="AM33" s="965"/>
      <c r="AN33" s="965"/>
      <c r="AO33" s="965"/>
      <c r="AP33" s="965">
        <v>1175</v>
      </c>
      <c r="AQ33" s="965"/>
      <c r="AR33" s="965"/>
      <c r="AS33" s="965"/>
      <c r="AT33" s="965"/>
      <c r="AU33" s="965">
        <v>906</v>
      </c>
      <c r="AV33" s="965"/>
      <c r="AW33" s="965"/>
      <c r="AX33" s="965"/>
      <c r="AY33" s="965"/>
      <c r="AZ33" s="1036" t="s">
        <v>547</v>
      </c>
      <c r="BA33" s="1036"/>
      <c r="BB33" s="1036"/>
      <c r="BC33" s="1036"/>
      <c r="BD33" s="1036"/>
      <c r="BE33" s="1020" t="s">
        <v>387</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389</v>
      </c>
      <c r="C34" s="1026"/>
      <c r="D34" s="1026"/>
      <c r="E34" s="1026"/>
      <c r="F34" s="1026"/>
      <c r="G34" s="1026"/>
      <c r="H34" s="1026"/>
      <c r="I34" s="1026"/>
      <c r="J34" s="1026"/>
      <c r="K34" s="1026"/>
      <c r="L34" s="1026"/>
      <c r="M34" s="1026"/>
      <c r="N34" s="1026"/>
      <c r="O34" s="1026"/>
      <c r="P34" s="1027"/>
      <c r="Q34" s="1037">
        <v>304</v>
      </c>
      <c r="R34" s="1038"/>
      <c r="S34" s="1038"/>
      <c r="T34" s="1038"/>
      <c r="U34" s="1038"/>
      <c r="V34" s="1038">
        <v>297</v>
      </c>
      <c r="W34" s="1038"/>
      <c r="X34" s="1038"/>
      <c r="Y34" s="1038"/>
      <c r="Z34" s="1038"/>
      <c r="AA34" s="1038">
        <f t="shared" si="2"/>
        <v>7</v>
      </c>
      <c r="AB34" s="1038"/>
      <c r="AC34" s="1038"/>
      <c r="AD34" s="1038"/>
      <c r="AE34" s="1039"/>
      <c r="AF34" s="1031">
        <v>7</v>
      </c>
      <c r="AG34" s="1032"/>
      <c r="AH34" s="1032"/>
      <c r="AI34" s="1032"/>
      <c r="AJ34" s="1033"/>
      <c r="AK34" s="974">
        <v>144</v>
      </c>
      <c r="AL34" s="965"/>
      <c r="AM34" s="965"/>
      <c r="AN34" s="965"/>
      <c r="AO34" s="965"/>
      <c r="AP34" s="965">
        <v>2372</v>
      </c>
      <c r="AQ34" s="965"/>
      <c r="AR34" s="965"/>
      <c r="AS34" s="965"/>
      <c r="AT34" s="965"/>
      <c r="AU34" s="965">
        <v>2040</v>
      </c>
      <c r="AV34" s="965"/>
      <c r="AW34" s="965"/>
      <c r="AX34" s="965"/>
      <c r="AY34" s="965"/>
      <c r="AZ34" s="1036" t="s">
        <v>548</v>
      </c>
      <c r="BA34" s="1036"/>
      <c r="BB34" s="1036"/>
      <c r="BC34" s="1036"/>
      <c r="BD34" s="1036"/>
      <c r="BE34" s="1020" t="s">
        <v>387</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390</v>
      </c>
      <c r="C35" s="1026"/>
      <c r="D35" s="1026"/>
      <c r="E35" s="1026"/>
      <c r="F35" s="1026"/>
      <c r="G35" s="1026"/>
      <c r="H35" s="1026"/>
      <c r="I35" s="1026"/>
      <c r="J35" s="1026"/>
      <c r="K35" s="1026"/>
      <c r="L35" s="1026"/>
      <c r="M35" s="1026"/>
      <c r="N35" s="1026"/>
      <c r="O35" s="1026"/>
      <c r="P35" s="1027"/>
      <c r="Q35" s="1037">
        <v>0</v>
      </c>
      <c r="R35" s="1038"/>
      <c r="S35" s="1038"/>
      <c r="T35" s="1038"/>
      <c r="U35" s="1038"/>
      <c r="V35" s="1038">
        <v>0</v>
      </c>
      <c r="W35" s="1038"/>
      <c r="X35" s="1038"/>
      <c r="Y35" s="1038"/>
      <c r="Z35" s="1038"/>
      <c r="AA35" s="1038">
        <f t="shared" si="2"/>
        <v>0</v>
      </c>
      <c r="AB35" s="1038"/>
      <c r="AC35" s="1038"/>
      <c r="AD35" s="1038"/>
      <c r="AE35" s="1039"/>
      <c r="AF35" s="1031">
        <v>0</v>
      </c>
      <c r="AG35" s="1032"/>
      <c r="AH35" s="1032"/>
      <c r="AI35" s="1032"/>
      <c r="AJ35" s="1033"/>
      <c r="AK35" s="974">
        <v>0</v>
      </c>
      <c r="AL35" s="965"/>
      <c r="AM35" s="965"/>
      <c r="AN35" s="965"/>
      <c r="AO35" s="965"/>
      <c r="AP35" s="965">
        <v>0</v>
      </c>
      <c r="AQ35" s="965"/>
      <c r="AR35" s="965"/>
      <c r="AS35" s="965"/>
      <c r="AT35" s="965"/>
      <c r="AU35" s="965">
        <v>0</v>
      </c>
      <c r="AV35" s="965"/>
      <c r="AW35" s="965"/>
      <c r="AX35" s="965"/>
      <c r="AY35" s="965"/>
      <c r="AZ35" s="1036" t="s">
        <v>547</v>
      </c>
      <c r="BA35" s="1036"/>
      <c r="BB35" s="1036"/>
      <c r="BC35" s="1036"/>
      <c r="BD35" s="1036"/>
      <c r="BE35" s="1020" t="s">
        <v>387</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391</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1435</v>
      </c>
      <c r="AG63" s="953"/>
      <c r="AH63" s="953"/>
      <c r="AI63" s="953"/>
      <c r="AJ63" s="1018"/>
      <c r="AK63" s="1019"/>
      <c r="AL63" s="957"/>
      <c r="AM63" s="957"/>
      <c r="AN63" s="957"/>
      <c r="AO63" s="957"/>
      <c r="AP63" s="953">
        <f>SUM(AP28:AT62)</f>
        <v>9020</v>
      </c>
      <c r="AQ63" s="953"/>
      <c r="AR63" s="953"/>
      <c r="AS63" s="953"/>
      <c r="AT63" s="953"/>
      <c r="AU63" s="953">
        <f>SUM(AU28:AY62)</f>
        <v>5710</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394</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395</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v>282</v>
      </c>
      <c r="R68" s="976"/>
      <c r="S68" s="976"/>
      <c r="T68" s="976"/>
      <c r="U68" s="976"/>
      <c r="V68" s="976">
        <v>245</v>
      </c>
      <c r="W68" s="976"/>
      <c r="X68" s="976"/>
      <c r="Y68" s="976"/>
      <c r="Z68" s="976"/>
      <c r="AA68" s="976">
        <f>Q68-V68</f>
        <v>37</v>
      </c>
      <c r="AB68" s="976"/>
      <c r="AC68" s="976"/>
      <c r="AD68" s="976"/>
      <c r="AE68" s="976"/>
      <c r="AF68" s="976">
        <v>37</v>
      </c>
      <c r="AG68" s="976"/>
      <c r="AH68" s="976"/>
      <c r="AI68" s="976"/>
      <c r="AJ68" s="976"/>
      <c r="AK68" s="976">
        <v>0</v>
      </c>
      <c r="AL68" s="976"/>
      <c r="AM68" s="976"/>
      <c r="AN68" s="976"/>
      <c r="AO68" s="976"/>
      <c r="AP68" s="976">
        <v>155</v>
      </c>
      <c r="AQ68" s="976"/>
      <c r="AR68" s="976"/>
      <c r="AS68" s="976"/>
      <c r="AT68" s="976"/>
      <c r="AU68" s="976">
        <v>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v>9379</v>
      </c>
      <c r="R69" s="965"/>
      <c r="S69" s="965"/>
      <c r="T69" s="965"/>
      <c r="U69" s="965"/>
      <c r="V69" s="965">
        <v>8840</v>
      </c>
      <c r="W69" s="965"/>
      <c r="X69" s="965"/>
      <c r="Y69" s="965"/>
      <c r="Z69" s="965"/>
      <c r="AA69" s="965">
        <f t="shared" ref="AA69:AA78" si="3">Q69-V69</f>
        <v>539</v>
      </c>
      <c r="AB69" s="965"/>
      <c r="AC69" s="965"/>
      <c r="AD69" s="965"/>
      <c r="AE69" s="965"/>
      <c r="AF69" s="965">
        <v>539</v>
      </c>
      <c r="AG69" s="965"/>
      <c r="AH69" s="965"/>
      <c r="AI69" s="965"/>
      <c r="AJ69" s="965"/>
      <c r="AK69" s="965">
        <v>2</v>
      </c>
      <c r="AL69" s="965"/>
      <c r="AM69" s="965"/>
      <c r="AN69" s="965"/>
      <c r="AO69" s="965"/>
      <c r="AP69" s="965">
        <v>0</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852</v>
      </c>
      <c r="R70" s="965"/>
      <c r="S70" s="965"/>
      <c r="T70" s="965"/>
      <c r="U70" s="965"/>
      <c r="V70" s="965">
        <v>816</v>
      </c>
      <c r="W70" s="965"/>
      <c r="X70" s="965"/>
      <c r="Y70" s="965"/>
      <c r="Z70" s="965"/>
      <c r="AA70" s="965">
        <f t="shared" si="3"/>
        <v>36</v>
      </c>
      <c r="AB70" s="965"/>
      <c r="AC70" s="965"/>
      <c r="AD70" s="965"/>
      <c r="AE70" s="965"/>
      <c r="AF70" s="965">
        <v>36</v>
      </c>
      <c r="AG70" s="965"/>
      <c r="AH70" s="965"/>
      <c r="AI70" s="965"/>
      <c r="AJ70" s="965"/>
      <c r="AK70" s="965">
        <v>0</v>
      </c>
      <c r="AL70" s="965"/>
      <c r="AM70" s="965"/>
      <c r="AN70" s="965"/>
      <c r="AO70" s="965"/>
      <c r="AP70" s="965">
        <v>723</v>
      </c>
      <c r="AQ70" s="965"/>
      <c r="AR70" s="965"/>
      <c r="AS70" s="965"/>
      <c r="AT70" s="965"/>
      <c r="AU70" s="965">
        <v>184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v>145</v>
      </c>
      <c r="R71" s="965"/>
      <c r="S71" s="965"/>
      <c r="T71" s="965"/>
      <c r="U71" s="965"/>
      <c r="V71" s="965">
        <v>141</v>
      </c>
      <c r="W71" s="965"/>
      <c r="X71" s="965"/>
      <c r="Y71" s="965"/>
      <c r="Z71" s="965"/>
      <c r="AA71" s="965">
        <f t="shared" si="3"/>
        <v>4</v>
      </c>
      <c r="AB71" s="965"/>
      <c r="AC71" s="965"/>
      <c r="AD71" s="965"/>
      <c r="AE71" s="965"/>
      <c r="AF71" s="965">
        <v>4</v>
      </c>
      <c r="AG71" s="965"/>
      <c r="AH71" s="965"/>
      <c r="AI71" s="965"/>
      <c r="AJ71" s="965"/>
      <c r="AK71" s="965">
        <v>0</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538</v>
      </c>
      <c r="C72" s="969"/>
      <c r="D72" s="969"/>
      <c r="E72" s="969"/>
      <c r="F72" s="969"/>
      <c r="G72" s="969"/>
      <c r="H72" s="969"/>
      <c r="I72" s="969"/>
      <c r="J72" s="969"/>
      <c r="K72" s="969"/>
      <c r="L72" s="969"/>
      <c r="M72" s="969"/>
      <c r="N72" s="969"/>
      <c r="O72" s="969"/>
      <c r="P72" s="970"/>
      <c r="Q72" s="971">
        <v>138804</v>
      </c>
      <c r="R72" s="965"/>
      <c r="S72" s="965"/>
      <c r="T72" s="965"/>
      <c r="U72" s="965"/>
      <c r="V72" s="965">
        <v>135917</v>
      </c>
      <c r="W72" s="965"/>
      <c r="X72" s="965"/>
      <c r="Y72" s="965"/>
      <c r="Z72" s="965"/>
      <c r="AA72" s="965">
        <f t="shared" si="3"/>
        <v>2887</v>
      </c>
      <c r="AB72" s="965"/>
      <c r="AC72" s="965"/>
      <c r="AD72" s="965"/>
      <c r="AE72" s="965"/>
      <c r="AF72" s="965">
        <v>2887</v>
      </c>
      <c r="AG72" s="965"/>
      <c r="AH72" s="965"/>
      <c r="AI72" s="965"/>
      <c r="AJ72" s="965"/>
      <c r="AK72" s="965">
        <v>1030</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539</v>
      </c>
      <c r="C73" s="969"/>
      <c r="D73" s="969"/>
      <c r="E73" s="969"/>
      <c r="F73" s="969"/>
      <c r="G73" s="969"/>
      <c r="H73" s="969"/>
      <c r="I73" s="969"/>
      <c r="J73" s="969"/>
      <c r="K73" s="969"/>
      <c r="L73" s="969"/>
      <c r="M73" s="969"/>
      <c r="N73" s="969"/>
      <c r="O73" s="969"/>
      <c r="P73" s="970"/>
      <c r="Q73" s="971">
        <v>44</v>
      </c>
      <c r="R73" s="965"/>
      <c r="S73" s="965"/>
      <c r="T73" s="965"/>
      <c r="U73" s="965"/>
      <c r="V73" s="965">
        <v>40</v>
      </c>
      <c r="W73" s="965"/>
      <c r="X73" s="965"/>
      <c r="Y73" s="965"/>
      <c r="Z73" s="965"/>
      <c r="AA73" s="965">
        <f t="shared" si="3"/>
        <v>4</v>
      </c>
      <c r="AB73" s="965"/>
      <c r="AC73" s="965"/>
      <c r="AD73" s="965"/>
      <c r="AE73" s="965"/>
      <c r="AF73" s="965">
        <v>4</v>
      </c>
      <c r="AG73" s="965"/>
      <c r="AH73" s="965"/>
      <c r="AI73" s="965"/>
      <c r="AJ73" s="965"/>
      <c r="AK73" s="965">
        <v>0</v>
      </c>
      <c r="AL73" s="965"/>
      <c r="AM73" s="965"/>
      <c r="AN73" s="965"/>
      <c r="AO73" s="965"/>
      <c r="AP73" s="965">
        <v>0</v>
      </c>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1">
        <v>4952</v>
      </c>
      <c r="R74" s="965"/>
      <c r="S74" s="965"/>
      <c r="T74" s="965"/>
      <c r="U74" s="965"/>
      <c r="V74" s="965">
        <v>4838</v>
      </c>
      <c r="W74" s="965"/>
      <c r="X74" s="965"/>
      <c r="Y74" s="965"/>
      <c r="Z74" s="965"/>
      <c r="AA74" s="965">
        <f t="shared" si="3"/>
        <v>114</v>
      </c>
      <c r="AB74" s="965"/>
      <c r="AC74" s="965"/>
      <c r="AD74" s="965"/>
      <c r="AE74" s="965"/>
      <c r="AF74" s="965">
        <v>114</v>
      </c>
      <c r="AG74" s="965"/>
      <c r="AH74" s="965"/>
      <c r="AI74" s="965"/>
      <c r="AJ74" s="965"/>
      <c r="AK74" s="965">
        <v>6</v>
      </c>
      <c r="AL74" s="965"/>
      <c r="AM74" s="965"/>
      <c r="AN74" s="965"/>
      <c r="AO74" s="965"/>
      <c r="AP74" s="965">
        <v>4</v>
      </c>
      <c r="AQ74" s="965"/>
      <c r="AR74" s="965"/>
      <c r="AS74" s="965"/>
      <c r="AT74" s="965"/>
      <c r="AU74" s="965">
        <v>2</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2">
        <v>2029</v>
      </c>
      <c r="R75" s="973"/>
      <c r="S75" s="973"/>
      <c r="T75" s="973"/>
      <c r="U75" s="974"/>
      <c r="V75" s="975">
        <v>1899</v>
      </c>
      <c r="W75" s="973"/>
      <c r="X75" s="973"/>
      <c r="Y75" s="973"/>
      <c r="Z75" s="974"/>
      <c r="AA75" s="975">
        <f t="shared" si="3"/>
        <v>130</v>
      </c>
      <c r="AB75" s="973"/>
      <c r="AC75" s="973"/>
      <c r="AD75" s="973"/>
      <c r="AE75" s="974"/>
      <c r="AF75" s="975">
        <v>130</v>
      </c>
      <c r="AG75" s="973"/>
      <c r="AH75" s="973"/>
      <c r="AI75" s="973"/>
      <c r="AJ75" s="974"/>
      <c r="AK75" s="975">
        <v>0</v>
      </c>
      <c r="AL75" s="973"/>
      <c r="AM75" s="973"/>
      <c r="AN75" s="973"/>
      <c r="AO75" s="974"/>
      <c r="AP75" s="975">
        <v>14808</v>
      </c>
      <c r="AQ75" s="973"/>
      <c r="AR75" s="973"/>
      <c r="AS75" s="973"/>
      <c r="AT75" s="974"/>
      <c r="AU75" s="975">
        <v>7113</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2">
        <v>1337</v>
      </c>
      <c r="R76" s="973"/>
      <c r="S76" s="973"/>
      <c r="T76" s="973"/>
      <c r="U76" s="974"/>
      <c r="V76" s="975">
        <v>1256</v>
      </c>
      <c r="W76" s="973"/>
      <c r="X76" s="973"/>
      <c r="Y76" s="973"/>
      <c r="Z76" s="974"/>
      <c r="AA76" s="975">
        <f t="shared" si="3"/>
        <v>81</v>
      </c>
      <c r="AB76" s="973"/>
      <c r="AC76" s="973"/>
      <c r="AD76" s="973"/>
      <c r="AE76" s="974"/>
      <c r="AF76" s="975">
        <v>81</v>
      </c>
      <c r="AG76" s="973"/>
      <c r="AH76" s="973"/>
      <c r="AI76" s="973"/>
      <c r="AJ76" s="974"/>
      <c r="AK76" s="975">
        <v>0</v>
      </c>
      <c r="AL76" s="973"/>
      <c r="AM76" s="973"/>
      <c r="AN76" s="973"/>
      <c r="AO76" s="974"/>
      <c r="AP76" s="975">
        <v>7001</v>
      </c>
      <c r="AQ76" s="973"/>
      <c r="AR76" s="973"/>
      <c r="AS76" s="973"/>
      <c r="AT76" s="974"/>
      <c r="AU76" s="975">
        <v>634</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543</v>
      </c>
      <c r="C77" s="969"/>
      <c r="D77" s="969"/>
      <c r="E77" s="969"/>
      <c r="F77" s="969"/>
      <c r="G77" s="969"/>
      <c r="H77" s="969"/>
      <c r="I77" s="969"/>
      <c r="J77" s="969"/>
      <c r="K77" s="969"/>
      <c r="L77" s="969"/>
      <c r="M77" s="969"/>
      <c r="N77" s="969"/>
      <c r="O77" s="969"/>
      <c r="P77" s="970"/>
      <c r="Q77" s="972">
        <v>6527</v>
      </c>
      <c r="R77" s="973"/>
      <c r="S77" s="973"/>
      <c r="T77" s="973"/>
      <c r="U77" s="974"/>
      <c r="V77" s="975">
        <v>5916</v>
      </c>
      <c r="W77" s="973"/>
      <c r="X77" s="973"/>
      <c r="Y77" s="973"/>
      <c r="Z77" s="974"/>
      <c r="AA77" s="975">
        <f t="shared" si="3"/>
        <v>611</v>
      </c>
      <c r="AB77" s="973"/>
      <c r="AC77" s="973"/>
      <c r="AD77" s="973"/>
      <c r="AE77" s="974"/>
      <c r="AF77" s="975">
        <v>611</v>
      </c>
      <c r="AG77" s="973"/>
      <c r="AH77" s="973"/>
      <c r="AI77" s="973"/>
      <c r="AJ77" s="974"/>
      <c r="AK77" s="975">
        <v>385</v>
      </c>
      <c r="AL77" s="973"/>
      <c r="AM77" s="973"/>
      <c r="AN77" s="973"/>
      <c r="AO77" s="974"/>
      <c r="AP77" s="975">
        <v>7463</v>
      </c>
      <c r="AQ77" s="973"/>
      <c r="AR77" s="973"/>
      <c r="AS77" s="973"/>
      <c r="AT77" s="974"/>
      <c r="AU77" s="975">
        <v>333</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544</v>
      </c>
      <c r="C78" s="969"/>
      <c r="D78" s="969"/>
      <c r="E78" s="969"/>
      <c r="F78" s="969"/>
      <c r="G78" s="969"/>
      <c r="H78" s="969"/>
      <c r="I78" s="969"/>
      <c r="J78" s="969"/>
      <c r="K78" s="969"/>
      <c r="L78" s="969"/>
      <c r="M78" s="969"/>
      <c r="N78" s="969"/>
      <c r="O78" s="969"/>
      <c r="P78" s="970"/>
      <c r="Q78" s="971">
        <v>1591</v>
      </c>
      <c r="R78" s="965"/>
      <c r="S78" s="965"/>
      <c r="T78" s="965"/>
      <c r="U78" s="965"/>
      <c r="V78" s="965">
        <v>1481</v>
      </c>
      <c r="W78" s="965"/>
      <c r="X78" s="965"/>
      <c r="Y78" s="965"/>
      <c r="Z78" s="965"/>
      <c r="AA78" s="965">
        <f t="shared" si="3"/>
        <v>110</v>
      </c>
      <c r="AB78" s="965"/>
      <c r="AC78" s="965"/>
      <c r="AD78" s="965"/>
      <c r="AE78" s="965"/>
      <c r="AF78" s="965">
        <v>99</v>
      </c>
      <c r="AG78" s="965"/>
      <c r="AH78" s="965"/>
      <c r="AI78" s="965"/>
      <c r="AJ78" s="965"/>
      <c r="AK78" s="965">
        <v>178</v>
      </c>
      <c r="AL78" s="965"/>
      <c r="AM78" s="965"/>
      <c r="AN78" s="965"/>
      <c r="AO78" s="965"/>
      <c r="AP78" s="965">
        <v>1156</v>
      </c>
      <c r="AQ78" s="965"/>
      <c r="AR78" s="965"/>
      <c r="AS78" s="965"/>
      <c r="AT78" s="965"/>
      <c r="AU78" s="965">
        <v>151</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545</v>
      </c>
      <c r="C79" s="969"/>
      <c r="D79" s="969"/>
      <c r="E79" s="969"/>
      <c r="F79" s="969"/>
      <c r="G79" s="969"/>
      <c r="H79" s="969"/>
      <c r="I79" s="969"/>
      <c r="J79" s="969"/>
      <c r="K79" s="969"/>
      <c r="L79" s="969"/>
      <c r="M79" s="969"/>
      <c r="N79" s="969"/>
      <c r="O79" s="969"/>
      <c r="P79" s="970"/>
      <c r="Q79" s="971">
        <v>1654</v>
      </c>
      <c r="R79" s="965"/>
      <c r="S79" s="965"/>
      <c r="T79" s="965"/>
      <c r="U79" s="965"/>
      <c r="V79" s="965">
        <v>1645</v>
      </c>
      <c r="W79" s="965"/>
      <c r="X79" s="965"/>
      <c r="Y79" s="965"/>
      <c r="Z79" s="965"/>
      <c r="AA79" s="965">
        <f t="shared" ref="AA79" si="4">Q79-V79</f>
        <v>9</v>
      </c>
      <c r="AB79" s="965"/>
      <c r="AC79" s="965"/>
      <c r="AD79" s="965"/>
      <c r="AE79" s="965"/>
      <c r="AF79" s="965">
        <v>9</v>
      </c>
      <c r="AG79" s="965"/>
      <c r="AH79" s="965"/>
      <c r="AI79" s="965"/>
      <c r="AJ79" s="965"/>
      <c r="AK79" s="965">
        <v>0</v>
      </c>
      <c r="AL79" s="965"/>
      <c r="AM79" s="965"/>
      <c r="AN79" s="965"/>
      <c r="AO79" s="965"/>
      <c r="AP79" s="965">
        <v>678</v>
      </c>
      <c r="AQ79" s="965"/>
      <c r="AR79" s="965"/>
      <c r="AS79" s="965"/>
      <c r="AT79" s="965"/>
      <c r="AU79" s="965">
        <v>113</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SUM(AF68:AF87)</f>
        <v>4551</v>
      </c>
      <c r="AG88" s="953"/>
      <c r="AH88" s="953"/>
      <c r="AI88" s="953"/>
      <c r="AJ88" s="953"/>
      <c r="AK88" s="957"/>
      <c r="AL88" s="957"/>
      <c r="AM88" s="957"/>
      <c r="AN88" s="957"/>
      <c r="AO88" s="957"/>
      <c r="AP88" s="953">
        <f t="shared" ref="AP88" si="5">SUM(AP68:AP87)</f>
        <v>31988</v>
      </c>
      <c r="AQ88" s="953"/>
      <c r="AR88" s="953"/>
      <c r="AS88" s="953"/>
      <c r="AT88" s="953"/>
      <c r="AU88" s="953">
        <f t="shared" ref="AU88" si="6">SUM(AU68:AU87)</f>
        <v>8530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183</v>
      </c>
      <c r="CS102" s="945"/>
      <c r="CT102" s="945"/>
      <c r="CU102" s="945"/>
      <c r="CV102" s="946"/>
      <c r="CW102" s="944">
        <v>21</v>
      </c>
      <c r="CX102" s="945"/>
      <c r="CY102" s="945"/>
      <c r="CZ102" s="945"/>
      <c r="DA102" s="946"/>
      <c r="DB102" s="944">
        <v>0</v>
      </c>
      <c r="DC102" s="945"/>
      <c r="DD102" s="945"/>
      <c r="DE102" s="945"/>
      <c r="DF102" s="946"/>
      <c r="DG102" s="944">
        <v>0</v>
      </c>
      <c r="DH102" s="945"/>
      <c r="DI102" s="945"/>
      <c r="DJ102" s="945"/>
      <c r="DK102" s="946"/>
      <c r="DL102" s="944">
        <v>0</v>
      </c>
      <c r="DM102" s="945"/>
      <c r="DN102" s="945"/>
      <c r="DO102" s="945"/>
      <c r="DP102" s="946"/>
      <c r="DQ102" s="944">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285</v>
      </c>
      <c r="AG109" s="886"/>
      <c r="AH109" s="886"/>
      <c r="AI109" s="886"/>
      <c r="AJ109" s="887"/>
      <c r="AK109" s="888" t="s">
        <v>284</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285</v>
      </c>
      <c r="BW109" s="886"/>
      <c r="BX109" s="886"/>
      <c r="BY109" s="886"/>
      <c r="BZ109" s="887"/>
      <c r="CA109" s="888" t="s">
        <v>284</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285</v>
      </c>
      <c r="DM109" s="886"/>
      <c r="DN109" s="886"/>
      <c r="DO109" s="886"/>
      <c r="DP109" s="887"/>
      <c r="DQ109" s="888" t="s">
        <v>284</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1103894</v>
      </c>
      <c r="AB110" s="871"/>
      <c r="AC110" s="871"/>
      <c r="AD110" s="871"/>
      <c r="AE110" s="872"/>
      <c r="AF110" s="873">
        <v>1080719</v>
      </c>
      <c r="AG110" s="871"/>
      <c r="AH110" s="871"/>
      <c r="AI110" s="871"/>
      <c r="AJ110" s="872"/>
      <c r="AK110" s="873">
        <v>978975</v>
      </c>
      <c r="AL110" s="871"/>
      <c r="AM110" s="871"/>
      <c r="AN110" s="871"/>
      <c r="AO110" s="872"/>
      <c r="AP110" s="874">
        <v>19</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9289522</v>
      </c>
      <c r="BR110" s="798"/>
      <c r="BS110" s="798"/>
      <c r="BT110" s="798"/>
      <c r="BU110" s="798"/>
      <c r="BV110" s="798">
        <v>9221403</v>
      </c>
      <c r="BW110" s="798"/>
      <c r="BX110" s="798"/>
      <c r="BY110" s="798"/>
      <c r="BZ110" s="798"/>
      <c r="CA110" s="798">
        <v>9810313</v>
      </c>
      <c r="CB110" s="798"/>
      <c r="CC110" s="798"/>
      <c r="CD110" s="798"/>
      <c r="CE110" s="798"/>
      <c r="CF110" s="859">
        <v>190</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254342</v>
      </c>
      <c r="BR111" s="769"/>
      <c r="BS111" s="769"/>
      <c r="BT111" s="769"/>
      <c r="BU111" s="769"/>
      <c r="BV111" s="769">
        <v>219242</v>
      </c>
      <c r="BW111" s="769"/>
      <c r="BX111" s="769"/>
      <c r="BY111" s="769"/>
      <c r="BZ111" s="769"/>
      <c r="CA111" s="769">
        <v>185665</v>
      </c>
      <c r="CB111" s="769"/>
      <c r="CC111" s="769"/>
      <c r="CD111" s="769"/>
      <c r="CE111" s="769"/>
      <c r="CF111" s="846">
        <v>3.6</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6135122</v>
      </c>
      <c r="BR112" s="769"/>
      <c r="BS112" s="769"/>
      <c r="BT112" s="769"/>
      <c r="BU112" s="769"/>
      <c r="BV112" s="769">
        <v>6056300</v>
      </c>
      <c r="BW112" s="769"/>
      <c r="BX112" s="769"/>
      <c r="BY112" s="769"/>
      <c r="BZ112" s="769"/>
      <c r="CA112" s="769">
        <v>5709633</v>
      </c>
      <c r="CB112" s="769"/>
      <c r="CC112" s="769"/>
      <c r="CD112" s="769"/>
      <c r="CE112" s="769"/>
      <c r="CF112" s="846">
        <v>110.6</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459279</v>
      </c>
      <c r="AB113" s="907"/>
      <c r="AC113" s="907"/>
      <c r="AD113" s="907"/>
      <c r="AE113" s="908"/>
      <c r="AF113" s="909">
        <v>458860</v>
      </c>
      <c r="AG113" s="907"/>
      <c r="AH113" s="907"/>
      <c r="AI113" s="907"/>
      <c r="AJ113" s="908"/>
      <c r="AK113" s="909">
        <v>393820</v>
      </c>
      <c r="AL113" s="907"/>
      <c r="AM113" s="907"/>
      <c r="AN113" s="907"/>
      <c r="AO113" s="908"/>
      <c r="AP113" s="910">
        <v>7.6</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8512847</v>
      </c>
      <c r="BR113" s="769"/>
      <c r="BS113" s="769"/>
      <c r="BT113" s="769"/>
      <c r="BU113" s="769"/>
      <c r="BV113" s="769">
        <v>8517661</v>
      </c>
      <c r="BW113" s="769"/>
      <c r="BX113" s="769"/>
      <c r="BY113" s="769"/>
      <c r="BZ113" s="769"/>
      <c r="CA113" s="769">
        <v>8530112</v>
      </c>
      <c r="CB113" s="769"/>
      <c r="CC113" s="769"/>
      <c r="CD113" s="769"/>
      <c r="CE113" s="769"/>
      <c r="CF113" s="846">
        <v>165.2</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552464</v>
      </c>
      <c r="AB114" s="782"/>
      <c r="AC114" s="782"/>
      <c r="AD114" s="782"/>
      <c r="AE114" s="783"/>
      <c r="AF114" s="784">
        <v>560881</v>
      </c>
      <c r="AG114" s="782"/>
      <c r="AH114" s="782"/>
      <c r="AI114" s="782"/>
      <c r="AJ114" s="783"/>
      <c r="AK114" s="784">
        <v>564506</v>
      </c>
      <c r="AL114" s="782"/>
      <c r="AM114" s="782"/>
      <c r="AN114" s="782"/>
      <c r="AO114" s="783"/>
      <c r="AP114" s="752">
        <v>10.9</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1513798</v>
      </c>
      <c r="BR114" s="769"/>
      <c r="BS114" s="769"/>
      <c r="BT114" s="769"/>
      <c r="BU114" s="769"/>
      <c r="BV114" s="769">
        <v>1410693</v>
      </c>
      <c r="BW114" s="769"/>
      <c r="BX114" s="769"/>
      <c r="BY114" s="769"/>
      <c r="BZ114" s="769"/>
      <c r="CA114" s="769">
        <v>1294198</v>
      </c>
      <c r="CB114" s="769"/>
      <c r="CC114" s="769"/>
      <c r="CD114" s="769"/>
      <c r="CE114" s="769"/>
      <c r="CF114" s="846">
        <v>25.1</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42351</v>
      </c>
      <c r="AB115" s="907"/>
      <c r="AC115" s="907"/>
      <c r="AD115" s="907"/>
      <c r="AE115" s="908"/>
      <c r="AF115" s="909">
        <v>37745</v>
      </c>
      <c r="AG115" s="907"/>
      <c r="AH115" s="907"/>
      <c r="AI115" s="907"/>
      <c r="AJ115" s="908"/>
      <c r="AK115" s="909">
        <v>35800</v>
      </c>
      <c r="AL115" s="907"/>
      <c r="AM115" s="907"/>
      <c r="AN115" s="907"/>
      <c r="AO115" s="908"/>
      <c r="AP115" s="910">
        <v>0.7</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72</v>
      </c>
      <c r="AB116" s="782"/>
      <c r="AC116" s="782"/>
      <c r="AD116" s="782"/>
      <c r="AE116" s="783"/>
      <c r="AF116" s="784">
        <v>41</v>
      </c>
      <c r="AG116" s="782"/>
      <c r="AH116" s="782"/>
      <c r="AI116" s="782"/>
      <c r="AJ116" s="783"/>
      <c r="AK116" s="784">
        <v>125</v>
      </c>
      <c r="AL116" s="782"/>
      <c r="AM116" s="782"/>
      <c r="AN116" s="782"/>
      <c r="AO116" s="783"/>
      <c r="AP116" s="752">
        <v>0</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182225</v>
      </c>
      <c r="DH116" s="782"/>
      <c r="DI116" s="782"/>
      <c r="DJ116" s="782"/>
      <c r="DK116" s="783"/>
      <c r="DL116" s="784">
        <v>160111</v>
      </c>
      <c r="DM116" s="782"/>
      <c r="DN116" s="782"/>
      <c r="DO116" s="782"/>
      <c r="DP116" s="783"/>
      <c r="DQ116" s="784">
        <v>138920</v>
      </c>
      <c r="DR116" s="782"/>
      <c r="DS116" s="782"/>
      <c r="DT116" s="782"/>
      <c r="DU116" s="783"/>
      <c r="DV116" s="752">
        <v>2.7</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2158060</v>
      </c>
      <c r="AB117" s="893"/>
      <c r="AC117" s="893"/>
      <c r="AD117" s="893"/>
      <c r="AE117" s="894"/>
      <c r="AF117" s="896">
        <v>2138246</v>
      </c>
      <c r="AG117" s="893"/>
      <c r="AH117" s="893"/>
      <c r="AI117" s="893"/>
      <c r="AJ117" s="894"/>
      <c r="AK117" s="896">
        <v>1973226</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285</v>
      </c>
      <c r="AG118" s="886"/>
      <c r="AH118" s="886"/>
      <c r="AI118" s="886"/>
      <c r="AJ118" s="887"/>
      <c r="AK118" s="888" t="s">
        <v>284</v>
      </c>
      <c r="AL118" s="886"/>
      <c r="AM118" s="886"/>
      <c r="AN118" s="886"/>
      <c r="AO118" s="887"/>
      <c r="AP118" s="889" t="s">
        <v>406</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434</v>
      </c>
      <c r="BP118" s="836"/>
      <c r="BQ118" s="855">
        <v>25705631</v>
      </c>
      <c r="BR118" s="856"/>
      <c r="BS118" s="856"/>
      <c r="BT118" s="856"/>
      <c r="BU118" s="856"/>
      <c r="BV118" s="856">
        <v>25425299</v>
      </c>
      <c r="BW118" s="856"/>
      <c r="BX118" s="856"/>
      <c r="BY118" s="856"/>
      <c r="BZ118" s="856"/>
      <c r="CA118" s="856">
        <v>25529921</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1514247</v>
      </c>
      <c r="BR119" s="798"/>
      <c r="BS119" s="798"/>
      <c r="BT119" s="798"/>
      <c r="BU119" s="798"/>
      <c r="BV119" s="798">
        <v>1756439</v>
      </c>
      <c r="BW119" s="798"/>
      <c r="BX119" s="798"/>
      <c r="BY119" s="798"/>
      <c r="BZ119" s="798"/>
      <c r="CA119" s="798">
        <v>2008242</v>
      </c>
      <c r="CB119" s="798"/>
      <c r="CC119" s="798"/>
      <c r="CD119" s="798"/>
      <c r="CE119" s="798"/>
      <c r="CF119" s="859">
        <v>38.9</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72117</v>
      </c>
      <c r="DH119" s="715"/>
      <c r="DI119" s="715"/>
      <c r="DJ119" s="715"/>
      <c r="DK119" s="716"/>
      <c r="DL119" s="717">
        <v>59131</v>
      </c>
      <c r="DM119" s="715"/>
      <c r="DN119" s="715"/>
      <c r="DO119" s="715"/>
      <c r="DP119" s="716"/>
      <c r="DQ119" s="717">
        <v>46745</v>
      </c>
      <c r="DR119" s="715"/>
      <c r="DS119" s="715"/>
      <c r="DT119" s="715"/>
      <c r="DU119" s="716"/>
      <c r="DV119" s="805">
        <v>0.9</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677548</v>
      </c>
      <c r="BR120" s="769"/>
      <c r="BS120" s="769"/>
      <c r="BT120" s="769"/>
      <c r="BU120" s="769"/>
      <c r="BV120" s="769">
        <v>718666</v>
      </c>
      <c r="BW120" s="769"/>
      <c r="BX120" s="769"/>
      <c r="BY120" s="769"/>
      <c r="BZ120" s="769"/>
      <c r="CA120" s="769">
        <v>784547</v>
      </c>
      <c r="CB120" s="769"/>
      <c r="CC120" s="769"/>
      <c r="CD120" s="769"/>
      <c r="CE120" s="769"/>
      <c r="CF120" s="846">
        <v>15.2</v>
      </c>
      <c r="CG120" s="847"/>
      <c r="CH120" s="847"/>
      <c r="CI120" s="847"/>
      <c r="CJ120" s="847"/>
      <c r="CK120" s="848" t="s">
        <v>440</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2828087</v>
      </c>
      <c r="DH120" s="798"/>
      <c r="DI120" s="798"/>
      <c r="DJ120" s="798"/>
      <c r="DK120" s="798"/>
      <c r="DL120" s="798">
        <v>2758115</v>
      </c>
      <c r="DM120" s="798"/>
      <c r="DN120" s="798"/>
      <c r="DO120" s="798"/>
      <c r="DP120" s="798"/>
      <c r="DQ120" s="798">
        <v>2640668</v>
      </c>
      <c r="DR120" s="798"/>
      <c r="DS120" s="798"/>
      <c r="DT120" s="798"/>
      <c r="DU120" s="798"/>
      <c r="DV120" s="799">
        <v>51.1</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13848721</v>
      </c>
      <c r="BR121" s="856"/>
      <c r="BS121" s="856"/>
      <c r="BT121" s="856"/>
      <c r="BU121" s="856"/>
      <c r="BV121" s="856">
        <v>14066843</v>
      </c>
      <c r="BW121" s="856"/>
      <c r="BX121" s="856"/>
      <c r="BY121" s="856"/>
      <c r="BZ121" s="856"/>
      <c r="CA121" s="856">
        <v>14180598</v>
      </c>
      <c r="CB121" s="856"/>
      <c r="CC121" s="856"/>
      <c r="CD121" s="856"/>
      <c r="CE121" s="856"/>
      <c r="CF121" s="857">
        <v>274.60000000000002</v>
      </c>
      <c r="CG121" s="858"/>
      <c r="CH121" s="858"/>
      <c r="CI121" s="858"/>
      <c r="CJ121" s="858"/>
      <c r="CK121" s="849"/>
      <c r="CL121" s="810"/>
      <c r="CM121" s="810"/>
      <c r="CN121" s="810"/>
      <c r="CO121" s="811"/>
      <c r="CP121" s="826" t="s">
        <v>389</v>
      </c>
      <c r="CQ121" s="827"/>
      <c r="CR121" s="827"/>
      <c r="CS121" s="827"/>
      <c r="CT121" s="827"/>
      <c r="CU121" s="827"/>
      <c r="CV121" s="827"/>
      <c r="CW121" s="827"/>
      <c r="CX121" s="827"/>
      <c r="CY121" s="827"/>
      <c r="CZ121" s="827"/>
      <c r="DA121" s="827"/>
      <c r="DB121" s="827"/>
      <c r="DC121" s="827"/>
      <c r="DD121" s="827"/>
      <c r="DE121" s="827"/>
      <c r="DF121" s="828"/>
      <c r="DG121" s="768">
        <v>2172385</v>
      </c>
      <c r="DH121" s="769"/>
      <c r="DI121" s="769"/>
      <c r="DJ121" s="769"/>
      <c r="DK121" s="769"/>
      <c r="DL121" s="769">
        <v>2208743</v>
      </c>
      <c r="DM121" s="769"/>
      <c r="DN121" s="769"/>
      <c r="DO121" s="769"/>
      <c r="DP121" s="769"/>
      <c r="DQ121" s="769">
        <v>2040179</v>
      </c>
      <c r="DR121" s="769"/>
      <c r="DS121" s="769"/>
      <c r="DT121" s="769"/>
      <c r="DU121" s="769"/>
      <c r="DV121" s="821">
        <v>39.5</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443</v>
      </c>
      <c r="BP122" s="836"/>
      <c r="BQ122" s="837">
        <v>16040516</v>
      </c>
      <c r="BR122" s="838"/>
      <c r="BS122" s="838"/>
      <c r="BT122" s="838"/>
      <c r="BU122" s="838"/>
      <c r="BV122" s="838">
        <v>16541948</v>
      </c>
      <c r="BW122" s="838"/>
      <c r="BX122" s="838"/>
      <c r="BY122" s="838"/>
      <c r="BZ122" s="838"/>
      <c r="CA122" s="838">
        <v>16973387</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995350</v>
      </c>
      <c r="DH122" s="769"/>
      <c r="DI122" s="769"/>
      <c r="DJ122" s="769"/>
      <c r="DK122" s="769"/>
      <c r="DL122" s="769">
        <v>957341</v>
      </c>
      <c r="DM122" s="769"/>
      <c r="DN122" s="769"/>
      <c r="DO122" s="769"/>
      <c r="DP122" s="769"/>
      <c r="DQ122" s="769">
        <v>905558</v>
      </c>
      <c r="DR122" s="769"/>
      <c r="DS122" s="769"/>
      <c r="DT122" s="769"/>
      <c r="DU122" s="769"/>
      <c r="DV122" s="821">
        <v>17.5</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24482</v>
      </c>
      <c r="AB123" s="782"/>
      <c r="AC123" s="782"/>
      <c r="AD123" s="782"/>
      <c r="AE123" s="783"/>
      <c r="AF123" s="784">
        <v>22117</v>
      </c>
      <c r="AG123" s="782"/>
      <c r="AH123" s="782"/>
      <c r="AI123" s="782"/>
      <c r="AJ123" s="783"/>
      <c r="AK123" s="784">
        <v>21194</v>
      </c>
      <c r="AL123" s="782"/>
      <c r="AM123" s="782"/>
      <c r="AN123" s="782"/>
      <c r="AO123" s="783"/>
      <c r="AP123" s="752">
        <v>0.4</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189.5</v>
      </c>
      <c r="BR123" s="830"/>
      <c r="BS123" s="830"/>
      <c r="BT123" s="830"/>
      <c r="BU123" s="830"/>
      <c r="BV123" s="830">
        <v>174.8</v>
      </c>
      <c r="BW123" s="830"/>
      <c r="BX123" s="830"/>
      <c r="BY123" s="830"/>
      <c r="BZ123" s="830"/>
      <c r="CA123" s="830">
        <v>165.6</v>
      </c>
      <c r="CB123" s="830"/>
      <c r="CC123" s="830"/>
      <c r="CD123" s="830"/>
      <c r="CE123" s="830"/>
      <c r="CF123" s="728"/>
      <c r="CG123" s="729"/>
      <c r="CH123" s="729"/>
      <c r="CI123" s="729"/>
      <c r="CJ123" s="831"/>
      <c r="CK123" s="849"/>
      <c r="CL123" s="810"/>
      <c r="CM123" s="810"/>
      <c r="CN123" s="810"/>
      <c r="CO123" s="811"/>
      <c r="CP123" s="826" t="s">
        <v>383</v>
      </c>
      <c r="CQ123" s="827"/>
      <c r="CR123" s="827"/>
      <c r="CS123" s="827"/>
      <c r="CT123" s="827"/>
      <c r="CU123" s="827"/>
      <c r="CV123" s="827"/>
      <c r="CW123" s="827"/>
      <c r="CX123" s="827"/>
      <c r="CY123" s="827"/>
      <c r="CZ123" s="827"/>
      <c r="DA123" s="827"/>
      <c r="DB123" s="827"/>
      <c r="DC123" s="827"/>
      <c r="DD123" s="827"/>
      <c r="DE123" s="827"/>
      <c r="DF123" s="828"/>
      <c r="DG123" s="781">
        <v>65336</v>
      </c>
      <c r="DH123" s="782"/>
      <c r="DI123" s="782"/>
      <c r="DJ123" s="782"/>
      <c r="DK123" s="783"/>
      <c r="DL123" s="784">
        <v>67202</v>
      </c>
      <c r="DM123" s="782"/>
      <c r="DN123" s="782"/>
      <c r="DO123" s="782"/>
      <c r="DP123" s="783"/>
      <c r="DQ123" s="784">
        <v>68031</v>
      </c>
      <c r="DR123" s="782"/>
      <c r="DS123" s="782"/>
      <c r="DT123" s="782"/>
      <c r="DU123" s="783"/>
      <c r="DV123" s="752">
        <v>1.3</v>
      </c>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v>73964</v>
      </c>
      <c r="DH124" s="715"/>
      <c r="DI124" s="715"/>
      <c r="DJ124" s="715"/>
      <c r="DK124" s="716"/>
      <c r="DL124" s="717">
        <v>64899</v>
      </c>
      <c r="DM124" s="715"/>
      <c r="DN124" s="715"/>
      <c r="DO124" s="715"/>
      <c r="DP124" s="716"/>
      <c r="DQ124" s="717">
        <v>55197</v>
      </c>
      <c r="DR124" s="715"/>
      <c r="DS124" s="715"/>
      <c r="DT124" s="715"/>
      <c r="DU124" s="716"/>
      <c r="DV124" s="805">
        <v>1.1000000000000001</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14774</v>
      </c>
      <c r="AB126" s="782"/>
      <c r="AC126" s="782"/>
      <c r="AD126" s="782"/>
      <c r="AE126" s="783"/>
      <c r="AF126" s="784">
        <v>12988</v>
      </c>
      <c r="AG126" s="782"/>
      <c r="AH126" s="782"/>
      <c r="AI126" s="782"/>
      <c r="AJ126" s="783"/>
      <c r="AK126" s="784">
        <v>12390</v>
      </c>
      <c r="AL126" s="782"/>
      <c r="AM126" s="782"/>
      <c r="AN126" s="782"/>
      <c r="AO126" s="783"/>
      <c r="AP126" s="752">
        <v>0.2</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3095</v>
      </c>
      <c r="AB127" s="782"/>
      <c r="AC127" s="782"/>
      <c r="AD127" s="782"/>
      <c r="AE127" s="783"/>
      <c r="AF127" s="784">
        <v>2640</v>
      </c>
      <c r="AG127" s="782"/>
      <c r="AH127" s="782"/>
      <c r="AI127" s="782"/>
      <c r="AJ127" s="783"/>
      <c r="AK127" s="784">
        <v>2216</v>
      </c>
      <c r="AL127" s="782"/>
      <c r="AM127" s="782"/>
      <c r="AN127" s="782"/>
      <c r="AO127" s="783"/>
      <c r="AP127" s="752">
        <v>0</v>
      </c>
      <c r="AQ127" s="753"/>
      <c r="AR127" s="753"/>
      <c r="AS127" s="753"/>
      <c r="AT127" s="754"/>
      <c r="AU127" s="233"/>
      <c r="AV127" s="233"/>
      <c r="AW127" s="233"/>
      <c r="AX127" s="755" t="s">
        <v>454</v>
      </c>
      <c r="AY127" s="756"/>
      <c r="AZ127" s="756"/>
      <c r="BA127" s="756"/>
      <c r="BB127" s="756"/>
      <c r="BC127" s="756"/>
      <c r="BD127" s="756"/>
      <c r="BE127" s="757"/>
      <c r="BF127" s="758" t="s">
        <v>112</v>
      </c>
      <c r="BG127" s="759"/>
      <c r="BH127" s="759"/>
      <c r="BI127" s="759"/>
      <c r="BJ127" s="759"/>
      <c r="BK127" s="759"/>
      <c r="BL127" s="760"/>
      <c r="BM127" s="758">
        <v>14.32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59405</v>
      </c>
      <c r="AB128" s="722"/>
      <c r="AC128" s="722"/>
      <c r="AD128" s="722"/>
      <c r="AE128" s="723"/>
      <c r="AF128" s="724">
        <v>66897</v>
      </c>
      <c r="AG128" s="722"/>
      <c r="AH128" s="722"/>
      <c r="AI128" s="722"/>
      <c r="AJ128" s="723"/>
      <c r="AK128" s="724">
        <v>49499</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112</v>
      </c>
      <c r="BG128" s="789"/>
      <c r="BH128" s="789"/>
      <c r="BI128" s="789"/>
      <c r="BJ128" s="789"/>
      <c r="BK128" s="789"/>
      <c r="BL128" s="790"/>
      <c r="BM128" s="788">
        <v>19.32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6218278</v>
      </c>
      <c r="AB129" s="782"/>
      <c r="AC129" s="782"/>
      <c r="AD129" s="782"/>
      <c r="AE129" s="783"/>
      <c r="AF129" s="784">
        <v>6219862</v>
      </c>
      <c r="AG129" s="782"/>
      <c r="AH129" s="782"/>
      <c r="AI129" s="782"/>
      <c r="AJ129" s="783"/>
      <c r="AK129" s="784">
        <v>6289151</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17.600000000000001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1118420</v>
      </c>
      <c r="AB130" s="782"/>
      <c r="AC130" s="782"/>
      <c r="AD130" s="782"/>
      <c r="AE130" s="783"/>
      <c r="AF130" s="784">
        <v>1140355</v>
      </c>
      <c r="AG130" s="782"/>
      <c r="AH130" s="782"/>
      <c r="AI130" s="782"/>
      <c r="AJ130" s="783"/>
      <c r="AK130" s="784">
        <v>1124994</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165.6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5099858</v>
      </c>
      <c r="AB131" s="715"/>
      <c r="AC131" s="715"/>
      <c r="AD131" s="715"/>
      <c r="AE131" s="716"/>
      <c r="AF131" s="717">
        <v>5079507</v>
      </c>
      <c r="AG131" s="715"/>
      <c r="AH131" s="715"/>
      <c r="AI131" s="715"/>
      <c r="AJ131" s="716"/>
      <c r="AK131" s="717">
        <v>5164157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19.220829290000001</v>
      </c>
      <c r="AB132" s="738"/>
      <c r="AC132" s="738"/>
      <c r="AD132" s="738"/>
      <c r="AE132" s="739"/>
      <c r="AF132" s="740">
        <v>18.32843227</v>
      </c>
      <c r="AG132" s="738"/>
      <c r="AH132" s="738"/>
      <c r="AI132" s="738"/>
      <c r="AJ132" s="739"/>
      <c r="AK132" s="740">
        <v>15.466861290000001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19.899999999999999</v>
      </c>
      <c r="AB133" s="747"/>
      <c r="AC133" s="747"/>
      <c r="AD133" s="747"/>
      <c r="AE133" s="748"/>
      <c r="AF133" s="746">
        <v>19.100000000000001</v>
      </c>
      <c r="AG133" s="747"/>
      <c r="AH133" s="747"/>
      <c r="AI133" s="747"/>
      <c r="AJ133" s="748"/>
      <c r="AK133" s="746">
        <v>17.600000000000001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4" t="s">
        <v>470</v>
      </c>
      <c r="L7" s="254"/>
      <c r="M7" s="255" t="s">
        <v>471</v>
      </c>
      <c r="N7" s="256"/>
    </row>
    <row r="8" spans="1:16">
      <c r="A8" s="248"/>
      <c r="B8" s="244"/>
      <c r="C8" s="244"/>
      <c r="D8" s="244"/>
      <c r="E8" s="244"/>
      <c r="F8" s="244"/>
      <c r="G8" s="257"/>
      <c r="H8" s="258"/>
      <c r="I8" s="258"/>
      <c r="J8" s="259"/>
      <c r="K8" s="1115"/>
      <c r="L8" s="260" t="s">
        <v>472</v>
      </c>
      <c r="M8" s="261" t="s">
        <v>473</v>
      </c>
      <c r="N8" s="262" t="s">
        <v>474</v>
      </c>
    </row>
    <row r="9" spans="1:16">
      <c r="A9" s="248"/>
      <c r="B9" s="244"/>
      <c r="C9" s="244"/>
      <c r="D9" s="244"/>
      <c r="E9" s="244"/>
      <c r="F9" s="244"/>
      <c r="G9" s="1128" t="s">
        <v>475</v>
      </c>
      <c r="H9" s="1129"/>
      <c r="I9" s="1129"/>
      <c r="J9" s="1130"/>
      <c r="K9" s="263">
        <v>1282856</v>
      </c>
      <c r="L9" s="264">
        <v>58500</v>
      </c>
      <c r="M9" s="265">
        <v>58739</v>
      </c>
      <c r="N9" s="266">
        <v>-0.4</v>
      </c>
    </row>
    <row r="10" spans="1:16">
      <c r="A10" s="248"/>
      <c r="B10" s="244"/>
      <c r="C10" s="244"/>
      <c r="D10" s="244"/>
      <c r="E10" s="244"/>
      <c r="F10" s="244"/>
      <c r="G10" s="1128" t="s">
        <v>476</v>
      </c>
      <c r="H10" s="1129"/>
      <c r="I10" s="1129"/>
      <c r="J10" s="1130"/>
      <c r="K10" s="267">
        <v>178171</v>
      </c>
      <c r="L10" s="268">
        <v>8125</v>
      </c>
      <c r="M10" s="269">
        <v>5215</v>
      </c>
      <c r="N10" s="270">
        <v>55.8</v>
      </c>
    </row>
    <row r="11" spans="1:16" ht="13.5" customHeight="1">
      <c r="A11" s="248"/>
      <c r="B11" s="244"/>
      <c r="C11" s="244"/>
      <c r="D11" s="244"/>
      <c r="E11" s="244"/>
      <c r="F11" s="244"/>
      <c r="G11" s="1128" t="s">
        <v>477</v>
      </c>
      <c r="H11" s="1129"/>
      <c r="I11" s="1129"/>
      <c r="J11" s="1130"/>
      <c r="K11" s="267">
        <v>206678</v>
      </c>
      <c r="L11" s="268">
        <v>9425</v>
      </c>
      <c r="M11" s="269">
        <v>7772</v>
      </c>
      <c r="N11" s="270">
        <v>21.3</v>
      </c>
    </row>
    <row r="12" spans="1:16" ht="13.5" customHeight="1">
      <c r="A12" s="248"/>
      <c r="B12" s="244"/>
      <c r="C12" s="244"/>
      <c r="D12" s="244"/>
      <c r="E12" s="244"/>
      <c r="F12" s="244"/>
      <c r="G12" s="1128" t="s">
        <v>478</v>
      </c>
      <c r="H12" s="1129"/>
      <c r="I12" s="1129"/>
      <c r="J12" s="1130"/>
      <c r="K12" s="267" t="s">
        <v>479</v>
      </c>
      <c r="L12" s="268" t="s">
        <v>479</v>
      </c>
      <c r="M12" s="269">
        <v>135</v>
      </c>
      <c r="N12" s="270" t="s">
        <v>479</v>
      </c>
    </row>
    <row r="13" spans="1:16" ht="13.5" customHeight="1">
      <c r="A13" s="248"/>
      <c r="B13" s="244"/>
      <c r="C13" s="244"/>
      <c r="D13" s="244"/>
      <c r="E13" s="244"/>
      <c r="F13" s="244"/>
      <c r="G13" s="1128" t="s">
        <v>480</v>
      </c>
      <c r="H13" s="1129"/>
      <c r="I13" s="1129"/>
      <c r="J13" s="1130"/>
      <c r="K13" s="267" t="s">
        <v>479</v>
      </c>
      <c r="L13" s="268" t="s">
        <v>479</v>
      </c>
      <c r="M13" s="269">
        <v>6</v>
      </c>
      <c r="N13" s="270" t="s">
        <v>479</v>
      </c>
    </row>
    <row r="14" spans="1:16" ht="13.5" customHeight="1">
      <c r="A14" s="248"/>
      <c r="B14" s="244"/>
      <c r="C14" s="244"/>
      <c r="D14" s="244"/>
      <c r="E14" s="244"/>
      <c r="F14" s="244"/>
      <c r="G14" s="1128" t="s">
        <v>481</v>
      </c>
      <c r="H14" s="1129"/>
      <c r="I14" s="1129"/>
      <c r="J14" s="1130"/>
      <c r="K14" s="267">
        <v>73269</v>
      </c>
      <c r="L14" s="268">
        <v>3341</v>
      </c>
      <c r="M14" s="269">
        <v>2905</v>
      </c>
      <c r="N14" s="270">
        <v>15</v>
      </c>
    </row>
    <row r="15" spans="1:16" ht="13.5" customHeight="1">
      <c r="A15" s="248"/>
      <c r="B15" s="244"/>
      <c r="C15" s="244"/>
      <c r="D15" s="244"/>
      <c r="E15" s="244"/>
      <c r="F15" s="244"/>
      <c r="G15" s="1128" t="s">
        <v>482</v>
      </c>
      <c r="H15" s="1129"/>
      <c r="I15" s="1129"/>
      <c r="J15" s="1130"/>
      <c r="K15" s="267">
        <v>30223</v>
      </c>
      <c r="L15" s="268">
        <v>1378</v>
      </c>
      <c r="M15" s="269">
        <v>1221</v>
      </c>
      <c r="N15" s="270">
        <v>12.9</v>
      </c>
    </row>
    <row r="16" spans="1:16">
      <c r="A16" s="248"/>
      <c r="B16" s="244"/>
      <c r="C16" s="244"/>
      <c r="D16" s="244"/>
      <c r="E16" s="244"/>
      <c r="F16" s="244"/>
      <c r="G16" s="1131" t="s">
        <v>483</v>
      </c>
      <c r="H16" s="1132"/>
      <c r="I16" s="1132"/>
      <c r="J16" s="1133"/>
      <c r="K16" s="268">
        <v>-168886</v>
      </c>
      <c r="L16" s="268">
        <v>-7701</v>
      </c>
      <c r="M16" s="269">
        <v>-6578</v>
      </c>
      <c r="N16" s="270">
        <v>17.100000000000001</v>
      </c>
    </row>
    <row r="17" spans="1:16">
      <c r="A17" s="248"/>
      <c r="B17" s="244"/>
      <c r="C17" s="244"/>
      <c r="D17" s="244"/>
      <c r="E17" s="244"/>
      <c r="F17" s="244"/>
      <c r="G17" s="1131" t="s">
        <v>169</v>
      </c>
      <c r="H17" s="1132"/>
      <c r="I17" s="1132"/>
      <c r="J17" s="1133"/>
      <c r="K17" s="268">
        <v>1602311</v>
      </c>
      <c r="L17" s="268">
        <v>73068</v>
      </c>
      <c r="M17" s="269">
        <v>69416</v>
      </c>
      <c r="N17" s="270">
        <v>5.3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5" t="s">
        <v>488</v>
      </c>
      <c r="H21" s="1126"/>
      <c r="I21" s="1126"/>
      <c r="J21" s="1127"/>
      <c r="K21" s="280">
        <v>7.16</v>
      </c>
      <c r="L21" s="281">
        <v>6.74</v>
      </c>
      <c r="M21" s="282">
        <v>0.42</v>
      </c>
      <c r="N21" s="249"/>
      <c r="O21" s="283"/>
      <c r="P21" s="279"/>
    </row>
    <row r="22" spans="1:16" s="284" customFormat="1">
      <c r="A22" s="279"/>
      <c r="B22" s="249"/>
      <c r="C22" s="249"/>
      <c r="D22" s="249"/>
      <c r="E22" s="249"/>
      <c r="F22" s="249"/>
      <c r="G22" s="1125" t="s">
        <v>489</v>
      </c>
      <c r="H22" s="1126"/>
      <c r="I22" s="1126"/>
      <c r="J22" s="1127"/>
      <c r="K22" s="285">
        <v>96.2</v>
      </c>
      <c r="L22" s="286">
        <v>96.7</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4" t="s">
        <v>470</v>
      </c>
      <c r="L30" s="254"/>
      <c r="M30" s="255" t="s">
        <v>471</v>
      </c>
      <c r="N30" s="256"/>
    </row>
    <row r="31" spans="1:16">
      <c r="A31" s="248"/>
      <c r="B31" s="244"/>
      <c r="C31" s="244"/>
      <c r="D31" s="244"/>
      <c r="E31" s="244"/>
      <c r="F31" s="244"/>
      <c r="G31" s="257"/>
      <c r="H31" s="258"/>
      <c r="I31" s="258"/>
      <c r="J31" s="259"/>
      <c r="K31" s="1115"/>
      <c r="L31" s="260" t="s">
        <v>472</v>
      </c>
      <c r="M31" s="261" t="s">
        <v>473</v>
      </c>
      <c r="N31" s="262" t="s">
        <v>474</v>
      </c>
    </row>
    <row r="32" spans="1:16" ht="27" customHeight="1">
      <c r="A32" s="248"/>
      <c r="B32" s="244"/>
      <c r="C32" s="244"/>
      <c r="D32" s="244"/>
      <c r="E32" s="244"/>
      <c r="F32" s="244"/>
      <c r="G32" s="1116" t="s">
        <v>493</v>
      </c>
      <c r="H32" s="1117"/>
      <c r="I32" s="1117"/>
      <c r="J32" s="1118"/>
      <c r="K32" s="294">
        <v>978975</v>
      </c>
      <c r="L32" s="294">
        <v>44643</v>
      </c>
      <c r="M32" s="295">
        <v>33867</v>
      </c>
      <c r="N32" s="296">
        <v>31.8</v>
      </c>
    </row>
    <row r="33" spans="1:16" ht="13.5" customHeight="1">
      <c r="A33" s="248"/>
      <c r="B33" s="244"/>
      <c r="C33" s="244"/>
      <c r="D33" s="244"/>
      <c r="E33" s="244"/>
      <c r="F33" s="244"/>
      <c r="G33" s="1116" t="s">
        <v>494</v>
      </c>
      <c r="H33" s="1117"/>
      <c r="I33" s="1117"/>
      <c r="J33" s="1118"/>
      <c r="K33" s="294" t="s">
        <v>479</v>
      </c>
      <c r="L33" s="294" t="s">
        <v>479</v>
      </c>
      <c r="M33" s="295" t="s">
        <v>479</v>
      </c>
      <c r="N33" s="296" t="s">
        <v>479</v>
      </c>
    </row>
    <row r="34" spans="1:16" ht="27" customHeight="1">
      <c r="A34" s="248"/>
      <c r="B34" s="244"/>
      <c r="C34" s="244"/>
      <c r="D34" s="244"/>
      <c r="E34" s="244"/>
      <c r="F34" s="244"/>
      <c r="G34" s="1116" t="s">
        <v>495</v>
      </c>
      <c r="H34" s="1117"/>
      <c r="I34" s="1117"/>
      <c r="J34" s="1118"/>
      <c r="K34" s="294" t="s">
        <v>479</v>
      </c>
      <c r="L34" s="294" t="s">
        <v>479</v>
      </c>
      <c r="M34" s="295">
        <v>5</v>
      </c>
      <c r="N34" s="296" t="s">
        <v>479</v>
      </c>
    </row>
    <row r="35" spans="1:16" ht="27" customHeight="1">
      <c r="A35" s="248"/>
      <c r="B35" s="244"/>
      <c r="C35" s="244"/>
      <c r="D35" s="244"/>
      <c r="E35" s="244"/>
      <c r="F35" s="244"/>
      <c r="G35" s="1116" t="s">
        <v>496</v>
      </c>
      <c r="H35" s="1117"/>
      <c r="I35" s="1117"/>
      <c r="J35" s="1118"/>
      <c r="K35" s="294">
        <v>393820</v>
      </c>
      <c r="L35" s="294">
        <v>17959</v>
      </c>
      <c r="M35" s="295">
        <v>10553</v>
      </c>
      <c r="N35" s="296">
        <v>70.2</v>
      </c>
    </row>
    <row r="36" spans="1:16" ht="27" customHeight="1">
      <c r="A36" s="248"/>
      <c r="B36" s="244"/>
      <c r="C36" s="244"/>
      <c r="D36" s="244"/>
      <c r="E36" s="244"/>
      <c r="F36" s="244"/>
      <c r="G36" s="1116" t="s">
        <v>497</v>
      </c>
      <c r="H36" s="1117"/>
      <c r="I36" s="1117"/>
      <c r="J36" s="1118"/>
      <c r="K36" s="294">
        <v>564506</v>
      </c>
      <c r="L36" s="294">
        <v>25742</v>
      </c>
      <c r="M36" s="295">
        <v>2741</v>
      </c>
      <c r="N36" s="296">
        <v>839.1</v>
      </c>
    </row>
    <row r="37" spans="1:16" ht="13.5" customHeight="1">
      <c r="A37" s="248"/>
      <c r="B37" s="244"/>
      <c r="C37" s="244"/>
      <c r="D37" s="244"/>
      <c r="E37" s="244"/>
      <c r="F37" s="244"/>
      <c r="G37" s="1116" t="s">
        <v>498</v>
      </c>
      <c r="H37" s="1117"/>
      <c r="I37" s="1117"/>
      <c r="J37" s="1118"/>
      <c r="K37" s="294">
        <v>35800</v>
      </c>
      <c r="L37" s="294">
        <v>1633</v>
      </c>
      <c r="M37" s="295">
        <v>1442</v>
      </c>
      <c r="N37" s="296">
        <v>13.2</v>
      </c>
    </row>
    <row r="38" spans="1:16" ht="27" customHeight="1">
      <c r="A38" s="248"/>
      <c r="B38" s="244"/>
      <c r="C38" s="244"/>
      <c r="D38" s="244"/>
      <c r="E38" s="244"/>
      <c r="F38" s="244"/>
      <c r="G38" s="1119" t="s">
        <v>499</v>
      </c>
      <c r="H38" s="1120"/>
      <c r="I38" s="1120"/>
      <c r="J38" s="1121"/>
      <c r="K38" s="297">
        <v>125</v>
      </c>
      <c r="L38" s="297">
        <v>6</v>
      </c>
      <c r="M38" s="298">
        <v>2</v>
      </c>
      <c r="N38" s="299">
        <v>200</v>
      </c>
      <c r="O38" s="293"/>
    </row>
    <row r="39" spans="1:16">
      <c r="A39" s="248"/>
      <c r="B39" s="244"/>
      <c r="C39" s="244"/>
      <c r="D39" s="244"/>
      <c r="E39" s="244"/>
      <c r="F39" s="244"/>
      <c r="G39" s="1119" t="s">
        <v>500</v>
      </c>
      <c r="H39" s="1120"/>
      <c r="I39" s="1120"/>
      <c r="J39" s="1121"/>
      <c r="K39" s="300">
        <v>-49499</v>
      </c>
      <c r="L39" s="300">
        <v>-2257</v>
      </c>
      <c r="M39" s="301">
        <v>-3178</v>
      </c>
      <c r="N39" s="302">
        <v>-29</v>
      </c>
      <c r="O39" s="293"/>
    </row>
    <row r="40" spans="1:16" ht="27" customHeight="1">
      <c r="A40" s="248"/>
      <c r="B40" s="244"/>
      <c r="C40" s="244"/>
      <c r="D40" s="244"/>
      <c r="E40" s="244"/>
      <c r="F40" s="244"/>
      <c r="G40" s="1116" t="s">
        <v>501</v>
      </c>
      <c r="H40" s="1117"/>
      <c r="I40" s="1117"/>
      <c r="J40" s="1118"/>
      <c r="K40" s="300">
        <v>-1124994</v>
      </c>
      <c r="L40" s="300">
        <v>-51302</v>
      </c>
      <c r="M40" s="301">
        <v>-30469</v>
      </c>
      <c r="N40" s="302">
        <v>68.400000000000006</v>
      </c>
      <c r="O40" s="293"/>
    </row>
    <row r="41" spans="1:16">
      <c r="A41" s="248"/>
      <c r="B41" s="244"/>
      <c r="C41" s="244"/>
      <c r="D41" s="244"/>
      <c r="E41" s="244"/>
      <c r="F41" s="244"/>
      <c r="G41" s="1122" t="s">
        <v>279</v>
      </c>
      <c r="H41" s="1123"/>
      <c r="I41" s="1123"/>
      <c r="J41" s="1124"/>
      <c r="K41" s="294">
        <v>798733</v>
      </c>
      <c r="L41" s="300">
        <v>36424</v>
      </c>
      <c r="M41" s="301">
        <v>14963</v>
      </c>
      <c r="N41" s="302">
        <v>143.4</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09" t="s">
        <v>470</v>
      </c>
      <c r="J49" s="1111" t="s">
        <v>505</v>
      </c>
      <c r="K49" s="1112"/>
      <c r="L49" s="1112"/>
      <c r="M49" s="1112"/>
      <c r="N49" s="1113"/>
    </row>
    <row r="50" spans="1:14">
      <c r="A50" s="248"/>
      <c r="B50" s="244"/>
      <c r="C50" s="244"/>
      <c r="D50" s="244"/>
      <c r="E50" s="244"/>
      <c r="F50" s="244"/>
      <c r="G50" s="312"/>
      <c r="H50" s="313"/>
      <c r="I50" s="1110"/>
      <c r="J50" s="314" t="s">
        <v>506</v>
      </c>
      <c r="K50" s="315" t="s">
        <v>507</v>
      </c>
      <c r="L50" s="316" t="s">
        <v>508</v>
      </c>
      <c r="M50" s="317" t="s">
        <v>509</v>
      </c>
      <c r="N50" s="318" t="s">
        <v>510</v>
      </c>
    </row>
    <row r="51" spans="1:14">
      <c r="A51" s="248"/>
      <c r="B51" s="244"/>
      <c r="C51" s="244"/>
      <c r="D51" s="244"/>
      <c r="E51" s="244"/>
      <c r="F51" s="244"/>
      <c r="G51" s="310" t="s">
        <v>511</v>
      </c>
      <c r="H51" s="311"/>
      <c r="I51" s="319">
        <v>2017092</v>
      </c>
      <c r="J51" s="320">
        <v>89704</v>
      </c>
      <c r="K51" s="321">
        <v>119.1</v>
      </c>
      <c r="L51" s="322">
        <v>47258</v>
      </c>
      <c r="M51" s="323">
        <v>34.5</v>
      </c>
      <c r="N51" s="324">
        <v>84.6</v>
      </c>
    </row>
    <row r="52" spans="1:14">
      <c r="A52" s="248"/>
      <c r="B52" s="244"/>
      <c r="C52" s="244"/>
      <c r="D52" s="244"/>
      <c r="E52" s="244"/>
      <c r="F52" s="244"/>
      <c r="G52" s="325"/>
      <c r="H52" s="326" t="s">
        <v>512</v>
      </c>
      <c r="I52" s="327">
        <v>956925</v>
      </c>
      <c r="J52" s="328">
        <v>42556</v>
      </c>
      <c r="K52" s="329">
        <v>49.7</v>
      </c>
      <c r="L52" s="330">
        <v>27842</v>
      </c>
      <c r="M52" s="331">
        <v>35.9</v>
      </c>
      <c r="N52" s="332">
        <v>13.8</v>
      </c>
    </row>
    <row r="53" spans="1:14">
      <c r="A53" s="248"/>
      <c r="B53" s="244"/>
      <c r="C53" s="244"/>
      <c r="D53" s="244"/>
      <c r="E53" s="244"/>
      <c r="F53" s="244"/>
      <c r="G53" s="310" t="s">
        <v>513</v>
      </c>
      <c r="H53" s="311"/>
      <c r="I53" s="319">
        <v>2034452</v>
      </c>
      <c r="J53" s="320">
        <v>91366</v>
      </c>
      <c r="K53" s="321">
        <v>1.9</v>
      </c>
      <c r="L53" s="322">
        <v>49426</v>
      </c>
      <c r="M53" s="323">
        <v>4.5999999999999996</v>
      </c>
      <c r="N53" s="324">
        <v>-2.7</v>
      </c>
    </row>
    <row r="54" spans="1:14">
      <c r="A54" s="248"/>
      <c r="B54" s="244"/>
      <c r="C54" s="244"/>
      <c r="D54" s="244"/>
      <c r="E54" s="244"/>
      <c r="F54" s="244"/>
      <c r="G54" s="325"/>
      <c r="H54" s="326" t="s">
        <v>512</v>
      </c>
      <c r="I54" s="327">
        <v>1065117</v>
      </c>
      <c r="J54" s="328">
        <v>47834</v>
      </c>
      <c r="K54" s="329">
        <v>12.4</v>
      </c>
      <c r="L54" s="330">
        <v>26568</v>
      </c>
      <c r="M54" s="331">
        <v>-4.5999999999999996</v>
      </c>
      <c r="N54" s="332">
        <v>17</v>
      </c>
    </row>
    <row r="55" spans="1:14">
      <c r="A55" s="248"/>
      <c r="B55" s="244"/>
      <c r="C55" s="244"/>
      <c r="D55" s="244"/>
      <c r="E55" s="244"/>
      <c r="F55" s="244"/>
      <c r="G55" s="310" t="s">
        <v>514</v>
      </c>
      <c r="H55" s="311"/>
      <c r="I55" s="319">
        <v>1445121</v>
      </c>
      <c r="J55" s="320">
        <v>65361</v>
      </c>
      <c r="K55" s="321">
        <v>-28.5</v>
      </c>
      <c r="L55" s="322">
        <v>42839</v>
      </c>
      <c r="M55" s="323">
        <v>-13.3</v>
      </c>
      <c r="N55" s="324">
        <v>-15.2</v>
      </c>
    </row>
    <row r="56" spans="1:14">
      <c r="A56" s="248"/>
      <c r="B56" s="244"/>
      <c r="C56" s="244"/>
      <c r="D56" s="244"/>
      <c r="E56" s="244"/>
      <c r="F56" s="244"/>
      <c r="G56" s="325"/>
      <c r="H56" s="326" t="s">
        <v>512</v>
      </c>
      <c r="I56" s="327">
        <v>825094</v>
      </c>
      <c r="J56" s="328">
        <v>37318</v>
      </c>
      <c r="K56" s="329">
        <v>-22</v>
      </c>
      <c r="L56" s="330">
        <v>22027</v>
      </c>
      <c r="M56" s="331">
        <v>-17.100000000000001</v>
      </c>
      <c r="N56" s="332">
        <v>-4.9000000000000004</v>
      </c>
    </row>
    <row r="57" spans="1:14">
      <c r="A57" s="248"/>
      <c r="B57" s="244"/>
      <c r="C57" s="244"/>
      <c r="D57" s="244"/>
      <c r="E57" s="244"/>
      <c r="F57" s="244"/>
      <c r="G57" s="310" t="s">
        <v>515</v>
      </c>
      <c r="H57" s="311"/>
      <c r="I57" s="319">
        <v>1271623</v>
      </c>
      <c r="J57" s="320">
        <v>57513</v>
      </c>
      <c r="K57" s="321">
        <v>-12</v>
      </c>
      <c r="L57" s="322">
        <v>46819</v>
      </c>
      <c r="M57" s="323">
        <v>9.3000000000000007</v>
      </c>
      <c r="N57" s="324">
        <v>-21.3</v>
      </c>
    </row>
    <row r="58" spans="1:14">
      <c r="A58" s="248"/>
      <c r="B58" s="244"/>
      <c r="C58" s="244"/>
      <c r="D58" s="244"/>
      <c r="E58" s="244"/>
      <c r="F58" s="244"/>
      <c r="G58" s="325"/>
      <c r="H58" s="326" t="s">
        <v>512</v>
      </c>
      <c r="I58" s="327">
        <v>720755</v>
      </c>
      <c r="J58" s="328">
        <v>32599</v>
      </c>
      <c r="K58" s="329">
        <v>-12.6</v>
      </c>
      <c r="L58" s="330">
        <v>24121</v>
      </c>
      <c r="M58" s="331">
        <v>9.5</v>
      </c>
      <c r="N58" s="332">
        <v>-22.1</v>
      </c>
    </row>
    <row r="59" spans="1:14">
      <c r="A59" s="248"/>
      <c r="B59" s="244"/>
      <c r="C59" s="244"/>
      <c r="D59" s="244"/>
      <c r="E59" s="244"/>
      <c r="F59" s="244"/>
      <c r="G59" s="310" t="s">
        <v>516</v>
      </c>
      <c r="H59" s="311"/>
      <c r="I59" s="319">
        <v>3103806</v>
      </c>
      <c r="J59" s="320">
        <v>141539</v>
      </c>
      <c r="K59" s="321">
        <v>146.1</v>
      </c>
      <c r="L59" s="322">
        <v>53270</v>
      </c>
      <c r="M59" s="323">
        <v>13.8</v>
      </c>
      <c r="N59" s="324">
        <v>132.30000000000001</v>
      </c>
    </row>
    <row r="60" spans="1:14">
      <c r="A60" s="248"/>
      <c r="B60" s="244"/>
      <c r="C60" s="244"/>
      <c r="D60" s="244"/>
      <c r="E60" s="244"/>
      <c r="F60" s="244"/>
      <c r="G60" s="325"/>
      <c r="H60" s="326" t="s">
        <v>512</v>
      </c>
      <c r="I60" s="333">
        <v>1134667</v>
      </c>
      <c r="J60" s="328">
        <v>51743</v>
      </c>
      <c r="K60" s="329">
        <v>58.7</v>
      </c>
      <c r="L60" s="330">
        <v>24316</v>
      </c>
      <c r="M60" s="331">
        <v>0.8</v>
      </c>
      <c r="N60" s="332">
        <v>57.9</v>
      </c>
    </row>
    <row r="61" spans="1:14">
      <c r="A61" s="248"/>
      <c r="B61" s="244"/>
      <c r="C61" s="244"/>
      <c r="D61" s="244"/>
      <c r="E61" s="244"/>
      <c r="F61" s="244"/>
      <c r="G61" s="310" t="s">
        <v>517</v>
      </c>
      <c r="H61" s="334"/>
      <c r="I61" s="335">
        <v>1974419</v>
      </c>
      <c r="J61" s="336">
        <v>89097</v>
      </c>
      <c r="K61" s="337">
        <v>45.3</v>
      </c>
      <c r="L61" s="338">
        <v>47922</v>
      </c>
      <c r="M61" s="339">
        <v>9.8000000000000007</v>
      </c>
      <c r="N61" s="324">
        <v>35.5</v>
      </c>
    </row>
    <row r="62" spans="1:14">
      <c r="A62" s="248"/>
      <c r="B62" s="244"/>
      <c r="C62" s="244"/>
      <c r="D62" s="244"/>
      <c r="E62" s="244"/>
      <c r="F62" s="244"/>
      <c r="G62" s="325"/>
      <c r="H62" s="326" t="s">
        <v>512</v>
      </c>
      <c r="I62" s="327">
        <v>940512</v>
      </c>
      <c r="J62" s="328">
        <v>42410</v>
      </c>
      <c r="K62" s="329">
        <v>17.2</v>
      </c>
      <c r="L62" s="330">
        <v>24975</v>
      </c>
      <c r="M62" s="331">
        <v>4.9000000000000004</v>
      </c>
      <c r="N62" s="332">
        <v>12.3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4" t="s">
        <v>3</v>
      </c>
      <c r="D47" s="1134"/>
      <c r="E47" s="1135"/>
      <c r="F47" s="11">
        <v>3.62</v>
      </c>
      <c r="G47" s="12">
        <v>7.56</v>
      </c>
      <c r="H47" s="12">
        <v>10.46</v>
      </c>
      <c r="I47" s="12">
        <v>13.7</v>
      </c>
      <c r="J47" s="13">
        <v>17.46</v>
      </c>
    </row>
    <row r="48" spans="2:10" ht="57.75" customHeight="1">
      <c r="B48" s="14"/>
      <c r="C48" s="1136" t="s">
        <v>4</v>
      </c>
      <c r="D48" s="1136"/>
      <c r="E48" s="1137"/>
      <c r="F48" s="15">
        <v>2.13</v>
      </c>
      <c r="G48" s="16">
        <v>1.9</v>
      </c>
      <c r="H48" s="16">
        <v>3.25</v>
      </c>
      <c r="I48" s="16">
        <v>3.85</v>
      </c>
      <c r="J48" s="17">
        <v>4.25</v>
      </c>
    </row>
    <row r="49" spans="2:10" ht="57.75" customHeight="1" thickBot="1">
      <c r="B49" s="18"/>
      <c r="C49" s="1138" t="s">
        <v>5</v>
      </c>
      <c r="D49" s="1138"/>
      <c r="E49" s="1139"/>
      <c r="F49" s="19">
        <v>1.01</v>
      </c>
      <c r="G49" s="20">
        <v>3.88</v>
      </c>
      <c r="H49" s="20">
        <v>4.09</v>
      </c>
      <c r="I49" s="20">
        <v>3.85</v>
      </c>
      <c r="J49" s="21">
        <v>4.3499999999999996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6" t="s">
        <v>524</v>
      </c>
      <c r="D34" s="1146"/>
      <c r="E34" s="1147"/>
      <c r="F34" s="32">
        <v>12.52</v>
      </c>
      <c r="G34" s="33">
        <v>11.82</v>
      </c>
      <c r="H34" s="33">
        <v>13.02</v>
      </c>
      <c r="I34" s="33">
        <v>13.14</v>
      </c>
      <c r="J34" s="34">
        <v>13.39</v>
      </c>
      <c r="K34" s="22"/>
      <c r="L34" s="22"/>
      <c r="M34" s="22"/>
      <c r="N34" s="22"/>
      <c r="O34" s="22"/>
      <c r="P34" s="22"/>
    </row>
    <row r="35" spans="1:16" ht="39" customHeight="1">
      <c r="A35" s="22"/>
      <c r="B35" s="35"/>
      <c r="C35" s="1140" t="s">
        <v>525</v>
      </c>
      <c r="D35" s="1141"/>
      <c r="E35" s="1142"/>
      <c r="F35" s="36">
        <v>6.86</v>
      </c>
      <c r="G35" s="37">
        <v>6.97</v>
      </c>
      <c r="H35" s="37">
        <v>6.7</v>
      </c>
      <c r="I35" s="37">
        <v>6.84</v>
      </c>
      <c r="J35" s="38">
        <v>8.32</v>
      </c>
      <c r="K35" s="22"/>
      <c r="L35" s="22"/>
      <c r="M35" s="22"/>
      <c r="N35" s="22"/>
      <c r="O35" s="22"/>
      <c r="P35" s="22"/>
    </row>
    <row r="36" spans="1:16" ht="39" customHeight="1">
      <c r="A36" s="22"/>
      <c r="B36" s="35"/>
      <c r="C36" s="1140" t="s">
        <v>526</v>
      </c>
      <c r="D36" s="1141"/>
      <c r="E36" s="1142"/>
      <c r="F36" s="36">
        <v>2.1</v>
      </c>
      <c r="G36" s="37">
        <v>1.87</v>
      </c>
      <c r="H36" s="37">
        <v>3.22</v>
      </c>
      <c r="I36" s="37">
        <v>3.77</v>
      </c>
      <c r="J36" s="38">
        <v>4.16</v>
      </c>
      <c r="K36" s="22"/>
      <c r="L36" s="22"/>
      <c r="M36" s="22"/>
      <c r="N36" s="22"/>
      <c r="O36" s="22"/>
      <c r="P36" s="22"/>
    </row>
    <row r="37" spans="1:16" ht="39" customHeight="1">
      <c r="A37" s="22"/>
      <c r="B37" s="35"/>
      <c r="C37" s="1140" t="s">
        <v>527</v>
      </c>
      <c r="D37" s="1141"/>
      <c r="E37" s="1142"/>
      <c r="F37" s="36">
        <v>0.3</v>
      </c>
      <c r="G37" s="37">
        <v>0.14000000000000001</v>
      </c>
      <c r="H37" s="37">
        <v>0.31</v>
      </c>
      <c r="I37" s="37">
        <v>0.17</v>
      </c>
      <c r="J37" s="38">
        <v>0.85</v>
      </c>
      <c r="K37" s="22"/>
      <c r="L37" s="22"/>
      <c r="M37" s="22"/>
      <c r="N37" s="22"/>
      <c r="O37" s="22"/>
      <c r="P37" s="22"/>
    </row>
    <row r="38" spans="1:16" ht="39" customHeight="1">
      <c r="A38" s="22"/>
      <c r="B38" s="35"/>
      <c r="C38" s="1140" t="s">
        <v>528</v>
      </c>
      <c r="D38" s="1141"/>
      <c r="E38" s="1142"/>
      <c r="F38" s="36">
        <v>0.11</v>
      </c>
      <c r="G38" s="37">
        <v>0.15</v>
      </c>
      <c r="H38" s="37">
        <v>0.26</v>
      </c>
      <c r="I38" s="37">
        <v>0.6</v>
      </c>
      <c r="J38" s="38">
        <v>0.11</v>
      </c>
      <c r="K38" s="22"/>
      <c r="L38" s="22"/>
      <c r="M38" s="22"/>
      <c r="N38" s="22"/>
      <c r="O38" s="22"/>
      <c r="P38" s="22"/>
    </row>
    <row r="39" spans="1:16" ht="39" customHeight="1">
      <c r="A39" s="22"/>
      <c r="B39" s="35"/>
      <c r="C39" s="1140" t="s">
        <v>529</v>
      </c>
      <c r="D39" s="1141"/>
      <c r="E39" s="1142"/>
      <c r="F39" s="36">
        <v>0.01</v>
      </c>
      <c r="G39" s="37">
        <v>0.01</v>
      </c>
      <c r="H39" s="37">
        <v>0.01</v>
      </c>
      <c r="I39" s="37">
        <v>0.06</v>
      </c>
      <c r="J39" s="38">
        <v>0.08</v>
      </c>
      <c r="K39" s="22"/>
      <c r="L39" s="22"/>
      <c r="M39" s="22"/>
      <c r="N39" s="22"/>
      <c r="O39" s="22"/>
      <c r="P39" s="22"/>
    </row>
    <row r="40" spans="1:16" ht="39" customHeight="1">
      <c r="A40" s="22"/>
      <c r="B40" s="35"/>
      <c r="C40" s="1140" t="s">
        <v>530</v>
      </c>
      <c r="D40" s="1141"/>
      <c r="E40" s="1142"/>
      <c r="F40" s="36">
        <v>0.04</v>
      </c>
      <c r="G40" s="37">
        <v>0.06</v>
      </c>
      <c r="H40" s="37">
        <v>7.0000000000000007E-2</v>
      </c>
      <c r="I40" s="37">
        <v>0.05</v>
      </c>
      <c r="J40" s="38">
        <v>7.0000000000000007E-2</v>
      </c>
      <c r="K40" s="22"/>
      <c r="L40" s="22"/>
      <c r="M40" s="22"/>
      <c r="N40" s="22"/>
      <c r="O40" s="22"/>
      <c r="P40" s="22"/>
    </row>
    <row r="41" spans="1:16" ht="39" customHeight="1">
      <c r="A41" s="22"/>
      <c r="B41" s="35"/>
      <c r="C41" s="1140" t="s">
        <v>531</v>
      </c>
      <c r="D41" s="1141"/>
      <c r="E41" s="1142"/>
      <c r="F41" s="36">
        <v>0.08</v>
      </c>
      <c r="G41" s="37">
        <v>0.1</v>
      </c>
      <c r="H41" s="37">
        <v>0.01</v>
      </c>
      <c r="I41" s="37">
        <v>0.06</v>
      </c>
      <c r="J41" s="38">
        <v>0.05</v>
      </c>
      <c r="K41" s="22"/>
      <c r="L41" s="22"/>
      <c r="M41" s="22"/>
      <c r="N41" s="22"/>
      <c r="O41" s="22"/>
      <c r="P41" s="22"/>
    </row>
    <row r="42" spans="1:16" ht="39" customHeight="1">
      <c r="A42" s="22"/>
      <c r="B42" s="39"/>
      <c r="C42" s="1140" t="s">
        <v>532</v>
      </c>
      <c r="D42" s="1141"/>
      <c r="E42" s="1142"/>
      <c r="F42" s="36" t="s">
        <v>479</v>
      </c>
      <c r="G42" s="37" t="s">
        <v>479</v>
      </c>
      <c r="H42" s="37" t="s">
        <v>479</v>
      </c>
      <c r="I42" s="37" t="s">
        <v>479</v>
      </c>
      <c r="J42" s="38" t="s">
        <v>479</v>
      </c>
      <c r="K42" s="22"/>
      <c r="L42" s="22"/>
      <c r="M42" s="22"/>
      <c r="N42" s="22"/>
      <c r="O42" s="22"/>
      <c r="P42" s="22"/>
    </row>
    <row r="43" spans="1:16" ht="39" customHeight="1" thickBot="1">
      <c r="A43" s="22"/>
      <c r="B43" s="40"/>
      <c r="C43" s="1143" t="s">
        <v>533</v>
      </c>
      <c r="D43" s="1144"/>
      <c r="E43" s="1145"/>
      <c r="F43" s="41">
        <v>0.11</v>
      </c>
      <c r="G43" s="42">
        <v>0.09</v>
      </c>
      <c r="H43" s="42">
        <v>0.1</v>
      </c>
      <c r="I43" s="42">
        <v>0.09</v>
      </c>
      <c r="J43" s="43">
        <v>0.05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6" t="s">
        <v>11</v>
      </c>
      <c r="C45" s="1157"/>
      <c r="D45" s="58"/>
      <c r="E45" s="1162" t="s">
        <v>12</v>
      </c>
      <c r="F45" s="1162"/>
      <c r="G45" s="1162"/>
      <c r="H45" s="1162"/>
      <c r="I45" s="1162"/>
      <c r="J45" s="1163"/>
      <c r="K45" s="59">
        <v>1128</v>
      </c>
      <c r="L45" s="60">
        <v>1091</v>
      </c>
      <c r="M45" s="60">
        <v>1104</v>
      </c>
      <c r="N45" s="60">
        <v>1081</v>
      </c>
      <c r="O45" s="61">
        <v>979</v>
      </c>
      <c r="P45" s="48"/>
      <c r="Q45" s="48"/>
      <c r="R45" s="48"/>
      <c r="S45" s="48"/>
      <c r="T45" s="48"/>
      <c r="U45" s="48"/>
    </row>
    <row r="46" spans="1:21" ht="30.75" customHeight="1">
      <c r="A46" s="48"/>
      <c r="B46" s="1158"/>
      <c r="C46" s="1159"/>
      <c r="D46" s="62"/>
      <c r="E46" s="1150" t="s">
        <v>13</v>
      </c>
      <c r="F46" s="1150"/>
      <c r="G46" s="1150"/>
      <c r="H46" s="1150"/>
      <c r="I46" s="1150"/>
      <c r="J46" s="1151"/>
      <c r="K46" s="63" t="s">
        <v>479</v>
      </c>
      <c r="L46" s="64" t="s">
        <v>479</v>
      </c>
      <c r="M46" s="64" t="s">
        <v>479</v>
      </c>
      <c r="N46" s="64" t="s">
        <v>479</v>
      </c>
      <c r="O46" s="65" t="s">
        <v>479</v>
      </c>
      <c r="P46" s="48"/>
      <c r="Q46" s="48"/>
      <c r="R46" s="48"/>
      <c r="S46" s="48"/>
      <c r="T46" s="48"/>
      <c r="U46" s="48"/>
    </row>
    <row r="47" spans="1:21" ht="30.75" customHeight="1">
      <c r="A47" s="48"/>
      <c r="B47" s="1158"/>
      <c r="C47" s="1159"/>
      <c r="D47" s="62"/>
      <c r="E47" s="1150" t="s">
        <v>14</v>
      </c>
      <c r="F47" s="1150"/>
      <c r="G47" s="1150"/>
      <c r="H47" s="1150"/>
      <c r="I47" s="1150"/>
      <c r="J47" s="1151"/>
      <c r="K47" s="63" t="s">
        <v>479</v>
      </c>
      <c r="L47" s="64" t="s">
        <v>479</v>
      </c>
      <c r="M47" s="64" t="s">
        <v>479</v>
      </c>
      <c r="N47" s="64" t="s">
        <v>479</v>
      </c>
      <c r="O47" s="65" t="s">
        <v>479</v>
      </c>
      <c r="P47" s="48"/>
      <c r="Q47" s="48"/>
      <c r="R47" s="48"/>
      <c r="S47" s="48"/>
      <c r="T47" s="48"/>
      <c r="U47" s="48"/>
    </row>
    <row r="48" spans="1:21" ht="30.75" customHeight="1">
      <c r="A48" s="48"/>
      <c r="B48" s="1158"/>
      <c r="C48" s="1159"/>
      <c r="D48" s="62"/>
      <c r="E48" s="1150" t="s">
        <v>15</v>
      </c>
      <c r="F48" s="1150"/>
      <c r="G48" s="1150"/>
      <c r="H48" s="1150"/>
      <c r="I48" s="1150"/>
      <c r="J48" s="1151"/>
      <c r="K48" s="63">
        <v>469</v>
      </c>
      <c r="L48" s="64">
        <v>470</v>
      </c>
      <c r="M48" s="64">
        <v>446</v>
      </c>
      <c r="N48" s="64">
        <v>459</v>
      </c>
      <c r="O48" s="65">
        <v>394</v>
      </c>
      <c r="P48" s="48"/>
      <c r="Q48" s="48"/>
      <c r="R48" s="48"/>
      <c r="S48" s="48"/>
      <c r="T48" s="48"/>
      <c r="U48" s="48"/>
    </row>
    <row r="49" spans="1:21" ht="30.75" customHeight="1">
      <c r="A49" s="48"/>
      <c r="B49" s="1158"/>
      <c r="C49" s="1159"/>
      <c r="D49" s="62"/>
      <c r="E49" s="1150" t="s">
        <v>16</v>
      </c>
      <c r="F49" s="1150"/>
      <c r="G49" s="1150"/>
      <c r="H49" s="1150"/>
      <c r="I49" s="1150"/>
      <c r="J49" s="1151"/>
      <c r="K49" s="63">
        <v>577</v>
      </c>
      <c r="L49" s="64">
        <v>560</v>
      </c>
      <c r="M49" s="64">
        <v>552</v>
      </c>
      <c r="N49" s="64">
        <v>561</v>
      </c>
      <c r="O49" s="65">
        <v>565</v>
      </c>
      <c r="P49" s="48"/>
      <c r="Q49" s="48"/>
      <c r="R49" s="48"/>
      <c r="S49" s="48"/>
      <c r="T49" s="48"/>
      <c r="U49" s="48"/>
    </row>
    <row r="50" spans="1:21" ht="30.75" customHeight="1">
      <c r="A50" s="48"/>
      <c r="B50" s="1158"/>
      <c r="C50" s="1159"/>
      <c r="D50" s="62"/>
      <c r="E50" s="1150" t="s">
        <v>17</v>
      </c>
      <c r="F50" s="1150"/>
      <c r="G50" s="1150"/>
      <c r="H50" s="1150"/>
      <c r="I50" s="1150"/>
      <c r="J50" s="1151"/>
      <c r="K50" s="63">
        <v>59</v>
      </c>
      <c r="L50" s="64">
        <v>61</v>
      </c>
      <c r="M50" s="64">
        <v>42</v>
      </c>
      <c r="N50" s="64">
        <v>38</v>
      </c>
      <c r="O50" s="65">
        <v>36</v>
      </c>
      <c r="P50" s="48"/>
      <c r="Q50" s="48"/>
      <c r="R50" s="48"/>
      <c r="S50" s="48"/>
      <c r="T50" s="48"/>
      <c r="U50" s="48"/>
    </row>
    <row r="51" spans="1:21" ht="30.75" customHeight="1">
      <c r="A51" s="48"/>
      <c r="B51" s="1160"/>
      <c r="C51" s="1161"/>
      <c r="D51" s="66"/>
      <c r="E51" s="1150" t="s">
        <v>18</v>
      </c>
      <c r="F51" s="1150"/>
      <c r="G51" s="1150"/>
      <c r="H51" s="1150"/>
      <c r="I51" s="1150"/>
      <c r="J51" s="1151"/>
      <c r="K51" s="63">
        <v>0</v>
      </c>
      <c r="L51" s="64">
        <v>0</v>
      </c>
      <c r="M51" s="64">
        <v>0</v>
      </c>
      <c r="N51" s="64">
        <v>0</v>
      </c>
      <c r="O51" s="65">
        <v>0</v>
      </c>
      <c r="P51" s="48"/>
      <c r="Q51" s="48"/>
      <c r="R51" s="48"/>
      <c r="S51" s="48"/>
      <c r="T51" s="48"/>
      <c r="U51" s="48"/>
    </row>
    <row r="52" spans="1:21" ht="30.75" customHeight="1">
      <c r="A52" s="48"/>
      <c r="B52" s="1148" t="s">
        <v>19</v>
      </c>
      <c r="C52" s="1149"/>
      <c r="D52" s="66"/>
      <c r="E52" s="1150" t="s">
        <v>20</v>
      </c>
      <c r="F52" s="1150"/>
      <c r="G52" s="1150"/>
      <c r="H52" s="1150"/>
      <c r="I52" s="1150"/>
      <c r="J52" s="1151"/>
      <c r="K52" s="63">
        <v>1162</v>
      </c>
      <c r="L52" s="64">
        <v>1146</v>
      </c>
      <c r="M52" s="64">
        <v>1177</v>
      </c>
      <c r="N52" s="64">
        <v>1207</v>
      </c>
      <c r="O52" s="65">
        <v>1174</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1071</v>
      </c>
      <c r="L53" s="69">
        <v>1036</v>
      </c>
      <c r="M53" s="69">
        <v>967</v>
      </c>
      <c r="N53" s="69">
        <v>932</v>
      </c>
      <c r="O53" s="70">
        <v>800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2015-03-30T23:40:44Z</cp:lastPrinted>
  <dcterms:created xsi:type="dcterms:W3CDTF">2015-02-17T06:42:17Z</dcterms:created>
  <dcterms:modified xsi:type="dcterms:W3CDTF">2015-05-08T06:18:07Z</dcterms:modified>
</cp:coreProperties>
</file>