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225" windowHeight="9450" tabRatio="920" activeTab="0"/>
  </bookViews>
  <sheets>
    <sheet name="この資料の見方" sheetId="1" r:id="rId1"/>
    <sheet name="富山市" sheetId="2" r:id="rId2"/>
    <sheet name="高岡市" sheetId="3" r:id="rId3"/>
    <sheet name="魚津市" sheetId="4" r:id="rId4"/>
    <sheet name="氷見市" sheetId="5" r:id="rId5"/>
    <sheet name="滑川市" sheetId="6" r:id="rId6"/>
    <sheet name="黒部市" sheetId="7" r:id="rId7"/>
    <sheet name="砺波市" sheetId="8" r:id="rId8"/>
    <sheet name="小矢部市" sheetId="9" r:id="rId9"/>
    <sheet name="南砺市" sheetId="10" r:id="rId10"/>
    <sheet name="射水市" sheetId="11" r:id="rId11"/>
    <sheet name="舟橋村" sheetId="12" r:id="rId12"/>
    <sheet name="上市町" sheetId="13" r:id="rId13"/>
    <sheet name="立山町" sheetId="14" r:id="rId14"/>
    <sheet name="入善町" sheetId="15" r:id="rId15"/>
    <sheet name="朝日町" sheetId="16" r:id="rId16"/>
  </sheets>
  <definedNames>
    <definedName name="_xlnm.Print_Area" localSheetId="0">'この資料の見方'!$A$1:$T$219</definedName>
    <definedName name="_xlnm.Print_Area" localSheetId="5">'滑川市'!$A$1:$K$82</definedName>
    <definedName name="_xlnm.Print_Area" localSheetId="3">'魚津市'!$A$1:$K$76</definedName>
    <definedName name="_xlnm.Print_Area" localSheetId="2">'高岡市'!$A$1:$K$97</definedName>
    <definedName name="_xlnm.Print_Area" localSheetId="6">'黒部市'!$A$1:$K$85</definedName>
    <definedName name="_xlnm.Print_Area" localSheetId="10">'射水市'!$A$1:$K$83</definedName>
    <definedName name="_xlnm.Print_Area" localSheetId="11">'舟橋村'!$A$1:$K$81</definedName>
    <definedName name="_xlnm.Print_Area" localSheetId="8">'小矢部市'!$A$1:$K$75</definedName>
    <definedName name="_xlnm.Print_Area" localSheetId="12">'上市町'!$A$1:$K$87</definedName>
    <definedName name="_xlnm.Print_Area" localSheetId="15">'朝日町'!$A$1:$K$79</definedName>
    <definedName name="_xlnm.Print_Area" localSheetId="7">'砺波市'!$A$1:$K$93</definedName>
    <definedName name="_xlnm.Print_Area" localSheetId="9">'南砺市'!$A$1:$K$103</definedName>
    <definedName name="_xlnm.Print_Area" localSheetId="14">'入善町'!$A$1:$K$75</definedName>
    <definedName name="_xlnm.Print_Area" localSheetId="4">'氷見市'!$A$1:$K$74</definedName>
    <definedName name="_xlnm.Print_Area" localSheetId="1">'富山市'!$A$1:$K$118</definedName>
    <definedName name="_xlnm.Print_Area" localSheetId="13">'立山町'!$A$1:$K$86</definedName>
  </definedNames>
  <calcPr fullCalcOnLoad="1"/>
</workbook>
</file>

<file path=xl/sharedStrings.xml><?xml version="1.0" encoding="utf-8"?>
<sst xmlns="http://schemas.openxmlformats.org/spreadsheetml/2006/main" count="3059" uniqueCount="581">
  <si>
    <t>-</t>
  </si>
  <si>
    <t>団体名　　氷見市</t>
  </si>
  <si>
    <t>育英資金特別会計</t>
  </si>
  <si>
    <t>下水道特別会計</t>
  </si>
  <si>
    <t>国民健康保険特別会計</t>
  </si>
  <si>
    <t>介護保険特別会計〔保険事業勘定〕</t>
  </si>
  <si>
    <t>介護保険特別会計〔介護サービス事業勘定〕</t>
  </si>
  <si>
    <t>富山県市町村会館管理組合</t>
  </si>
  <si>
    <t>富山県後期高齢者医療広域連合</t>
  </si>
  <si>
    <t>氷見市土地開発公社</t>
  </si>
  <si>
    <t>（財）氷見市体育協会</t>
  </si>
  <si>
    <t>（財）氷見市海とみどりの協会</t>
  </si>
  <si>
    <t>-</t>
  </si>
  <si>
    <t>団体名　　滑川市</t>
  </si>
  <si>
    <t>工業団地造成事業特別会計</t>
  </si>
  <si>
    <t>滑川市土地開発公社</t>
  </si>
  <si>
    <t>団体名　　黒部市</t>
  </si>
  <si>
    <t>公共下水道事業特別会計</t>
  </si>
  <si>
    <t>地域開発事業特別会計</t>
  </si>
  <si>
    <t>診療所事業特別会計</t>
  </si>
  <si>
    <t>団体名　　小矢部市</t>
  </si>
  <si>
    <t>水道事業会計</t>
  </si>
  <si>
    <t>農業集落排水事業特別会計</t>
  </si>
  <si>
    <t>老人保健医療事業特別会計</t>
  </si>
  <si>
    <t>後期高齢者医療事業特別会計</t>
  </si>
  <si>
    <t>小矢部市体育協会</t>
  </si>
  <si>
    <t>小矢部市土地開発公社</t>
  </si>
  <si>
    <t>下水道事業特別会計</t>
  </si>
  <si>
    <t>団体名　　南砺市</t>
  </si>
  <si>
    <t>バス事業特別会計</t>
  </si>
  <si>
    <t>温泉事業特別会計</t>
  </si>
  <si>
    <t>後期高齢者医療事業特別会計</t>
  </si>
  <si>
    <t>介護事業特別会計</t>
  </si>
  <si>
    <t>工業用地造成事業特別会計</t>
  </si>
  <si>
    <t>[一般会計]</t>
  </si>
  <si>
    <t>[基金特別会計]</t>
  </si>
  <si>
    <t>‐</t>
  </si>
  <si>
    <t>[水道事業会計]</t>
  </si>
  <si>
    <t>[農業共済事業特別会計]</t>
  </si>
  <si>
    <t>砺波地方介護保険組合</t>
  </si>
  <si>
    <t>[介護保険事業特別会計]</t>
  </si>
  <si>
    <t>[養護老人ホーム楽寿荘事業特別会計]</t>
  </si>
  <si>
    <t>[後期高齢者医療事業特別会計]</t>
  </si>
  <si>
    <t>団体名　　舟橋村</t>
  </si>
  <si>
    <t>－</t>
  </si>
  <si>
    <t>土地取得会計</t>
  </si>
  <si>
    <t>宅地造成事業特別会計</t>
  </si>
  <si>
    <t>老人保健事業特別会計</t>
  </si>
  <si>
    <t>三郷利田用水市町村組合</t>
  </si>
  <si>
    <t>富山地域衛生組合</t>
  </si>
  <si>
    <t>常願寺川右岸水防市町村組合</t>
  </si>
  <si>
    <t>富山県市町村総合事務組合</t>
  </si>
  <si>
    <t>富山地区広域圏事務組合</t>
  </si>
  <si>
    <t>〔一般会計〕</t>
  </si>
  <si>
    <t>〔清掃事業〕</t>
  </si>
  <si>
    <t>中新川広域行政事務組合</t>
  </si>
  <si>
    <t>〔介護保険事業〕</t>
  </si>
  <si>
    <t>〔公共下水道事業〕</t>
  </si>
  <si>
    <t>〔公共下水道関連特環下水道事業〕</t>
  </si>
  <si>
    <t>富山県市町村会館管理組合</t>
  </si>
  <si>
    <t>地方債の元利償還は富山県市町村振興協会からの補助で対応</t>
  </si>
  <si>
    <t>〔後期高齢者医療事業〕</t>
  </si>
  <si>
    <t>団体名　　上市町</t>
  </si>
  <si>
    <t>土地取得事業特別会計</t>
  </si>
  <si>
    <t>墓地公園事業特別会計</t>
  </si>
  <si>
    <t>富山市町村総合事務組合</t>
  </si>
  <si>
    <t>滑川中新川地区広域情報事務組合</t>
  </si>
  <si>
    <t>（後期高齢者医療事業特別会計）</t>
  </si>
  <si>
    <t>（介護保険事業会計）</t>
  </si>
  <si>
    <t>（公共下水道事業会計）</t>
  </si>
  <si>
    <t>（公共下水道関連特環下水道事業）</t>
  </si>
  <si>
    <t>（清掃事業特別会計）</t>
  </si>
  <si>
    <t>上市まちづくり公社</t>
  </si>
  <si>
    <t>上市町健康文化振興財団</t>
  </si>
  <si>
    <t>団体名　　立山町</t>
  </si>
  <si>
    <t>墓地公園特別会計</t>
  </si>
  <si>
    <t>基金から3百万円繰入</t>
  </si>
  <si>
    <t>三郷利田用水市町村組合</t>
  </si>
  <si>
    <t>常願寺川右岸水防市町村組合</t>
  </si>
  <si>
    <t>〔公共下水道関連特環下水道事業〕</t>
  </si>
  <si>
    <t>滑川中新川広域情報事務組合</t>
  </si>
  <si>
    <t>立山町土地開発公社</t>
  </si>
  <si>
    <t>（財）立山グリーンパーク</t>
  </si>
  <si>
    <t>（財）立山カルデラ砂防博物館</t>
  </si>
  <si>
    <t>－</t>
  </si>
  <si>
    <t>地方債は富山県市町村振興協会からの補助で償還</t>
  </si>
  <si>
    <t>団体名　　入善町</t>
  </si>
  <si>
    <t>育英奨学資金特別会計</t>
  </si>
  <si>
    <t>簡易水道特別会計</t>
  </si>
  <si>
    <t>農業集落排水特別会計</t>
  </si>
  <si>
    <t>老人保健医療特別会計</t>
  </si>
  <si>
    <t>後期高齢者医療特別会計</t>
  </si>
  <si>
    <t>黒東合口用水組合</t>
  </si>
  <si>
    <t>下山用水組合</t>
  </si>
  <si>
    <t>新川地域介護保険組合</t>
  </si>
  <si>
    <t>団体名　　朝　日　町</t>
  </si>
  <si>
    <t>公共用地先行取得等事業特別会計</t>
  </si>
  <si>
    <t>南保外二地区用水特別会計</t>
  </si>
  <si>
    <t>奨学資金特別会計</t>
  </si>
  <si>
    <t>地方債は富山県市町村振興協会からの補助で償還</t>
  </si>
  <si>
    <t>富山県後期高齢者医療広域連合</t>
  </si>
  <si>
    <t>下山用水組合</t>
  </si>
  <si>
    <t>黒東合口用水組合</t>
  </si>
  <si>
    <t>朝日町開発公社</t>
  </si>
  <si>
    <t>（財）朝日町文化体育振興公社</t>
  </si>
  <si>
    <t>（株）あさひ</t>
  </si>
  <si>
    <t>（有）なないろＫＡＮ</t>
  </si>
  <si>
    <t>朝日商業開発（株）</t>
  </si>
  <si>
    <t>下水道特別会計</t>
  </si>
  <si>
    <t xml:space="preserve"> 「財政状況等一覧表」の見方  </t>
  </si>
  <si>
    <t>　この一覧表は、各市町村の特別会計を含む財政状況及び当該団体に関連する一部事務組合、第三セクター等の財政状況等を一覧表としたものです。</t>
  </si>
  <si>
    <t>○共通的事項</t>
  </si>
  <si>
    <t>各数値は、特に断りのない限り、百万円単位で記入しています。</t>
  </si>
  <si>
    <t>各数値について、該当がない場合は｢－｣、端数処理の関係で百万円単位にしたとき数値が０となる場合は｢0.0｣と記入しています。</t>
  </si>
  <si>
    <t>各数値は、特段の指示がある場合を除き、「地方公共団体の財政の健全化に関する法律」に基づく健全化判断比率及び資金不足比率を算定するために作成した算定様式（以下「算定様式」といいます。）に記載した数値を記入しています。</t>
  </si>
  <si>
    <t>○「１ 一般会計等の財政状況」について</t>
  </si>
  <si>
    <t>本表には、一般会計等に属する会計の財政状況について記載しています。</t>
  </si>
  <si>
    <t>　※「一般会計等」とは</t>
  </si>
  <si>
    <t>　地方公共団体財政健全化法における実質赤字比率の対象となる会計で、地方公共団体の会計のうち、地方公営事業会計以外のものが該当します。これは、地方財政統計で用いられている普通会計とほぼ同様の範囲ですが、地方財政統計で行っているいわゆる「想定企業会計」など、一の会計を区分することはしません。</t>
  </si>
  <si>
    <t>「他会計等からの繰入金」については、各会計の決算書を基に記入しています。（他会計からの繰入金のほか、基金及び財産区からの繰入金も含まれています。）</t>
  </si>
  <si>
    <t>○「２ 公営企業会計等の財政状況」について</t>
  </si>
  <si>
    <t>本表には、公営企業会計を含む公営事業会計に係る会計の財政状況について、算定様式及び公営企業決算統計を基に記入しています。</t>
  </si>
  <si>
    <t>　※「公営事業会計」とは</t>
  </si>
  <si>
    <t>　公営企業会計、収益事業会計、公益質屋事業会計、国民健康保険事業会計（直診勘定に係る病床20床移譲の病院で公営企業会計で取り扱われるものを除く）、老人保健医療事業会計、農業共済事業会計、交通災害共済事業会計、公立大学附属病院事業会計、介護保険事業会計の総称。</t>
  </si>
  <si>
    <t>備考欄に法適用企業と記載しているものは、地方公営企業法を適用している公営企業会計です。それ以外の会計については、｢総収益｣「総費用」「純損益」の欄に、それぞれ「歳入」「歳出」「形式収支」を記入しています。</t>
  </si>
  <si>
    <t>○「３　関係する一部事務組合等の財政状況」について</t>
  </si>
  <si>
    <t>本表には、各団体が加入している全ての一部事務組合の財政状況を記載しています。各一部事務組合の構成団体は、別紙「一部事務組合構成市町村一覧表」をご覧ください。</t>
  </si>
  <si>
    <t>一つの組合に複数の会計があり、公営企業会計に係るものとそれ以外のものがある場合には、会計ごとに数値を記入しています。</t>
  </si>
  <si>
    <r>
      <t>○「４　地方公社・第三セクター等の経営状況及び地方公共団体の財政的支援の状況」</t>
    </r>
    <r>
      <rPr>
        <b/>
        <sz val="12"/>
        <rFont val="ＭＳ ゴシック"/>
        <family val="3"/>
      </rPr>
      <t xml:space="preserve">
　　</t>
    </r>
    <r>
      <rPr>
        <b/>
        <u val="single"/>
        <sz val="12"/>
        <rFont val="ＭＳ ゴシック"/>
        <family val="3"/>
      </rPr>
      <t>について</t>
    </r>
  </si>
  <si>
    <t>　当該団体が出資する商法法人、民法法人、地方三公社、地方独立行政法人のうち、以下の①又は②のいずれかの条件を充たす法人について、算定様式及び「第三セクター等の状況に関する調査」を基に数値を記入しています。</t>
  </si>
  <si>
    <t>①　当該団体が（迂回出資分も含め）25％以上出資するもの</t>
  </si>
  <si>
    <t>②　当該団体が財政支援（補助金、貸付金、損失補償、債務保証）を実施しているもの</t>
  </si>
  <si>
    <t>○「５　充当可能基金等の状況」について</t>
  </si>
  <si>
    <t>当該団体の充当可能基金については、算定様式の数値を基に記載しています。</t>
  </si>
  <si>
    <t>本表は、充当可能基金を対象とするものであるため、充当可能基金に含まれない貸付金や不動産等の金額は含まれていません。</t>
  </si>
  <si>
    <t>○「６　財政指標の状況」について</t>
  </si>
  <si>
    <t>　本表は、「地方公共団体の財政の健全化に関する法律」に基づく健全化判断比率及び資金不足比率と、地方財政状況調査の結果を基に算出される財政力指数及び経常収支比率を記載しています。</t>
  </si>
  <si>
    <t>「地方公共団体の財政の健全化に関する法律」に基づく健全化判断比率及び資金不足比率</t>
  </si>
  <si>
    <t>ア.健全化判断比率</t>
  </si>
  <si>
    <t xml:space="preserve"> ① 実質赤字比率</t>
  </si>
  <si>
    <t xml:space="preserve">　一般会計等に係る実質赤字額の標準財政規模に対する比率。
</t>
  </si>
  <si>
    <t xml:space="preserve"> ◆ 早期健全化基準 ⇒ 各団体の標準財政規模に応じて11.25～15.0％（市町村の場合）</t>
  </si>
  <si>
    <t xml:space="preserve"> ◆ 財政再生基準　 ⇒ 20.0％（市町村の場合）</t>
  </si>
  <si>
    <t>「早期健全化基準」</t>
  </si>
  <si>
    <t>　財政状況が悪化した状況において、このままの財政運営を続ければ相当に厳しい状況になるため自主的かつ計画的に財政の健全化を図るべきとされる基準。健全化判断比率のいずれかがこの基準以上になると、財政健全化計画の策定等が義務付けられる。</t>
  </si>
  <si>
    <t>「財政再生基準」</t>
  </si>
  <si>
    <t>　さらに財政が悪化し、自主的な財政の健全化が困難な状況において、国等の関与により確実に財政の再生を図るべきとされる基準。実質赤字比率、連結実質赤字比率及び実質公債費比率のいずれかがこの基準以上になると、財政再生計画の策定等が義務付けられる。計画は総務大臣に協議し同意を求めることができる。（総務大臣の同意がないと、一部を除き起債が制限される。）</t>
  </si>
  <si>
    <t>　なお、計画の策定等の義務付けは、平成20年度決算に係る算定分から適用されるため、平成19年度決算に係る算定分で基準以上となっても計画策定等の必要はない。</t>
  </si>
  <si>
    <t xml:space="preserve"> ② 連結実質赤字比率</t>
  </si>
  <si>
    <t>　全会計を対象とした実質赤字（又は資金の不足額）の標準財政規模に対する比率。</t>
  </si>
  <si>
    <t>◆ 早期健全化基準 ⇒ 各団体の標準財政規模に応じて16.25～20.0％（市町村の場合）</t>
  </si>
  <si>
    <t>◆ 財政再生基準　 ⇒ 30.0％（H20、21年度は40.0％、H22年度は35.0％）（市町村の場合）</t>
  </si>
  <si>
    <t xml:space="preserve"> ③ 実質公債費比率</t>
  </si>
  <si>
    <t>　一般会計等が負担する元利償還金等の標準財政規模に対する比率。（過去３ヵ年平均）
　</t>
  </si>
  <si>
    <t>◆ 早期健全化基準 ⇒ 25.0％</t>
  </si>
  <si>
    <t>◆ 財政再生基準　 ⇒ 35.0％</t>
  </si>
  <si>
    <t>※</t>
  </si>
  <si>
    <t>　また、この数値が18％以上となると、地方債の協議制度のもとでも、起債にあたり許可を要する団体となるが、25％未満の団体については、公債費負担適正化計画の策定・実施を前提に、通常の協議団体と同様の基準で地方債が許可される。（25％以上の団体については、一般単独事業債等の一部の地方債が許可されない。）</t>
  </si>
  <si>
    <t xml:space="preserve"> ④ 将来負担比率</t>
  </si>
  <si>
    <t xml:space="preserve">　公営企業、出資法人等を含めた一般会計等の実質的負債の標準財政規模に対する比率。
</t>
  </si>
  <si>
    <t>◆ 早期健全化基準 ⇒ 350.0％（市町村の場合）</t>
  </si>
  <si>
    <t>◆ 財政再生基準　 ⇒ なし</t>
  </si>
  <si>
    <t>イ.資金不足比率</t>
  </si>
  <si>
    <t>　一般会計等の実質赤字に相当するものとして公営企業会計ごとに算定した額（資金の不足額）の当該会計における料金収入など主たる経営活動から生じる収益等に相当する額（事業の規模）に対する比率。</t>
  </si>
  <si>
    <t>◆ 経営健全化基準 ⇒ 20.0％</t>
  </si>
  <si>
    <t>「経営健全化基準」</t>
  </si>
  <si>
    <t>　健全化判断比率における早期健全化基準に相当するもので、基準以上となると経営健全化計画の策定等が義務付けられる。
　なお、計画の策定等の義務付けは、平成20年度決算に係る算定分から適用されるため、平成19年度決算に係る算定分で基準以上となっても計画策定等の必要はない。</t>
  </si>
  <si>
    <t>財政力指数</t>
  </si>
  <si>
    <t>　地方公共団体の財政力の強弱を示す指数。普通交付税の算定に用いる基準財政収入額を基準財政需要額で除して得た数値。通常３ヵ年平均が用いられる。この指数が１に近い（あるいは１を超える）ほど財政に余裕があるとされている。（１を超えると普通交付税の不交付団体となる。）</t>
  </si>
  <si>
    <t>経常収支比率</t>
  </si>
  <si>
    <t xml:space="preserve">　地方公共団体の財政構造の弾力性を判断するための指標。経常一般財源（毎年度経常的に収入される一般財源。地方税、普通交付税等）に占める経常的経費（毎年度経常的に支出される経費。人件費、扶助費、公債費等）の割合。
　一般的に、都市で75％、町村で70％が妥当と考えられている。また、都市で80％、町村で75％を超えると財政構造の弾力性を失いつつあるとされている。
</t>
  </si>
  <si>
    <t>別紙（一部事務組合及び広域連合構成市町村一覧表）</t>
  </si>
  <si>
    <t>一部事務組合名</t>
  </si>
  <si>
    <t>構成団体</t>
  </si>
  <si>
    <t xml:space="preserve"> 三郷利田用水市町村組合</t>
  </si>
  <si>
    <t xml:space="preserve"> 富山市、舟橋村、立山町</t>
  </si>
  <si>
    <t xml:space="preserve"> 黒東合口用水組合</t>
  </si>
  <si>
    <t xml:space="preserve"> 入善町、朝日町</t>
  </si>
  <si>
    <t xml:space="preserve"> 下山用水組合</t>
  </si>
  <si>
    <t xml:space="preserve"> 朝日町、入善町</t>
  </si>
  <si>
    <t xml:space="preserve"> 砺波地方衛生施設組合</t>
  </si>
  <si>
    <t xml:space="preserve"> 高岡市、砺波市、小矢部市、南砺市</t>
  </si>
  <si>
    <t xml:space="preserve"> 富山地域衛生組合</t>
  </si>
  <si>
    <t xml:space="preserve"> 富山市、立山町、上市町</t>
  </si>
  <si>
    <t xml:space="preserve"> 砺波地区老人福祉施設組合</t>
  </si>
  <si>
    <t xml:space="preserve"> 砺波市、小矢部市、南砺市</t>
  </si>
  <si>
    <t xml:space="preserve"> 庄川左岸水害予防組合</t>
  </si>
  <si>
    <t xml:space="preserve"> 高岡市、射水市、砺波市</t>
  </si>
  <si>
    <t xml:space="preserve"> 庄川右岸水害予防組合</t>
  </si>
  <si>
    <t xml:space="preserve"> 砺波市、射水市、高岡市</t>
  </si>
  <si>
    <t xml:space="preserve"> 小矢部川中流水害予防組合</t>
  </si>
  <si>
    <t xml:space="preserve"> 小矢部市、高岡市</t>
  </si>
  <si>
    <t xml:space="preserve"> 常願寺川右岸水防市町村組合</t>
  </si>
  <si>
    <t xml:space="preserve"> 立山町、富山市、舟橋村</t>
  </si>
  <si>
    <t xml:space="preserve"> 富山県市町村総合事務組合</t>
  </si>
  <si>
    <t xml:space="preserve"> 富山市を除く14市町村、13一部事務組合
 富山県後期高齢者医療広域連合</t>
  </si>
  <si>
    <t xml:space="preserve"> 新川育成牧場組合</t>
  </si>
  <si>
    <t xml:space="preserve"> 魚津市、滑川市、黒部市</t>
  </si>
  <si>
    <t xml:space="preserve"> 砺波広域圏事務組合</t>
  </si>
  <si>
    <t xml:space="preserve"> 砺波市、南砺市</t>
  </si>
  <si>
    <t xml:space="preserve"> </t>
  </si>
  <si>
    <t xml:space="preserve"> 新川広域圏事務組合</t>
  </si>
  <si>
    <t xml:space="preserve"> 魚津市、黒部市、入善町、朝日町</t>
  </si>
  <si>
    <t xml:space="preserve"> 富山地区広域圏事務組合</t>
  </si>
  <si>
    <t xml:space="preserve"> 富山市、滑川市、舟橋村、上市町、立山町</t>
  </si>
  <si>
    <t xml:space="preserve"> 高岡地区広域圏事務組合</t>
  </si>
  <si>
    <t xml:space="preserve"> 高岡市、氷見市、小矢部市</t>
  </si>
  <si>
    <t xml:space="preserve"> 富山県市町村会館管理組合</t>
  </si>
  <si>
    <t xml:space="preserve"> 全15市町村</t>
  </si>
  <si>
    <t xml:space="preserve"> 中新川広域行政事務組合</t>
  </si>
  <si>
    <t xml:space="preserve"> 立山町、上市町、舟橋村</t>
  </si>
  <si>
    <t xml:space="preserve"> 砺波地方介護保険組合</t>
  </si>
  <si>
    <t xml:space="preserve"> 砺波市、小矢部市、南砺市</t>
  </si>
  <si>
    <t xml:space="preserve"> 新川地域介護保険組合</t>
  </si>
  <si>
    <t xml:space="preserve"> 黒部市、入善町、朝日町</t>
  </si>
  <si>
    <t xml:space="preserve"> 滑川中新川地区広域情報事務組合</t>
  </si>
  <si>
    <t xml:space="preserve"> 滑川市、上市町、立山町</t>
  </si>
  <si>
    <t xml:space="preserve"> 富山県後期高齢者医療広域連合</t>
  </si>
  <si>
    <t>法適用企業</t>
  </si>
  <si>
    <t>（単位：百万円）</t>
  </si>
  <si>
    <t>団体名　　射水市</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</si>
  <si>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</si>
  <si>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</si>
  <si>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</si>
  <si>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</si>
  <si>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</si>
  <si>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</si>
  <si>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</si>
  <si>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</si>
  <si>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</si>
  <si>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</si>
  <si>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</si>
  <si>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</si>
  <si>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</si>
  <si>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</si>
  <si>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公共用地先行取得事業特別会計</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</si>
  <si>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</si>
  <si>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</si>
  <si>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</si>
  <si>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</si>
  <si>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</si>
  <si>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</si>
  <si>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</si>
  <si>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</si>
  <si>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</si>
  <si>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水道事業会計</t>
  </si>
  <si>
    <t>病院事業会計</t>
  </si>
  <si>
    <t>国民健康保険事業特別会計</t>
  </si>
  <si>
    <t>後期高齢者医療事業特別会計</t>
  </si>
  <si>
    <t>老人保健医療事業特別会計</t>
  </si>
  <si>
    <t>介護保険事業特別会計</t>
  </si>
  <si>
    <t>企業団地造成事業特別会計</t>
  </si>
  <si>
    <t>下水道事業特別会計</t>
  </si>
  <si>
    <t>農業集落排水事業特別会計</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</si>
  <si>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</si>
  <si>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</si>
  <si>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</si>
  <si>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</si>
  <si>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</si>
  <si>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</si>
  <si>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</si>
  <si>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</si>
  <si>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富山県市町村会館管理組合</t>
  </si>
  <si>
    <t xml:space="preserve">（財）富山県市町村振興協会補助金で償還
</t>
  </si>
  <si>
    <t>富山県市町村総合事務組合</t>
  </si>
  <si>
    <t>庄川右岸水害予防組合</t>
  </si>
  <si>
    <t>庄川左岸水害予防組合</t>
  </si>
  <si>
    <t>富山県後期高齢者医療広域連合（一般会計）</t>
  </si>
  <si>
    <t>富山県後期高齢者医療広域連合（特別会計）</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</si>
  <si>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</si>
  <si>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</si>
  <si>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</si>
  <si>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</si>
  <si>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</si>
  <si>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</si>
  <si>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</si>
  <si>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</si>
  <si>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</si>
  <si>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</si>
  <si>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</si>
  <si>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(財）射水市体育協会</t>
  </si>
  <si>
    <t>射水市土地開発公社</t>
  </si>
  <si>
    <t>（財）射水市公園等管理業務公社</t>
  </si>
  <si>
    <t>（財）射水市絵本文化振興財団</t>
  </si>
  <si>
    <t>（財）射水市文化振興財団</t>
  </si>
  <si>
    <t>（財）とやま国際センター</t>
  </si>
  <si>
    <t>（財）伏木富山港・海王丸財団</t>
  </si>
  <si>
    <t>万葉線（株）</t>
  </si>
  <si>
    <t>（福）小杉福祉会</t>
  </si>
  <si>
    <t>地方公社・第三セクター等　計</t>
  </si>
  <si>
    <t>　（注）　損益計算書を作成していない社団・財団法人は「経常損益」の欄には当期正味財産増減額を表示している。</t>
  </si>
  <si>
    <t>５．充当可能基金の状況</t>
  </si>
  <si>
    <t>充当可能基金名</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</si>
  <si>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</si>
  <si>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</si>
  <si>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</si>
  <si>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</si>
  <si>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</si>
  <si>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</si>
  <si>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</si>
  <si>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</si>
  <si>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</si>
  <si>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</si>
  <si>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</si>
  <si>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</si>
  <si>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連結実質赤字比率</t>
  </si>
  <si>
    <t>実質公債費比率</t>
  </si>
  <si>
    <t>将来負担比率</t>
  </si>
  <si>
    <t>財政力指数</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</si>
  <si>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</si>
  <si>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</si>
  <si>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</si>
  <si>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</si>
  <si>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魚津市</t>
  </si>
  <si>
    <t>法適用</t>
  </si>
  <si>
    <t>簡易水道事業特別会計</t>
  </si>
  <si>
    <t>水族館事業特別会計</t>
  </si>
  <si>
    <t>新川広域圏事務組合</t>
  </si>
  <si>
    <t>新川育成牧場組合</t>
  </si>
  <si>
    <t>富山県後期高齢者医療広域連合</t>
  </si>
  <si>
    <t>霊苑事業特別会計</t>
  </si>
  <si>
    <t>法適用企業</t>
  </si>
  <si>
    <t>（一般会計）</t>
  </si>
  <si>
    <t>工業用水道事業会計</t>
  </si>
  <si>
    <t>まちづくりとやま</t>
  </si>
  <si>
    <t>富山ライトレール</t>
  </si>
  <si>
    <t>富山市婦中公園緑地管理公社</t>
  </si>
  <si>
    <t>ほそいり</t>
  </si>
  <si>
    <t>団体名　　富山市</t>
  </si>
  <si>
    <t>株式会社</t>
  </si>
  <si>
    <t>財団法人</t>
  </si>
  <si>
    <t>社団法人</t>
  </si>
  <si>
    <t>土地開発公社</t>
  </si>
  <si>
    <t>富山市大沢野健康文化推進財団</t>
  </si>
  <si>
    <t>団体名　　高岡市</t>
  </si>
  <si>
    <t>基金繰入2百万円</t>
  </si>
  <si>
    <t>市民病院事業会計</t>
  </si>
  <si>
    <t>簡易水道事業会計</t>
  </si>
  <si>
    <t>下水道事業会計</t>
  </si>
  <si>
    <t>農業集落排水事業会計</t>
  </si>
  <si>
    <t>工業団地造成事業会計</t>
  </si>
  <si>
    <t>国民健康保険事業会計</t>
  </si>
  <si>
    <t>駐車場事業会計</t>
  </si>
  <si>
    <t>老人医療事業会計</t>
  </si>
  <si>
    <t>介護保険事業会計</t>
  </si>
  <si>
    <t>後期高齢者医療事業会計</t>
  </si>
  <si>
    <t>砺波地方衛生施設組合</t>
  </si>
  <si>
    <t>小矢部川中流水害予防組合</t>
  </si>
  <si>
    <t>高岡地区広域圏事務組合</t>
  </si>
  <si>
    <t>地方債は富山県市町村振興協会からの補助で償還</t>
  </si>
  <si>
    <t>富山県後期高齢者医療広域連合
（一般会計）</t>
  </si>
  <si>
    <t>富山県後期高齢者医療広域連合
（後期高齢者医療事業会計）</t>
  </si>
  <si>
    <t>高岡市土地開発公社</t>
  </si>
  <si>
    <t>（財）高岡市民文化振興事業団</t>
  </si>
  <si>
    <t>（財）高岡市水道サービス公社</t>
  </si>
  <si>
    <t>（財）とやま・ふくおか家族旅行村公社</t>
  </si>
  <si>
    <t>（財）高岡市勤労者福祉サービスセンター</t>
  </si>
  <si>
    <t>（社）高岡市自然休養村公社</t>
  </si>
  <si>
    <t>（株）ウエルカム福岡</t>
  </si>
  <si>
    <t>（財）高岡市体育協会</t>
  </si>
  <si>
    <t>万葉線（株）</t>
  </si>
  <si>
    <t>（財）高岡地域地場産業センター</t>
  </si>
  <si>
    <t>（株）えんじゅビル</t>
  </si>
  <si>
    <t>オタヤ開発（株）</t>
  </si>
  <si>
    <t>末広開発（株）</t>
  </si>
  <si>
    <t>（財）とやま国際センター</t>
  </si>
  <si>
    <t>（財）富山県産業創造センター</t>
  </si>
  <si>
    <t>（財）富山コンベンションビューロー</t>
  </si>
  <si>
    <t>工業用水道事業会計</t>
  </si>
  <si>
    <t>財政状況等一覧表（平成２１年度決算）</t>
  </si>
  <si>
    <t>富山市ケーブルテレビ放送事業特別会計</t>
  </si>
  <si>
    <t>富山市公債管理特別会計</t>
  </si>
  <si>
    <t>富山市母子寡婦福祉資金貸付事業特別会計</t>
  </si>
  <si>
    <t>富山市牛岳温泉健康センター事業特別会計</t>
  </si>
  <si>
    <t>富山市軌道整備事業特別会計</t>
  </si>
  <si>
    <t>富山市賃貸住宅・店舗事業特別会計</t>
  </si>
  <si>
    <t>水道事業会計</t>
  </si>
  <si>
    <t>工業用水道事業会計</t>
  </si>
  <si>
    <t>公共下水道事業会計</t>
  </si>
  <si>
    <t>病院事業会計</t>
  </si>
  <si>
    <t>白樺ハイツ事業特別会計</t>
  </si>
  <si>
    <t>牛岳温泉スキー場事業特別会計</t>
  </si>
  <si>
    <t>農業集落排水事業特別会計</t>
  </si>
  <si>
    <t>中央卸売市場事業特別会計</t>
  </si>
  <si>
    <t>企業団地造成事業特別会計</t>
  </si>
  <si>
    <t>分譲住宅・分譲宅地事業特別会計</t>
  </si>
  <si>
    <t>-</t>
  </si>
  <si>
    <t>駐車場事業特別会計</t>
  </si>
  <si>
    <t>老人保健医療事業特別会計</t>
  </si>
  <si>
    <t>後期高齢者医療事業特別会計</t>
  </si>
  <si>
    <t>介護保険事業特別会計</t>
  </si>
  <si>
    <t>国民健康保険事業特別会計</t>
  </si>
  <si>
    <t>競輪事業特別会計</t>
  </si>
  <si>
    <t>農業共済事業特別会計</t>
  </si>
  <si>
    <t>富山地区広域圏事務組合
（一般会計）</t>
  </si>
  <si>
    <t>富山地区広域圏事務組合
（清掃事業特別会計）</t>
  </si>
  <si>
    <t>富山地区広域圏事務組合
（廃棄物発電事業特別会計）</t>
  </si>
  <si>
    <t>三郷利田用水市町村組合
（一般会計）</t>
  </si>
  <si>
    <t>常願寺川右岸水防市町村組合
（一般会計）</t>
  </si>
  <si>
    <t>富山地域衛生組合
（一般会計）</t>
  </si>
  <si>
    <t>富山県市町村会館管理組合
（一般会計）</t>
  </si>
  <si>
    <t>富山県後期高齢者広域連合
（一般会計）</t>
  </si>
  <si>
    <t>富山県後期高齢者広域連合
（後期高齢者医療事業特別会計）</t>
  </si>
  <si>
    <t>富山市民プラザ</t>
  </si>
  <si>
    <t>富山市民文化事業団</t>
  </si>
  <si>
    <t>富山北モータープール</t>
  </si>
  <si>
    <t>富山市シルバー人材センター</t>
  </si>
  <si>
    <t>富山市生活環境サービス</t>
  </si>
  <si>
    <t>富山市勤労者福祉ｻｰﾋﾞｽｾﾝﾀｰ</t>
  </si>
  <si>
    <t>富山市ガラス工芸
センター</t>
  </si>
  <si>
    <t>岩瀬カナル会館</t>
  </si>
  <si>
    <t>富山市ファミリーパーク</t>
  </si>
  <si>
    <t>富山市体育協会</t>
  </si>
  <si>
    <t>富山市学校給食会</t>
  </si>
  <si>
    <t>富山観光物産センター</t>
  </si>
  <si>
    <t>富山大手町コンベンション</t>
  </si>
  <si>
    <t>富山ウエスト開発</t>
  </si>
  <si>
    <t>富山市土地開発公社</t>
  </si>
  <si>
    <t>富山中央市場冷蔵</t>
  </si>
  <si>
    <t>富山市大山開発</t>
  </si>
  <si>
    <t>大山観光開発</t>
  </si>
  <si>
    <t>八尾サービス</t>
  </si>
  <si>
    <t>地方公社・第三セクター等　計</t>
  </si>
  <si>
    <t>平成20年度
決算　A</t>
  </si>
  <si>
    <t>平成21年度
決算　B</t>
  </si>
  <si>
    <t>国民宿舎事業会計</t>
  </si>
  <si>
    <t>　　　　　４．「早期健全化基準」及び「財政再生基準」は平成21年度決算における基準である。</t>
  </si>
  <si>
    <t>基金繰入金474百万円</t>
  </si>
  <si>
    <t>荻布奨学金事業会計</t>
  </si>
  <si>
    <t>基金繰入金2百万円</t>
  </si>
  <si>
    <t>基金繰入金15百万円</t>
  </si>
  <si>
    <t>基金繰入金37百万円</t>
  </si>
  <si>
    <t>基金繰入金1,337百万円</t>
  </si>
  <si>
    <t>－</t>
  </si>
  <si>
    <t>CATV事業特別会計</t>
  </si>
  <si>
    <t>農業集落排水事業特別会計</t>
  </si>
  <si>
    <t>簡易水道事業特別会計</t>
  </si>
  <si>
    <t>水族館事業特別会計</t>
  </si>
  <si>
    <t>国民健康保険事業特別会計</t>
  </si>
  <si>
    <t>老人保健医療事業特別会計</t>
  </si>
  <si>
    <t>後期高齢者医療事業特別会計</t>
  </si>
  <si>
    <t>介護保険事業特別会計</t>
  </si>
  <si>
    <t>㈶魚津市開発公社</t>
  </si>
  <si>
    <t>㈶魚津市施設管理公社</t>
  </si>
  <si>
    <t>㈶魚津市体育協会</t>
  </si>
  <si>
    <t>農業集落排水事業特別会計</t>
  </si>
  <si>
    <t>△12.93</t>
  </si>
  <si>
    <t>△20.00</t>
  </si>
  <si>
    <t>△17.93</t>
  </si>
  <si>
    <t>△40.00</t>
  </si>
  <si>
    <t>工業団地造成事業特別会計会計</t>
  </si>
  <si>
    <t>老人保健医療事業特別会計会計</t>
  </si>
  <si>
    <t>富山地区広域圏事務組合（一般会計）</t>
  </si>
  <si>
    <t>富山地区広域圏事務組合（清掃事業特別会計）</t>
  </si>
  <si>
    <t>富山地区広域圏事務組合（廃棄物発電事業特別会計）</t>
  </si>
  <si>
    <t>滑川中新川地区広域情報事務組合（一般会計）</t>
  </si>
  <si>
    <t>新川育成牧場組合（一般会計）</t>
  </si>
  <si>
    <t>富山県市町村会館管理組合（一般会計）</t>
  </si>
  <si>
    <t>富山県市町村総合事務組合（一般会計）</t>
  </si>
  <si>
    <t>富山県後期高齢者医療広域連合（一般会計）</t>
  </si>
  <si>
    <t>富山地域衛生組合（一般会計）</t>
  </si>
  <si>
    <t>（株）ウェーブ滑川</t>
  </si>
  <si>
    <t>（財）滑川市農業公社</t>
  </si>
  <si>
    <t>（財）滑川市体育協会</t>
  </si>
  <si>
    <t>（財）滑川市文化・スポーツ振興財団</t>
  </si>
  <si>
    <t>（財）滑川市青少年婦人研修センター</t>
  </si>
  <si>
    <t>新川広域圏老人保養センター特別会計</t>
  </si>
  <si>
    <t>病院事業会計会計</t>
  </si>
  <si>
    <t>法適用</t>
  </si>
  <si>
    <t>新川広域圏事務組合（一般会計）</t>
  </si>
  <si>
    <t>新川広域圏事務組合（ＣＡＴＶ）</t>
  </si>
  <si>
    <t>（財）黒部市体育協会</t>
  </si>
  <si>
    <t>（財）黒部市国際文化センター</t>
  </si>
  <si>
    <t>（財）黒部市吉田科学館振興協会</t>
  </si>
  <si>
    <t>（財）黒部市施設管理公社</t>
  </si>
  <si>
    <t>（株）新川ｺﾐｭﾆﾃｨｰ放送</t>
  </si>
  <si>
    <t>黒部市土地開発公社</t>
  </si>
  <si>
    <t>宇奈月ビール（株）</t>
  </si>
  <si>
    <t>（有）宇奈月農産公社</t>
  </si>
  <si>
    <t>△13.06</t>
  </si>
  <si>
    <t>△20.0</t>
  </si>
  <si>
    <t>△18.06</t>
  </si>
  <si>
    <t>△40.0</t>
  </si>
  <si>
    <t>新川広域圏老人保養センター事業特別会計</t>
  </si>
  <si>
    <t>団体名　　砺波市</t>
  </si>
  <si>
    <t>基金繰入30百万円</t>
  </si>
  <si>
    <t>基金繰入14百万円</t>
  </si>
  <si>
    <t>基金繰入5百万円</t>
  </si>
  <si>
    <t>国民健康保険太田診療所事業特別会計</t>
  </si>
  <si>
    <t>後期高齢者医療事業特別会計</t>
  </si>
  <si>
    <t>法適用事業</t>
  </si>
  <si>
    <t>基金繰入7百万円</t>
  </si>
  <si>
    <t>砺波広域圏事務組合</t>
  </si>
  <si>
    <t>〔基金特別会計〕</t>
  </si>
  <si>
    <t>〔農業共済事業特別会計〕</t>
  </si>
  <si>
    <t>〔水道事業会計〕</t>
  </si>
  <si>
    <t>富山県市町村総合事務組合</t>
  </si>
  <si>
    <t>富山県市町村会館管理組合</t>
  </si>
  <si>
    <t>〔養護老人ホーム楽寿荘事業特別会計〕</t>
  </si>
  <si>
    <t>〔介護保険事業特別会計〕</t>
  </si>
  <si>
    <t>基金繰入28百万円</t>
  </si>
  <si>
    <t>〔楽寿荘ホームヘルプステーション事業特別会計〕</t>
  </si>
  <si>
    <t>富山県後期高齢者医療広域連合</t>
  </si>
  <si>
    <t>〔後期高齢者医療事業特別会計〕</t>
  </si>
  <si>
    <t>基金繰入1,337百万円</t>
  </si>
  <si>
    <t>砺波市土地開発公社</t>
  </si>
  <si>
    <t>（財）砺波市文化振興会</t>
  </si>
  <si>
    <t>（財）フラワーランドとなみ</t>
  </si>
  <si>
    <t>（財）砺波市花と緑の財団</t>
  </si>
  <si>
    <t>（財）砺波市体育協会</t>
  </si>
  <si>
    <t>（財）砺波市農業公社</t>
  </si>
  <si>
    <t>庄川開発（株）</t>
  </si>
  <si>
    <t>庄川泉源（株）</t>
  </si>
  <si>
    <t>小矢部川中流水害予防組合</t>
  </si>
  <si>
    <t>富山県市町村総合事務組合</t>
  </si>
  <si>
    <t>高岡地区広域圏事務組合</t>
  </si>
  <si>
    <t>富山県市町村会館管理組合</t>
  </si>
  <si>
    <t>砺波地方介護事務組合</t>
  </si>
  <si>
    <t>富山県後期高齢者医療広域連合</t>
  </si>
  <si>
    <t>クロスランドおやべ</t>
  </si>
  <si>
    <t>基金繰入121百万円</t>
  </si>
  <si>
    <t>訪問看護事業特別会計</t>
  </si>
  <si>
    <t>基金繰入28百万円</t>
  </si>
  <si>
    <t>[楽寿荘ホームヘルプステーション事業特別会計]</t>
  </si>
  <si>
    <t>基金繰入1,337百万円</t>
  </si>
  <si>
    <t>地方債は(財)富山県市町村振興協会からの補助金で償還</t>
  </si>
  <si>
    <t>基金繰入2百万円</t>
  </si>
  <si>
    <t>㈶利賀ふるさと財団</t>
  </si>
  <si>
    <t>㈶五箇山農業公社</t>
  </si>
  <si>
    <t>㈶利賀村農業公社</t>
  </si>
  <si>
    <t>㈶五箇山和紙の里</t>
  </si>
  <si>
    <t>㈶世界遺産相倉合掌造り集落保存財団</t>
  </si>
  <si>
    <t>㈶五箇山合掌の里</t>
  </si>
  <si>
    <t>㈱ジェイウイング</t>
  </si>
  <si>
    <t>上平観光開発㈱</t>
  </si>
  <si>
    <t>㈱井波木彫りの里</t>
  </si>
  <si>
    <t>福野まちづくり㈱</t>
  </si>
  <si>
    <t>福野シティ開発㈱</t>
  </si>
  <si>
    <t>医王アローザ㈱</t>
  </si>
  <si>
    <t>ふくみつ光房㈱</t>
  </si>
  <si>
    <t>南砺市土地開発公社</t>
  </si>
  <si>
    <t>墓苑事業特別会計</t>
  </si>
  <si>
    <t>△12.25</t>
  </si>
  <si>
    <t>△17.25</t>
  </si>
  <si>
    <t>基金から46百万円繰入</t>
  </si>
  <si>
    <t>基金から2百万円繰入</t>
  </si>
  <si>
    <t>基金から42百万円繰入</t>
  </si>
  <si>
    <t>〔廃棄物発電事業〕</t>
  </si>
  <si>
    <t>基金から68百万円繰入</t>
  </si>
  <si>
    <t>基金から1,337百万円繰入</t>
  </si>
  <si>
    <t>△15.00</t>
  </si>
  <si>
    <t>（廃棄物発電事業特別会計）</t>
  </si>
  <si>
    <t>基金から189百万円繰入</t>
  </si>
  <si>
    <t>-</t>
  </si>
  <si>
    <t>〔清掃事業〕</t>
  </si>
  <si>
    <t>基金から42百万円繰入</t>
  </si>
  <si>
    <t>基金から68百万円繰入</t>
  </si>
  <si>
    <t>△14.15</t>
  </si>
  <si>
    <t>△19.05</t>
  </si>
  <si>
    <t>△20.00</t>
  </si>
  <si>
    <t>△40.00</t>
  </si>
  <si>
    <t>基金から91.2百万円繰入</t>
  </si>
  <si>
    <t>基金から90百万円繰入</t>
  </si>
  <si>
    <t>基金から25百万円繰入</t>
  </si>
  <si>
    <t>基金から200百万円繰入</t>
  </si>
  <si>
    <t>基金から16百万円繰入</t>
  </si>
  <si>
    <t>富山県後期高齢者医療広域連合</t>
  </si>
  <si>
    <t>基金から1,337百万円繰入</t>
  </si>
  <si>
    <t>基金から2百万円繰入</t>
  </si>
  <si>
    <t>入善町文化振興財団</t>
  </si>
  <si>
    <t>入善町体育協会</t>
  </si>
  <si>
    <t>入善町農業公社</t>
  </si>
  <si>
    <t>基金から766百万円繰入</t>
  </si>
  <si>
    <t>基金から2百万円繰入</t>
  </si>
  <si>
    <t>-</t>
  </si>
  <si>
    <t>基金から1,337百万円繰入</t>
  </si>
  <si>
    <t>△11.25</t>
  </si>
  <si>
    <t>△16.25</t>
  </si>
  <si>
    <t>△13.91</t>
  </si>
  <si>
    <t>△18.91</t>
  </si>
  <si>
    <t>本一覧表には、平成21年度の決算に基づく数値を記入しています。</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</si>
</sst>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Red]\-#,##0.0"/>
    <numFmt numFmtId="184" formatCode="0.0"/>
    <numFmt numFmtId="185" formatCode="0;&quot;△ &quot;0"/>
    <numFmt numFmtId="186" formatCode="0.0_);[Red]\(0.0\)"/>
    <numFmt numFmtId="187" formatCode="0.0_ "/>
    <numFmt numFmtId="188" formatCode="#,##0_ "/>
    <numFmt numFmtId="189" formatCode="_ #,##0.0;[Red]_ \-#,##0.0"/>
    <numFmt numFmtId="190" formatCode="#,##0.0_ "/>
    <numFmt numFmtId="191" formatCode="0.00000000_ "/>
    <numFmt numFmtId="192" formatCode="0.0000000_ "/>
    <numFmt numFmtId="193" formatCode="0.000000_ "/>
    <numFmt numFmtId="194" formatCode="0.00000_ "/>
    <numFmt numFmtId="195" formatCode="0.0000_ "/>
    <numFmt numFmtId="196" formatCode="0.000_ "/>
    <numFmt numFmtId="197" formatCode="0.00_ "/>
    <numFmt numFmtId="198" formatCode="0.000000000_ "/>
    <numFmt numFmtId="199" formatCode="0_);[Red]\(0\)"/>
    <numFmt numFmtId="200" formatCode="#,##0.000;&quot;△ &quot;#,##0.000"/>
    <numFmt numFmtId="201" formatCode="0.0;&quot;△ &quot;0.0"/>
    <numFmt numFmtId="202" formatCode="#,##0_);[Red]\(#,##0\)"/>
    <numFmt numFmtId="203" formatCode="#,##0;&quot;▲ &quot;#,##0"/>
    <numFmt numFmtId="204" formatCode="#,##0_ ;[Red]\-#,##0\ "/>
    <numFmt numFmtId="205" formatCode="_ #,##0.00;[Red]_ \-#,##0.00"/>
    <numFmt numFmtId="206" formatCode="#,##0.00;&quot;△ &quot;#,##0.00"/>
    <numFmt numFmtId="207" formatCode="#,##0.0_ ;[Red]\-#,##0.0\ "/>
    <numFmt numFmtId="208" formatCode="0;_က"/>
    <numFmt numFmtId="209" formatCode="0;_䐀"/>
    <numFmt numFmtId="210" formatCode="0.0;_䐀"/>
    <numFmt numFmtId="211" formatCode="0.00;_䐀"/>
    <numFmt numFmtId="212" formatCode="0.000;_䐀"/>
    <numFmt numFmtId="213" formatCode="0.000"/>
    <numFmt numFmtId="214" formatCode="0.0%"/>
    <numFmt numFmtId="215" formatCode="[&lt;=999]000;[&lt;=9999]000\-00;000\-0000"/>
    <numFmt numFmtId="216" formatCode="0.000%"/>
    <numFmt numFmtId="217" formatCode="0.0000"/>
    <numFmt numFmtId="218" formatCode="[$-411]ggge&quot;年&quot;"/>
    <numFmt numFmtId="219" formatCode="0_ "/>
    <numFmt numFmtId="220" formatCode="0_);\(0\)"/>
    <numFmt numFmtId="221" formatCode="0.00;&quot;△ &quot;0.00"/>
    <numFmt numFmtId="222" formatCode="0.000;&quot;△ &quot;0.000"/>
    <numFmt numFmtId="223" formatCode="0.000_);[Red]\(0.000\)"/>
    <numFmt numFmtId="224" formatCode="0.0000;&quot;△ &quot;0.0000"/>
    <numFmt numFmtId="225" formatCode="0.00_);[Red]\(0.00\)"/>
    <numFmt numFmtId="226" formatCode="#,##0;&quot;△ &quot;* #,##0"/>
    <numFmt numFmtId="227" formatCode="#,##0;&quot;　　　△ &quot;* #,##0"/>
    <numFmt numFmtId="228" formatCode="#,##0;&quot;　　　　　　△ &quot;* #,##0"/>
    <numFmt numFmtId="229" formatCode="#,##0;&quot;　　　　　△ &quot;* #,##0"/>
    <numFmt numFmtId="230" formatCode="#,##0.00;&quot;　△ &quot;* #,##0.00"/>
    <numFmt numFmtId="231" formatCode="#,##0.00;&quot;　　△ &quot;#,##0.00"/>
    <numFmt numFmtId="232" formatCode="#,##0.00;&quot;　　△ &quot;* #,##0.00"/>
    <numFmt numFmtId="233" formatCode="#,##0.00;&quot;　　　△ &quot;* #,##0.00"/>
    <numFmt numFmtId="234" formatCode="#,##0.0\ ;&quot;△ &quot;#,##0.0\ "/>
    <numFmt numFmtId="235" formatCode="#,##0.0;&quot;　　　△&quot;* #,##0.0"/>
    <numFmt numFmtId="236" formatCode="#,##0.0;&quot;　　　△ &quot;* #,##0.0"/>
    <numFmt numFmtId="237" formatCode="#,##0;&quot;　　　　 △ &quot;* #,##0"/>
  </numFmts>
  <fonts count="3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b/>
      <sz val="14"/>
      <name val="ＭＳ ゴシック"/>
      <family val="3"/>
    </font>
    <font>
      <b/>
      <u val="single"/>
      <sz val="12"/>
      <name val="ＭＳ ゴシック"/>
      <family val="3"/>
    </font>
    <font>
      <b/>
      <sz val="9"/>
      <name val="ＭＳ ゴシック"/>
      <family val="3"/>
    </font>
    <font>
      <sz val="9"/>
      <name val="ＭＳ ゴシック"/>
      <family val="3"/>
    </font>
    <font>
      <b/>
      <sz val="12"/>
      <name val="ＭＳ ゴシック"/>
      <family val="3"/>
    </font>
    <font>
      <b/>
      <sz val="11"/>
      <name val="ＭＳ ゴシック"/>
      <family val="3"/>
    </font>
    <font>
      <sz val="8"/>
      <name val="ＭＳ ゴシック"/>
      <family val="3"/>
    </font>
    <font>
      <sz val="18"/>
      <name val="ＭＳ 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
      <sz val="4"/>
      <name val="ＭＳ Ｐゴシック"/>
      <family val="3"/>
    </font>
    <font>
      <sz val="5"/>
      <name val="ＭＳ Ｐゴシック"/>
      <family val="3"/>
    </font>
    <font>
      <sz val="8"/>
      <color indexed="8"/>
      <name val="ＭＳ Ｐゴシック"/>
      <family val="3"/>
    </font>
    <font>
      <sz val="9"/>
      <name val="ＭＳ Ｐゴシック"/>
      <family val="3"/>
    </font>
    <font>
      <sz val="11"/>
      <color theme="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
      <patternFill patternType="gray125">
        <bgColor theme="0"/>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color indexed="63"/>
      </top>
      <bottom style="hair"/>
    </border>
    <border>
      <left style="hair"/>
      <right style="thin"/>
      <top>
        <color indexed="63"/>
      </top>
      <bottom style="hair"/>
    </border>
    <border>
      <left style="thin"/>
      <right style="thin"/>
      <top style="hair"/>
      <bottom style="hair"/>
    </border>
    <border>
      <left style="hair"/>
      <right style="thin"/>
      <top style="hair"/>
      <bottom style="hair"/>
    </border>
    <border>
      <left style="thin"/>
      <right style="thin"/>
      <top style="thin"/>
      <bottom style="thin"/>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hair"/>
      <top style="thin"/>
      <bottom style="thin"/>
    </border>
    <border>
      <left style="hair"/>
      <right style="thin"/>
      <top style="double"/>
      <bottom style="hair"/>
    </border>
    <border>
      <left style="hair"/>
      <right style="thin"/>
      <top style="thin"/>
      <bottom style="double"/>
    </border>
    <border>
      <left style="thin"/>
      <right style="hair"/>
      <top style="thin"/>
      <bottom style="thin"/>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hair"/>
    </border>
    <border>
      <left style="thin"/>
      <right style="hair"/>
      <top>
        <color indexed="63"/>
      </top>
      <bottom>
        <color indexed="63"/>
      </bottom>
    </border>
    <border>
      <left style="hair"/>
      <right style="hair"/>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thin"/>
      <right style="thin"/>
      <top>
        <color indexed="63"/>
      </top>
      <bottom>
        <color indexed="63"/>
      </bottom>
    </border>
    <border>
      <left style="thin">
        <color indexed="8"/>
      </left>
      <right style="thin">
        <color indexed="8"/>
      </right>
      <top style="hair">
        <color indexed="8"/>
      </top>
      <bottom>
        <color indexed="63"/>
      </bottom>
    </border>
    <border>
      <left style="hair"/>
      <right style="hair"/>
      <top style="double"/>
      <bottom style="hair">
        <color indexed="8"/>
      </bottom>
    </border>
    <border>
      <left style="hair"/>
      <right style="hair"/>
      <top style="hair">
        <color indexed="8"/>
      </top>
      <bottom style="hair">
        <color indexed="8"/>
      </bottom>
    </border>
    <border>
      <left style="hair"/>
      <right style="hair"/>
      <top>
        <color indexed="63"/>
      </top>
      <bottom style="hair">
        <color indexed="8"/>
      </bottom>
    </border>
    <border>
      <left style="hair"/>
      <right style="hair"/>
      <top style="hair">
        <color indexed="8"/>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hair"/>
      <right>
        <color indexed="63"/>
      </right>
      <top style="thin"/>
      <bottom style="thin"/>
    </border>
    <border>
      <left>
        <color indexed="63"/>
      </left>
      <right style="thin"/>
      <top style="thin"/>
      <bottom style="thin"/>
    </border>
    <border>
      <left style="thin"/>
      <right style="thin"/>
      <top style="double"/>
      <bottom style="hair"/>
    </border>
    <border>
      <left style="hair"/>
      <right style="hair"/>
      <top style="double"/>
      <bottom>
        <color indexed="63"/>
      </bottom>
    </border>
    <border>
      <left style="hair"/>
      <right style="thin"/>
      <top>
        <color indexed="63"/>
      </top>
      <bottom>
        <color indexed="63"/>
      </bottom>
    </border>
    <border>
      <left style="hair"/>
      <right style="thin"/>
      <top style="hair"/>
      <bottom>
        <color indexed="63"/>
      </bottom>
    </border>
    <border>
      <left style="hair"/>
      <right style="thin"/>
      <top style="double"/>
      <bottom>
        <color indexed="63"/>
      </bottom>
    </border>
    <border>
      <left style="hair"/>
      <right style="thin"/>
      <top>
        <color indexed="63"/>
      </top>
      <bottom style="thin"/>
    </border>
    <border>
      <left style="hair"/>
      <right>
        <color indexed="63"/>
      </right>
      <top style="hair"/>
      <bottom style="hair"/>
    </border>
    <border>
      <left style="hair"/>
      <right>
        <color indexed="63"/>
      </right>
      <top style="hair"/>
      <bottom style="thin"/>
    </border>
    <border>
      <left style="hair"/>
      <right>
        <color indexed="63"/>
      </right>
      <top style="double"/>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color indexed="63"/>
      </right>
      <top>
        <color indexed="63"/>
      </top>
      <bottom style="hair"/>
    </border>
    <border>
      <left style="thin"/>
      <right>
        <color indexed="63"/>
      </right>
      <top style="hair"/>
      <bottom style="hair"/>
    </border>
    <border>
      <left>
        <color indexed="63"/>
      </left>
      <right style="hair"/>
      <top style="double"/>
      <bottom style="hair"/>
    </border>
    <border>
      <left style="thin"/>
      <right style="thin"/>
      <top style="double"/>
      <bottom>
        <color indexed="63"/>
      </bottom>
    </border>
    <border>
      <left style="thin"/>
      <right style="hair"/>
      <top style="double"/>
      <bottom>
        <color indexed="63"/>
      </bottom>
    </border>
    <border>
      <left style="thin"/>
      <right>
        <color indexed="63"/>
      </right>
      <top style="hair"/>
      <bottom>
        <color indexed="63"/>
      </bottom>
    </border>
    <border>
      <left style="thin"/>
      <right>
        <color indexed="63"/>
      </right>
      <top style="thin"/>
      <bottom style="thin"/>
    </border>
    <border diagonalUp="1">
      <left style="hair"/>
      <right style="hair"/>
      <top>
        <color indexed="63"/>
      </top>
      <bottom style="thin"/>
      <diagonal style="hair"/>
    </border>
    <border>
      <left style="thin">
        <color indexed="8"/>
      </left>
      <right style="thin">
        <color indexed="8"/>
      </right>
      <top>
        <color indexed="63"/>
      </top>
      <bottom style="hair">
        <color indexed="8"/>
      </bottom>
    </border>
    <border diagonalUp="1">
      <left style="hair"/>
      <right style="hair"/>
      <top style="double"/>
      <bottom style="thin"/>
      <diagonal style="hair"/>
    </border>
    <border diagonalUp="1">
      <left style="hair"/>
      <right style="thin"/>
      <top style="double"/>
      <bottom style="thin"/>
      <diagonal style="hair"/>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color indexed="63"/>
      </left>
      <right style="thin"/>
      <top>
        <color indexed="63"/>
      </top>
      <bottom style="hair"/>
    </border>
    <border diagonalUp="1">
      <left style="thin"/>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thin"/>
      <diagonal style="thin"/>
    </border>
    <border diagonalUp="1">
      <left>
        <color indexed="63"/>
      </left>
      <right style="thin"/>
      <top style="hair"/>
      <bottom style="thin"/>
      <diagonal style="thin"/>
    </border>
    <border>
      <left>
        <color indexed="63"/>
      </left>
      <right style="thin"/>
      <top style="hair"/>
      <bottom>
        <color indexed="63"/>
      </bottom>
    </border>
    <border>
      <left style="hair"/>
      <right>
        <color indexed="63"/>
      </right>
      <top style="thin"/>
      <bottom>
        <color indexed="63"/>
      </bottom>
    </border>
    <border>
      <left style="hair"/>
      <right>
        <color indexed="63"/>
      </right>
      <top>
        <color indexed="63"/>
      </top>
      <bottom style="double"/>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8"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29">
    <xf numFmtId="0" fontId="0" fillId="0" borderId="0" xfId="0" applyAlignment="1">
      <alignment/>
    </xf>
    <xf numFmtId="0" fontId="21" fillId="24" borderId="0" xfId="0" applyFont="1" applyFill="1" applyAlignment="1">
      <alignment vertical="top"/>
    </xf>
    <xf numFmtId="220" fontId="21" fillId="24" borderId="0" xfId="0" applyNumberFormat="1" applyFont="1" applyFill="1" applyAlignment="1">
      <alignment vertical="top"/>
    </xf>
    <xf numFmtId="220" fontId="23" fillId="24" borderId="0" xfId="0" applyNumberFormat="1" applyFont="1" applyFill="1" applyAlignment="1">
      <alignment vertical="top"/>
    </xf>
    <xf numFmtId="0" fontId="21" fillId="24" borderId="0" xfId="0" applyFont="1" applyFill="1" applyAlignment="1">
      <alignment horizontal="left" vertical="top"/>
    </xf>
    <xf numFmtId="220" fontId="21" fillId="24" borderId="0" xfId="0" applyNumberFormat="1" applyFont="1" applyFill="1" applyAlignment="1">
      <alignment horizontal="right" vertical="top"/>
    </xf>
    <xf numFmtId="0" fontId="24" fillId="24" borderId="10" xfId="0" applyFont="1" applyFill="1" applyBorder="1" applyAlignment="1">
      <alignment vertical="center"/>
    </xf>
    <xf numFmtId="0" fontId="24" fillId="24" borderId="11" xfId="0" applyFont="1" applyFill="1" applyBorder="1" applyAlignment="1">
      <alignment vertical="top"/>
    </xf>
    <xf numFmtId="0" fontId="24" fillId="24" borderId="12" xfId="0" applyFont="1" applyFill="1" applyBorder="1" applyAlignment="1">
      <alignment vertical="top"/>
    </xf>
    <xf numFmtId="0" fontId="21" fillId="24" borderId="13" xfId="0" applyFont="1" applyFill="1" applyBorder="1" applyAlignment="1">
      <alignment vertical="top"/>
    </xf>
    <xf numFmtId="0" fontId="21" fillId="24" borderId="14" xfId="0" applyFont="1" applyFill="1" applyBorder="1" applyAlignment="1">
      <alignment vertical="top"/>
    </xf>
    <xf numFmtId="0" fontId="21" fillId="24" borderId="0" xfId="0" applyFont="1" applyFill="1" applyAlignment="1">
      <alignment vertical="top" wrapText="1"/>
    </xf>
    <xf numFmtId="0" fontId="23" fillId="24" borderId="0" xfId="0" applyFont="1" applyFill="1" applyAlignment="1">
      <alignment vertical="top"/>
    </xf>
    <xf numFmtId="220" fontId="27" fillId="24" borderId="0" xfId="0" applyNumberFormat="1" applyFont="1" applyFill="1" applyAlignment="1">
      <alignment vertical="top"/>
    </xf>
    <xf numFmtId="0" fontId="25" fillId="24" borderId="0" xfId="0" applyFont="1" applyFill="1" applyAlignment="1">
      <alignment horizontal="left" vertical="top" wrapText="1"/>
    </xf>
    <xf numFmtId="0" fontId="25" fillId="24" borderId="0" xfId="0" applyFont="1" applyFill="1" applyAlignment="1">
      <alignment vertical="top" wrapText="1"/>
    </xf>
    <xf numFmtId="0" fontId="25" fillId="24" borderId="13" xfId="0" applyFont="1" applyFill="1" applyBorder="1" applyAlignment="1">
      <alignment horizontal="left" vertical="top" wrapText="1"/>
    </xf>
    <xf numFmtId="0" fontId="21" fillId="24" borderId="0" xfId="0" applyFont="1" applyFill="1" applyBorder="1" applyAlignment="1">
      <alignment vertical="top"/>
    </xf>
    <xf numFmtId="0" fontId="21" fillId="24" borderId="15" xfId="0" applyFont="1" applyFill="1" applyBorder="1" applyAlignment="1">
      <alignment vertical="top"/>
    </xf>
    <xf numFmtId="0" fontId="28" fillId="24" borderId="13" xfId="0" applyFont="1" applyFill="1" applyBorder="1" applyAlignment="1">
      <alignment vertical="center" wrapText="1"/>
    </xf>
    <xf numFmtId="0" fontId="28" fillId="24" borderId="14" xfId="0" applyFont="1" applyFill="1" applyBorder="1" applyAlignment="1">
      <alignment vertical="center" wrapText="1"/>
    </xf>
    <xf numFmtId="0" fontId="28" fillId="24" borderId="0" xfId="0" applyFont="1" applyFill="1" applyAlignment="1">
      <alignment horizontal="right" vertical="top" wrapText="1"/>
    </xf>
    <xf numFmtId="0" fontId="25" fillId="24" borderId="0" xfId="0" applyFont="1" applyFill="1" applyBorder="1" applyAlignment="1">
      <alignment horizontal="left" vertical="top" wrapText="1"/>
    </xf>
    <xf numFmtId="0" fontId="26" fillId="24" borderId="0" xfId="0" applyFont="1" applyFill="1" applyAlignment="1">
      <alignment/>
    </xf>
    <xf numFmtId="0" fontId="21" fillId="24" borderId="0" xfId="0" applyFont="1" applyFill="1" applyAlignment="1">
      <alignment vertical="center"/>
    </xf>
    <xf numFmtId="0" fontId="29" fillId="24" borderId="0" xfId="0" applyFont="1" applyFill="1" applyAlignment="1">
      <alignment horizontal="centerContinuous" vertical="center"/>
    </xf>
    <xf numFmtId="0" fontId="30" fillId="24" borderId="0" xfId="0" applyFont="1" applyFill="1" applyAlignment="1">
      <alignment horizontal="centerContinuous" vertical="center"/>
    </xf>
    <xf numFmtId="0" fontId="30" fillId="24" borderId="0" xfId="0" applyFont="1" applyFill="1" applyAlignment="1">
      <alignment horizontal="left" vertical="center"/>
    </xf>
    <xf numFmtId="0" fontId="31" fillId="24" borderId="0" xfId="0" applyFont="1" applyFill="1" applyAlignment="1">
      <alignment vertical="center"/>
    </xf>
    <xf numFmtId="0" fontId="20" fillId="24" borderId="0" xfId="0" applyFont="1" applyFill="1" applyAlignment="1">
      <alignment horizontal="right" vertical="center"/>
    </xf>
    <xf numFmtId="0" fontId="32" fillId="24" borderId="16" xfId="0" applyFont="1" applyFill="1" applyBorder="1" applyAlignment="1">
      <alignment vertical="center"/>
    </xf>
    <xf numFmtId="0" fontId="31" fillId="24" borderId="16" xfId="0" applyFont="1" applyFill="1" applyBorder="1" applyAlignment="1">
      <alignment vertical="center"/>
    </xf>
    <xf numFmtId="0" fontId="20" fillId="25" borderId="17" xfId="0" applyFont="1" applyFill="1" applyBorder="1" applyAlignment="1">
      <alignment horizontal="center" vertical="center" wrapText="1"/>
    </xf>
    <xf numFmtId="0" fontId="20" fillId="25" borderId="18" xfId="0" applyFont="1" applyFill="1" applyBorder="1" applyAlignment="1">
      <alignment horizontal="center" vertical="center" wrapText="1"/>
    </xf>
    <xf numFmtId="0" fontId="20" fillId="25" borderId="19" xfId="0" applyFont="1" applyFill="1" applyBorder="1" applyAlignment="1">
      <alignment horizontal="center" vertical="center" wrapText="1"/>
    </xf>
    <xf numFmtId="0" fontId="20" fillId="25" borderId="20" xfId="0" applyFont="1" applyFill="1" applyBorder="1" applyAlignment="1">
      <alignment horizontal="center" vertical="center" wrapText="1"/>
    </xf>
    <xf numFmtId="0" fontId="33" fillId="24" borderId="0" xfId="0" applyFont="1" applyFill="1" applyAlignment="1">
      <alignment vertical="center"/>
    </xf>
    <xf numFmtId="0" fontId="31" fillId="24" borderId="21" xfId="0" applyFont="1" applyFill="1" applyBorder="1" applyAlignment="1">
      <alignment horizontal="center" vertical="center" shrinkToFit="1"/>
    </xf>
    <xf numFmtId="0" fontId="31" fillId="24" borderId="22" xfId="0" applyFont="1" applyFill="1" applyBorder="1" applyAlignment="1">
      <alignment vertical="center" shrinkToFit="1"/>
    </xf>
    <xf numFmtId="0" fontId="31" fillId="24" borderId="23" xfId="0" applyFont="1" applyFill="1" applyBorder="1" applyAlignment="1">
      <alignment horizontal="center" vertical="center" shrinkToFit="1"/>
    </xf>
    <xf numFmtId="0" fontId="31" fillId="24" borderId="24" xfId="0" applyFont="1" applyFill="1" applyBorder="1" applyAlignment="1">
      <alignment vertical="center" shrinkToFit="1"/>
    </xf>
    <xf numFmtId="0" fontId="31" fillId="24" borderId="25" xfId="0" applyFont="1" applyFill="1" applyBorder="1" applyAlignment="1">
      <alignment horizontal="center" vertical="center"/>
    </xf>
    <xf numFmtId="0" fontId="31" fillId="24" borderId="26" xfId="0" applyFont="1" applyFill="1" applyBorder="1" applyAlignment="1">
      <alignment vertical="center" shrinkToFit="1"/>
    </xf>
    <xf numFmtId="0" fontId="31" fillId="24" borderId="0" xfId="0" applyFont="1" applyFill="1" applyBorder="1" applyAlignment="1">
      <alignment horizontal="left" vertical="center"/>
    </xf>
    <xf numFmtId="0" fontId="31" fillId="24" borderId="0" xfId="0" applyFont="1" applyFill="1" applyBorder="1" applyAlignment="1">
      <alignment vertical="center" shrinkToFit="1"/>
    </xf>
    <xf numFmtId="181" fontId="31" fillId="24" borderId="27" xfId="0" applyNumberFormat="1" applyFont="1" applyFill="1" applyBorder="1" applyAlignment="1">
      <alignment vertical="center" shrinkToFit="1"/>
    </xf>
    <xf numFmtId="181" fontId="31" fillId="24" borderId="28" xfId="0" applyNumberFormat="1" applyFont="1" applyFill="1" applyBorder="1" applyAlignment="1">
      <alignment vertical="center" shrinkToFit="1"/>
    </xf>
    <xf numFmtId="181" fontId="31" fillId="24" borderId="29" xfId="0" applyNumberFormat="1" applyFont="1" applyFill="1" applyBorder="1" applyAlignment="1">
      <alignment vertical="center" shrinkToFit="1"/>
    </xf>
    <xf numFmtId="181" fontId="31" fillId="24" borderId="30" xfId="0" applyNumberFormat="1" applyFont="1" applyFill="1" applyBorder="1" applyAlignment="1">
      <alignment vertical="center" shrinkToFit="1"/>
    </xf>
    <xf numFmtId="181" fontId="31" fillId="24" borderId="24" xfId="0" applyNumberFormat="1" applyFont="1" applyFill="1" applyBorder="1" applyAlignment="1">
      <alignment vertical="center" shrinkToFit="1"/>
    </xf>
    <xf numFmtId="0" fontId="31" fillId="24" borderId="31" xfId="0" applyFont="1" applyFill="1" applyBorder="1" applyAlignment="1">
      <alignment horizontal="center" vertical="center" shrinkToFit="1"/>
    </xf>
    <xf numFmtId="181" fontId="31" fillId="24" borderId="32" xfId="0" applyNumberFormat="1" applyFont="1" applyFill="1" applyBorder="1" applyAlignment="1">
      <alignment vertical="center" shrinkToFit="1"/>
    </xf>
    <xf numFmtId="181" fontId="31" fillId="24" borderId="33" xfId="0" applyNumberFormat="1" applyFont="1" applyFill="1" applyBorder="1" applyAlignment="1">
      <alignment vertical="center" shrinkToFit="1"/>
    </xf>
    <xf numFmtId="181" fontId="31" fillId="24" borderId="34" xfId="0" applyNumberFormat="1" applyFont="1" applyFill="1" applyBorder="1" applyAlignment="1">
      <alignment vertical="center" shrinkToFit="1"/>
    </xf>
    <xf numFmtId="181" fontId="31" fillId="24" borderId="35" xfId="0" applyNumberFormat="1" applyFont="1" applyFill="1" applyBorder="1" applyAlignment="1">
      <alignment horizontal="center" vertical="center" shrinkToFit="1"/>
    </xf>
    <xf numFmtId="181" fontId="31" fillId="24" borderId="36" xfId="0" applyNumberFormat="1" applyFont="1" applyFill="1" applyBorder="1" applyAlignment="1">
      <alignment horizontal="center" vertical="center" shrinkToFit="1"/>
    </xf>
    <xf numFmtId="181" fontId="31" fillId="24" borderId="37" xfId="0" applyNumberFormat="1" applyFont="1" applyFill="1" applyBorder="1" applyAlignment="1">
      <alignment vertical="center" shrinkToFit="1"/>
    </xf>
    <xf numFmtId="181" fontId="31" fillId="24" borderId="36" xfId="0" applyNumberFormat="1" applyFont="1" applyFill="1" applyBorder="1" applyAlignment="1">
      <alignment vertical="center" shrinkToFit="1"/>
    </xf>
    <xf numFmtId="181" fontId="31" fillId="24" borderId="26" xfId="0" applyNumberFormat="1" applyFont="1" applyFill="1" applyBorder="1" applyAlignment="1">
      <alignment vertical="center" shrinkToFit="1"/>
    </xf>
    <xf numFmtId="181" fontId="31" fillId="24" borderId="28" xfId="0" applyNumberFormat="1" applyFont="1" applyFill="1" applyBorder="1" applyAlignment="1">
      <alignment horizontal="center" vertical="center" shrinkToFit="1"/>
    </xf>
    <xf numFmtId="181" fontId="31" fillId="24" borderId="38" xfId="0" applyNumberFormat="1" applyFont="1" applyFill="1" applyBorder="1" applyAlignment="1">
      <alignment horizontal="center" vertical="top" wrapText="1"/>
    </xf>
    <xf numFmtId="181" fontId="31" fillId="24" borderId="30" xfId="0" applyNumberFormat="1" applyFont="1" applyFill="1" applyBorder="1" applyAlignment="1">
      <alignment horizontal="center" vertical="center" shrinkToFit="1"/>
    </xf>
    <xf numFmtId="181" fontId="31" fillId="24" borderId="37" xfId="0" applyNumberFormat="1" applyFont="1" applyFill="1" applyBorder="1" applyAlignment="1">
      <alignment horizontal="center" vertical="center" shrinkToFit="1"/>
    </xf>
    <xf numFmtId="181" fontId="31" fillId="24" borderId="26" xfId="0" applyNumberFormat="1" applyFont="1" applyFill="1" applyBorder="1" applyAlignment="1">
      <alignment horizontal="center" vertical="center" shrinkToFit="1"/>
    </xf>
    <xf numFmtId="0" fontId="20" fillId="24" borderId="0" xfId="0" applyFont="1" applyFill="1" applyAlignment="1">
      <alignment vertical="center"/>
    </xf>
    <xf numFmtId="181" fontId="31" fillId="24" borderId="33" xfId="0" applyNumberFormat="1" applyFont="1" applyFill="1" applyBorder="1" applyAlignment="1">
      <alignment horizontal="center" vertical="center" shrinkToFit="1"/>
    </xf>
    <xf numFmtId="0" fontId="31" fillId="24" borderId="25" xfId="0" applyFont="1" applyFill="1" applyBorder="1" applyAlignment="1">
      <alignment horizontal="center" vertical="center" shrinkToFit="1"/>
    </xf>
    <xf numFmtId="181" fontId="31" fillId="24" borderId="35" xfId="0" applyNumberFormat="1" applyFont="1" applyFill="1" applyBorder="1" applyAlignment="1">
      <alignment vertical="center" shrinkToFit="1"/>
    </xf>
    <xf numFmtId="0" fontId="31" fillId="25" borderId="20" xfId="0" applyFont="1" applyFill="1" applyBorder="1" applyAlignment="1">
      <alignment horizontal="center" vertical="center"/>
    </xf>
    <xf numFmtId="0" fontId="31" fillId="25" borderId="17" xfId="0" applyFont="1" applyFill="1" applyBorder="1" applyAlignment="1">
      <alignment horizontal="center" vertical="center" wrapText="1"/>
    </xf>
    <xf numFmtId="0" fontId="31" fillId="25" borderId="18" xfId="0" applyFont="1" applyFill="1" applyBorder="1" applyAlignment="1">
      <alignment horizontal="center" vertical="center" wrapText="1"/>
    </xf>
    <xf numFmtId="0" fontId="31" fillId="25" borderId="39" xfId="0" applyFont="1" applyFill="1" applyBorder="1" applyAlignment="1">
      <alignment horizontal="center" vertical="center" wrapText="1"/>
    </xf>
    <xf numFmtId="181" fontId="31" fillId="24" borderId="38" xfId="0" applyNumberFormat="1" applyFont="1" applyFill="1" applyBorder="1" applyAlignment="1">
      <alignment vertical="center" shrinkToFit="1"/>
    </xf>
    <xf numFmtId="0" fontId="31" fillId="24" borderId="23" xfId="0" applyFont="1" applyFill="1" applyBorder="1" applyAlignment="1">
      <alignment horizontal="distributed" vertical="center" indent="1"/>
    </xf>
    <xf numFmtId="0" fontId="31" fillId="24" borderId="31" xfId="0" applyFont="1" applyFill="1" applyBorder="1" applyAlignment="1">
      <alignment horizontal="center" vertical="center"/>
    </xf>
    <xf numFmtId="0" fontId="31" fillId="24" borderId="25" xfId="0" applyFont="1" applyFill="1" applyBorder="1" applyAlignment="1">
      <alignment horizontal="distributed" vertical="center" indent="1"/>
    </xf>
    <xf numFmtId="181" fontId="31" fillId="24" borderId="40" xfId="0" applyNumberFormat="1" applyFont="1" applyFill="1" applyBorder="1" applyAlignment="1">
      <alignment vertical="center" shrinkToFit="1"/>
    </xf>
    <xf numFmtId="0" fontId="31" fillId="24" borderId="0" xfId="0" applyFont="1" applyFill="1" applyBorder="1" applyAlignment="1">
      <alignment vertical="center"/>
    </xf>
    <xf numFmtId="0" fontId="31" fillId="24" borderId="0" xfId="0" applyFont="1" applyFill="1" applyBorder="1" applyAlignment="1">
      <alignment horizontal="distributed" vertical="center" indent="2"/>
    </xf>
    <xf numFmtId="0" fontId="31" fillId="25" borderId="41" xfId="0" applyFont="1" applyFill="1" applyBorder="1" applyAlignment="1">
      <alignment horizontal="center" vertical="center" wrapText="1"/>
    </xf>
    <xf numFmtId="221" fontId="31" fillId="24" borderId="42" xfId="0" applyNumberFormat="1" applyFont="1" applyFill="1" applyBorder="1" applyAlignment="1">
      <alignment horizontal="center" vertical="center" shrinkToFit="1"/>
    </xf>
    <xf numFmtId="221" fontId="31" fillId="24" borderId="43" xfId="0" applyNumberFormat="1" applyFont="1" applyFill="1" applyBorder="1" applyAlignment="1">
      <alignment horizontal="center" vertical="center" shrinkToFit="1"/>
    </xf>
    <xf numFmtId="206" fontId="31" fillId="24" borderId="43" xfId="0" applyNumberFormat="1" applyFont="1" applyFill="1" applyBorder="1" applyAlignment="1">
      <alignment horizontal="center" vertical="center"/>
    </xf>
    <xf numFmtId="206" fontId="31" fillId="24" borderId="22" xfId="0" applyNumberFormat="1" applyFont="1" applyFill="1" applyBorder="1" applyAlignment="1">
      <alignment horizontal="center" vertical="center"/>
    </xf>
    <xf numFmtId="201" fontId="31" fillId="24" borderId="27" xfId="0" applyNumberFormat="1" applyFont="1" applyFill="1" applyBorder="1" applyAlignment="1">
      <alignment horizontal="center" vertical="center" shrinkToFit="1"/>
    </xf>
    <xf numFmtId="201" fontId="31" fillId="24" borderId="28" xfId="0" applyNumberFormat="1" applyFont="1" applyFill="1" applyBorder="1" applyAlignment="1">
      <alignment horizontal="center" vertical="center" shrinkToFit="1"/>
    </xf>
    <xf numFmtId="221" fontId="31" fillId="24" borderId="38" xfId="0" applyNumberFormat="1" applyFont="1" applyFill="1" applyBorder="1" applyAlignment="1">
      <alignment horizontal="center" vertical="center" shrinkToFit="1"/>
    </xf>
    <xf numFmtId="221" fontId="31" fillId="24" borderId="29" xfId="0" applyNumberFormat="1" applyFont="1" applyFill="1" applyBorder="1" applyAlignment="1">
      <alignment horizontal="center" vertical="center" shrinkToFit="1"/>
    </xf>
    <xf numFmtId="221" fontId="31" fillId="24" borderId="30" xfId="0" applyNumberFormat="1" applyFont="1" applyFill="1" applyBorder="1" applyAlignment="1">
      <alignment horizontal="center" vertical="center" shrinkToFit="1"/>
    </xf>
    <xf numFmtId="206" fontId="31" fillId="24" borderId="30" xfId="0" applyNumberFormat="1" applyFont="1" applyFill="1" applyBorder="1" applyAlignment="1">
      <alignment horizontal="center" vertical="center"/>
    </xf>
    <xf numFmtId="206" fontId="31" fillId="24" borderId="24" xfId="0" applyNumberFormat="1" applyFont="1" applyFill="1" applyBorder="1" applyAlignment="1">
      <alignment horizontal="center" vertical="center"/>
    </xf>
    <xf numFmtId="201" fontId="31" fillId="24" borderId="29" xfId="0" applyNumberFormat="1" applyFont="1" applyFill="1" applyBorder="1" applyAlignment="1">
      <alignment horizontal="center" vertical="center" shrinkToFit="1"/>
    </xf>
    <xf numFmtId="201" fontId="31" fillId="24" borderId="30" xfId="0" applyNumberFormat="1" applyFont="1" applyFill="1" applyBorder="1" applyAlignment="1">
      <alignment horizontal="center" vertical="center" shrinkToFit="1"/>
    </xf>
    <xf numFmtId="201" fontId="31" fillId="24" borderId="24" xfId="0" applyNumberFormat="1" applyFont="1" applyFill="1" applyBorder="1" applyAlignment="1">
      <alignment horizontal="center" vertical="center" shrinkToFit="1"/>
    </xf>
    <xf numFmtId="201" fontId="31" fillId="24" borderId="44" xfId="0" applyNumberFormat="1" applyFont="1" applyFill="1" applyBorder="1" applyAlignment="1">
      <alignment horizontal="center" vertical="center" shrinkToFit="1"/>
    </xf>
    <xf numFmtId="182" fontId="31" fillId="24" borderId="30" xfId="0" applyNumberFormat="1" applyFont="1" applyFill="1" applyBorder="1" applyAlignment="1">
      <alignment horizontal="center" vertical="center"/>
    </xf>
    <xf numFmtId="182" fontId="31" fillId="24" borderId="24" xfId="0" applyNumberFormat="1" applyFont="1" applyFill="1" applyBorder="1" applyAlignment="1">
      <alignment horizontal="center" vertical="center"/>
    </xf>
    <xf numFmtId="221" fontId="31" fillId="24" borderId="24" xfId="0" applyNumberFormat="1" applyFont="1" applyFill="1" applyBorder="1" applyAlignment="1">
      <alignment horizontal="center" vertical="center" shrinkToFit="1"/>
    </xf>
    <xf numFmtId="182" fontId="31" fillId="24" borderId="45" xfId="0" applyNumberFormat="1" applyFont="1" applyFill="1" applyBorder="1" applyAlignment="1">
      <alignment horizontal="center" vertical="center"/>
    </xf>
    <xf numFmtId="221" fontId="31" fillId="24" borderId="44" xfId="0" applyNumberFormat="1" applyFont="1" applyFill="1" applyBorder="1" applyAlignment="1">
      <alignment horizontal="center" vertical="center" shrinkToFit="1"/>
    </xf>
    <xf numFmtId="182" fontId="31" fillId="24" borderId="46" xfId="0" applyNumberFormat="1" applyFont="1" applyFill="1" applyBorder="1" applyAlignment="1">
      <alignment vertical="center"/>
    </xf>
    <xf numFmtId="182" fontId="31" fillId="24" borderId="45" xfId="0" applyNumberFormat="1" applyFont="1" applyFill="1" applyBorder="1" applyAlignment="1">
      <alignment vertical="center"/>
    </xf>
    <xf numFmtId="0" fontId="31" fillId="24" borderId="31" xfId="0" applyFont="1" applyFill="1" applyBorder="1" applyAlignment="1">
      <alignment horizontal="distributed" vertical="center" indent="1"/>
    </xf>
    <xf numFmtId="201" fontId="31" fillId="24" borderId="47" xfId="0" applyNumberFormat="1" applyFont="1" applyFill="1" applyBorder="1" applyAlignment="1">
      <alignment horizontal="center" vertical="center" shrinkToFit="1"/>
    </xf>
    <xf numFmtId="201" fontId="31" fillId="24" borderId="33" xfId="0" applyNumberFormat="1" applyFont="1" applyFill="1" applyBorder="1" applyAlignment="1">
      <alignment horizontal="center" vertical="center" shrinkToFit="1"/>
    </xf>
    <xf numFmtId="182" fontId="31" fillId="24" borderId="48" xfId="0" applyNumberFormat="1" applyFont="1" applyFill="1" applyBorder="1" applyAlignment="1">
      <alignment vertical="center"/>
    </xf>
    <xf numFmtId="182" fontId="31" fillId="24" borderId="49" xfId="0" applyNumberFormat="1" applyFont="1" applyFill="1" applyBorder="1" applyAlignment="1">
      <alignment vertical="center"/>
    </xf>
    <xf numFmtId="221" fontId="31" fillId="24" borderId="32" xfId="0" applyNumberFormat="1" applyFont="1" applyFill="1" applyBorder="1" applyAlignment="1">
      <alignment horizontal="center" vertical="center" shrinkToFit="1"/>
    </xf>
    <xf numFmtId="221" fontId="31" fillId="24" borderId="34" xfId="0" applyNumberFormat="1" applyFont="1" applyFill="1" applyBorder="1" applyAlignment="1">
      <alignment horizontal="center" vertical="center" shrinkToFit="1"/>
    </xf>
    <xf numFmtId="181" fontId="31" fillId="24" borderId="28" xfId="0" applyNumberFormat="1" applyFont="1" applyFill="1" applyBorder="1" applyAlignment="1">
      <alignment horizontal="right" vertical="center" shrinkToFit="1"/>
    </xf>
    <xf numFmtId="181" fontId="31" fillId="24" borderId="50" xfId="0" applyNumberFormat="1" applyFont="1" applyFill="1" applyBorder="1" applyAlignment="1">
      <alignment vertical="center" shrinkToFit="1"/>
    </xf>
    <xf numFmtId="181" fontId="31" fillId="24" borderId="43" xfId="0" applyNumberFormat="1" applyFont="1" applyFill="1" applyBorder="1" applyAlignment="1">
      <alignment vertical="center" shrinkToFit="1"/>
    </xf>
    <xf numFmtId="181" fontId="31" fillId="24" borderId="43" xfId="0" applyNumberFormat="1" applyFont="1" applyFill="1" applyBorder="1" applyAlignment="1">
      <alignment horizontal="right" vertical="center" shrinkToFit="1"/>
    </xf>
    <xf numFmtId="181" fontId="31" fillId="24" borderId="51" xfId="0" applyNumberFormat="1" applyFont="1" applyFill="1" applyBorder="1" applyAlignment="1">
      <alignment vertical="center" shrinkToFit="1"/>
    </xf>
    <xf numFmtId="181" fontId="31" fillId="24" borderId="52" xfId="0" applyNumberFormat="1" applyFont="1" applyFill="1" applyBorder="1" applyAlignment="1">
      <alignment vertical="center" shrinkToFit="1"/>
    </xf>
    <xf numFmtId="181" fontId="31" fillId="24" borderId="52" xfId="0" applyNumberFormat="1" applyFont="1" applyFill="1" applyBorder="1" applyAlignment="1">
      <alignment horizontal="right" vertical="center" shrinkToFit="1"/>
    </xf>
    <xf numFmtId="181" fontId="31" fillId="24" borderId="30" xfId="0" applyNumberFormat="1" applyFont="1" applyFill="1" applyBorder="1" applyAlignment="1">
      <alignment horizontal="right" vertical="center" shrinkToFit="1"/>
    </xf>
    <xf numFmtId="181" fontId="31" fillId="24" borderId="33" xfId="0" applyNumberFormat="1" applyFont="1" applyFill="1" applyBorder="1" applyAlignment="1">
      <alignment horizontal="right" vertical="center" shrinkToFit="1"/>
    </xf>
    <xf numFmtId="181" fontId="31" fillId="24" borderId="37" xfId="0" applyNumberFormat="1" applyFont="1" applyFill="1" applyBorder="1" applyAlignment="1">
      <alignment horizontal="right" vertical="center" shrinkToFit="1"/>
    </xf>
    <xf numFmtId="221" fontId="31" fillId="24" borderId="27" xfId="0" applyNumberFormat="1" applyFont="1" applyFill="1" applyBorder="1" applyAlignment="1">
      <alignment horizontal="center" vertical="center" shrinkToFit="1"/>
    </xf>
    <xf numFmtId="0" fontId="31" fillId="24" borderId="34" xfId="0" applyFont="1" applyFill="1" applyBorder="1" applyAlignment="1">
      <alignment vertical="center" shrinkToFit="1"/>
    </xf>
    <xf numFmtId="181" fontId="31" fillId="0" borderId="27" xfId="0" applyNumberFormat="1" applyFont="1" applyFill="1" applyBorder="1" applyAlignment="1">
      <alignment vertical="center" shrinkToFit="1"/>
    </xf>
    <xf numFmtId="181" fontId="31" fillId="0" borderId="28" xfId="0" applyNumberFormat="1" applyFont="1" applyFill="1" applyBorder="1" applyAlignment="1">
      <alignment vertical="center" shrinkToFit="1"/>
    </xf>
    <xf numFmtId="181" fontId="31" fillId="0" borderId="29" xfId="0" applyNumberFormat="1" applyFont="1" applyFill="1" applyBorder="1" applyAlignment="1">
      <alignment vertical="center" shrinkToFit="1"/>
    </xf>
    <xf numFmtId="181" fontId="31" fillId="0" borderId="30" xfId="0" applyNumberFormat="1" applyFont="1" applyFill="1" applyBorder="1" applyAlignment="1">
      <alignment vertical="center" shrinkToFit="1"/>
    </xf>
    <xf numFmtId="0" fontId="31" fillId="0" borderId="21" xfId="0" applyFont="1" applyFill="1" applyBorder="1" applyAlignment="1">
      <alignment horizontal="center" vertical="center" shrinkToFit="1"/>
    </xf>
    <xf numFmtId="0" fontId="31" fillId="24" borderId="0" xfId="0" applyFont="1" applyFill="1" applyBorder="1" applyAlignment="1">
      <alignment horizontal="distributed" vertical="center" indent="1"/>
    </xf>
    <xf numFmtId="201" fontId="31" fillId="24" borderId="0" xfId="0" applyNumberFormat="1" applyFont="1" applyFill="1" applyBorder="1" applyAlignment="1">
      <alignment horizontal="center" vertical="center" shrinkToFit="1"/>
    </xf>
    <xf numFmtId="182" fontId="31" fillId="24" borderId="0" xfId="0" applyNumberFormat="1" applyFont="1" applyFill="1" applyBorder="1" applyAlignment="1">
      <alignment vertical="center"/>
    </xf>
    <xf numFmtId="0" fontId="31" fillId="0" borderId="22" xfId="0" applyFont="1" applyFill="1" applyBorder="1" applyAlignment="1">
      <alignment vertical="center" shrinkToFit="1"/>
    </xf>
    <xf numFmtId="0" fontId="31" fillId="0" borderId="24" xfId="0" applyFont="1" applyFill="1" applyBorder="1" applyAlignment="1">
      <alignment vertical="center" shrinkToFit="1"/>
    </xf>
    <xf numFmtId="181" fontId="31" fillId="0" borderId="28" xfId="0" applyNumberFormat="1" applyFont="1" applyFill="1" applyBorder="1" applyAlignment="1">
      <alignment horizontal="right" vertical="center" shrinkToFit="1"/>
    </xf>
    <xf numFmtId="181" fontId="31" fillId="0" borderId="38" xfId="0" applyNumberFormat="1" applyFont="1" applyFill="1" applyBorder="1" applyAlignment="1">
      <alignment vertical="center" shrinkToFit="1"/>
    </xf>
    <xf numFmtId="0" fontId="31" fillId="24" borderId="53" xfId="0" applyFont="1" applyFill="1" applyBorder="1" applyAlignment="1">
      <alignment horizontal="center" vertical="center" shrinkToFit="1"/>
    </xf>
    <xf numFmtId="181" fontId="31" fillId="24" borderId="54" xfId="0" applyNumberFormat="1" applyFont="1" applyFill="1" applyBorder="1" applyAlignment="1">
      <alignment vertical="center" shrinkToFit="1"/>
    </xf>
    <xf numFmtId="181" fontId="31" fillId="24" borderId="55" xfId="0" applyNumberFormat="1" applyFont="1" applyFill="1" applyBorder="1" applyAlignment="1">
      <alignment vertical="center" shrinkToFit="1"/>
    </xf>
    <xf numFmtId="181" fontId="31" fillId="24" borderId="55" xfId="0" applyNumberFormat="1" applyFont="1" applyFill="1" applyBorder="1" applyAlignment="1">
      <alignment horizontal="right" vertical="center" shrinkToFit="1"/>
    </xf>
    <xf numFmtId="181" fontId="31" fillId="24" borderId="56" xfId="0" applyNumberFormat="1" applyFont="1" applyFill="1" applyBorder="1" applyAlignment="1">
      <alignment vertical="center" shrinkToFit="1"/>
    </xf>
    <xf numFmtId="181" fontId="31" fillId="24" borderId="57" xfId="0" applyNumberFormat="1" applyFont="1" applyFill="1" applyBorder="1" applyAlignment="1">
      <alignment vertical="center" shrinkToFit="1"/>
    </xf>
    <xf numFmtId="181" fontId="31" fillId="24" borderId="57" xfId="0" applyNumberFormat="1" applyFont="1" applyFill="1" applyBorder="1" applyAlignment="1">
      <alignment horizontal="right" vertical="center" shrinkToFit="1"/>
    </xf>
    <xf numFmtId="181" fontId="31" fillId="0" borderId="33" xfId="0" applyNumberFormat="1" applyFont="1" applyFill="1" applyBorder="1" applyAlignment="1">
      <alignment vertical="center" shrinkToFit="1"/>
    </xf>
    <xf numFmtId="201" fontId="31" fillId="24" borderId="38" xfId="0" applyNumberFormat="1" applyFont="1" applyFill="1" applyBorder="1" applyAlignment="1">
      <alignment horizontal="center" vertical="center" shrinkToFit="1"/>
    </xf>
    <xf numFmtId="221" fontId="31" fillId="24" borderId="58" xfId="0" applyNumberFormat="1" applyFont="1" applyFill="1" applyBorder="1" applyAlignment="1">
      <alignment horizontal="center" vertical="center" shrinkToFit="1"/>
    </xf>
    <xf numFmtId="201" fontId="31" fillId="24" borderId="59" xfId="0" applyNumberFormat="1" applyFont="1" applyFill="1" applyBorder="1" applyAlignment="1">
      <alignment horizontal="center" vertical="center" shrinkToFit="1"/>
    </xf>
    <xf numFmtId="221" fontId="31" fillId="24" borderId="60" xfId="0" applyNumberFormat="1" applyFont="1" applyFill="1" applyBorder="1" applyAlignment="1">
      <alignment horizontal="center" vertical="center" shrinkToFit="1"/>
    </xf>
    <xf numFmtId="221" fontId="31" fillId="24" borderId="61" xfId="0" applyNumberFormat="1" applyFont="1" applyFill="1" applyBorder="1" applyAlignment="1">
      <alignment horizontal="center" vertical="center" shrinkToFit="1"/>
    </xf>
    <xf numFmtId="201" fontId="31" fillId="24" borderId="62" xfId="0" applyNumberFormat="1" applyFont="1" applyFill="1" applyBorder="1" applyAlignment="1">
      <alignment horizontal="center" vertical="center" shrinkToFit="1"/>
    </xf>
    <xf numFmtId="221" fontId="31" fillId="24" borderId="63" xfId="0" applyNumberFormat="1" applyFont="1" applyFill="1" applyBorder="1" applyAlignment="1">
      <alignment horizontal="center" vertical="center" shrinkToFit="1"/>
    </xf>
    <xf numFmtId="181" fontId="31" fillId="24" borderId="43" xfId="0" applyNumberFormat="1" applyFont="1" applyFill="1" applyBorder="1" applyAlignment="1">
      <alignment horizontal="center" vertical="center" shrinkToFit="1"/>
    </xf>
    <xf numFmtId="0" fontId="31" fillId="24" borderId="21" xfId="0" applyFont="1" applyFill="1" applyBorder="1" applyAlignment="1">
      <alignment horizontal="left" vertical="center" shrinkToFit="1"/>
    </xf>
    <xf numFmtId="0" fontId="31" fillId="24" borderId="23" xfId="0" applyFont="1" applyFill="1" applyBorder="1" applyAlignment="1">
      <alignment horizontal="left" vertical="center" shrinkToFit="1"/>
    </xf>
    <xf numFmtId="0" fontId="31" fillId="24" borderId="31" xfId="0" applyFont="1" applyFill="1" applyBorder="1" applyAlignment="1">
      <alignment horizontal="left" vertical="center" shrinkToFit="1"/>
    </xf>
    <xf numFmtId="0" fontId="31" fillId="24" borderId="64" xfId="0" applyFont="1" applyFill="1" applyBorder="1" applyAlignment="1">
      <alignment horizontal="left" vertical="center" shrinkToFit="1"/>
    </xf>
    <xf numFmtId="221" fontId="31" fillId="24" borderId="33" xfId="0" applyNumberFormat="1" applyFont="1" applyFill="1" applyBorder="1" applyAlignment="1">
      <alignment horizontal="center" vertical="center" shrinkToFit="1"/>
    </xf>
    <xf numFmtId="221" fontId="31" fillId="24" borderId="0" xfId="0" applyNumberFormat="1" applyFont="1" applyFill="1" applyBorder="1" applyAlignment="1">
      <alignment horizontal="center" vertical="center" shrinkToFit="1"/>
    </xf>
    <xf numFmtId="176" fontId="0" fillId="0" borderId="65" xfId="0" applyNumberFormat="1" applyBorder="1" applyAlignment="1">
      <alignment horizontal="center" vertical="center" shrinkToFit="1"/>
    </xf>
    <xf numFmtId="181" fontId="31" fillId="24" borderId="66" xfId="0" applyNumberFormat="1" applyFont="1" applyFill="1" applyBorder="1" applyAlignment="1">
      <alignment horizontal="right" vertical="center" shrinkToFit="1"/>
    </xf>
    <xf numFmtId="0" fontId="31" fillId="24" borderId="23" xfId="0" applyFont="1" applyFill="1" applyBorder="1" applyAlignment="1">
      <alignment horizontal="distributed" vertical="center" shrinkToFit="1"/>
    </xf>
    <xf numFmtId="181" fontId="31" fillId="24" borderId="67" xfId="0" applyNumberFormat="1" applyFont="1" applyFill="1" applyBorder="1" applyAlignment="1">
      <alignment horizontal="right" vertical="center" shrinkToFit="1"/>
    </xf>
    <xf numFmtId="181" fontId="31" fillId="24" borderId="68" xfId="0" applyNumberFormat="1" applyFont="1" applyFill="1" applyBorder="1" applyAlignment="1">
      <alignment horizontal="right" vertical="center" shrinkToFit="1"/>
    </xf>
    <xf numFmtId="181" fontId="31" fillId="24" borderId="69" xfId="0" applyNumberFormat="1" applyFont="1" applyFill="1" applyBorder="1" applyAlignment="1">
      <alignment horizontal="right" vertical="center" shrinkToFit="1"/>
    </xf>
    <xf numFmtId="176" fontId="31" fillId="0" borderId="70" xfId="0" applyNumberFormat="1" applyFont="1" applyBorder="1" applyAlignment="1">
      <alignment horizontal="left" vertical="center"/>
    </xf>
    <xf numFmtId="176" fontId="0" fillId="0" borderId="70" xfId="0" applyNumberFormat="1" applyBorder="1" applyAlignment="1">
      <alignment horizontal="center" vertical="center" shrinkToFit="1"/>
    </xf>
    <xf numFmtId="181" fontId="20" fillId="24" borderId="24" xfId="0" applyNumberFormat="1" applyFont="1" applyFill="1" applyBorder="1" applyAlignment="1">
      <alignment vertical="center" wrapText="1"/>
    </xf>
    <xf numFmtId="0" fontId="31" fillId="24" borderId="71" xfId="0" applyFont="1" applyFill="1" applyBorder="1" applyAlignment="1">
      <alignment horizontal="left" vertical="center" shrinkToFit="1"/>
    </xf>
    <xf numFmtId="181" fontId="31" fillId="24" borderId="29" xfId="0" applyNumberFormat="1" applyFont="1" applyFill="1" applyBorder="1" applyAlignment="1">
      <alignment horizontal="right" vertical="center" shrinkToFit="1"/>
    </xf>
    <xf numFmtId="225" fontId="31" fillId="24" borderId="27" xfId="0" applyNumberFormat="1" applyFont="1" applyFill="1" applyBorder="1" applyAlignment="1">
      <alignment horizontal="center" vertical="center" shrinkToFit="1"/>
    </xf>
    <xf numFmtId="225" fontId="31" fillId="24" borderId="28" xfId="0" applyNumberFormat="1" applyFont="1" applyFill="1" applyBorder="1" applyAlignment="1">
      <alignment horizontal="center" vertical="center" shrinkToFit="1"/>
    </xf>
    <xf numFmtId="225" fontId="31" fillId="24" borderId="38" xfId="0" applyNumberFormat="1" applyFont="1" applyFill="1" applyBorder="1" applyAlignment="1">
      <alignment horizontal="center" vertical="center" shrinkToFit="1"/>
    </xf>
    <xf numFmtId="225" fontId="31" fillId="24" borderId="29" xfId="0" applyNumberFormat="1" applyFont="1" applyFill="1" applyBorder="1" applyAlignment="1">
      <alignment horizontal="center" vertical="center" shrinkToFit="1"/>
    </xf>
    <xf numFmtId="225" fontId="31" fillId="24" borderId="30" xfId="0" applyNumberFormat="1" applyFont="1" applyFill="1" applyBorder="1" applyAlignment="1">
      <alignment horizontal="center" vertical="center" shrinkToFit="1"/>
    </xf>
    <xf numFmtId="225" fontId="31" fillId="24" borderId="24" xfId="0" applyNumberFormat="1" applyFont="1" applyFill="1" applyBorder="1" applyAlignment="1">
      <alignment horizontal="center" vertical="center" shrinkToFit="1"/>
    </xf>
    <xf numFmtId="0" fontId="31" fillId="24" borderId="72" xfId="0" applyFont="1" applyFill="1" applyBorder="1" applyAlignment="1">
      <alignment vertical="center" shrinkToFit="1"/>
    </xf>
    <xf numFmtId="0" fontId="31" fillId="24" borderId="73" xfId="0" applyFont="1" applyFill="1" applyBorder="1" applyAlignment="1">
      <alignment vertical="center" shrinkToFit="1"/>
    </xf>
    <xf numFmtId="237" fontId="31" fillId="24" borderId="27" xfId="0" applyNumberFormat="1" applyFont="1" applyFill="1" applyBorder="1" applyAlignment="1">
      <alignment vertical="center" shrinkToFit="1"/>
    </xf>
    <xf numFmtId="237" fontId="31" fillId="24" borderId="28" xfId="0" applyNumberFormat="1" applyFont="1" applyFill="1" applyBorder="1" applyAlignment="1">
      <alignment vertical="center" shrinkToFit="1"/>
    </xf>
    <xf numFmtId="237" fontId="31" fillId="24" borderId="29" xfId="0" applyNumberFormat="1" applyFont="1" applyFill="1" applyBorder="1" applyAlignment="1">
      <alignment vertical="center" shrinkToFit="1"/>
    </xf>
    <xf numFmtId="237" fontId="31" fillId="24" borderId="30" xfId="0" applyNumberFormat="1" applyFont="1" applyFill="1" applyBorder="1" applyAlignment="1">
      <alignment vertical="center" shrinkToFit="1"/>
    </xf>
    <xf numFmtId="237" fontId="31" fillId="24" borderId="30" xfId="0" applyNumberFormat="1" applyFont="1" applyFill="1" applyBorder="1" applyAlignment="1">
      <alignment horizontal="right" vertical="center" shrinkToFit="1"/>
    </xf>
    <xf numFmtId="237" fontId="31" fillId="24" borderId="55" xfId="0" applyNumberFormat="1" applyFont="1" applyFill="1" applyBorder="1" applyAlignment="1">
      <alignment horizontal="right" vertical="center" shrinkToFit="1"/>
    </xf>
    <xf numFmtId="237" fontId="31" fillId="24" borderId="32" xfId="0" applyNumberFormat="1" applyFont="1" applyFill="1" applyBorder="1" applyAlignment="1">
      <alignment vertical="center" shrinkToFit="1"/>
    </xf>
    <xf numFmtId="237" fontId="31" fillId="24" borderId="33" xfId="0" applyNumberFormat="1" applyFont="1" applyFill="1" applyBorder="1" applyAlignment="1">
      <alignment vertical="center" shrinkToFit="1"/>
    </xf>
    <xf numFmtId="237" fontId="31" fillId="24" borderId="33" xfId="0" applyNumberFormat="1" applyFont="1" applyFill="1" applyBorder="1" applyAlignment="1">
      <alignment horizontal="right" vertical="center" shrinkToFit="1"/>
    </xf>
    <xf numFmtId="237" fontId="31" fillId="24" borderId="37" xfId="0" applyNumberFormat="1" applyFont="1" applyFill="1" applyBorder="1" applyAlignment="1">
      <alignment vertical="center" shrinkToFit="1"/>
    </xf>
    <xf numFmtId="237" fontId="31" fillId="24" borderId="36" xfId="0" applyNumberFormat="1" applyFont="1" applyFill="1" applyBorder="1" applyAlignment="1">
      <alignment vertical="center" shrinkToFit="1"/>
    </xf>
    <xf numFmtId="181" fontId="31" fillId="24" borderId="72" xfId="0" applyNumberFormat="1" applyFont="1" applyFill="1" applyBorder="1" applyAlignment="1">
      <alignment vertical="center" shrinkToFit="1"/>
    </xf>
    <xf numFmtId="181" fontId="31" fillId="24" borderId="73" xfId="0" applyNumberFormat="1" applyFont="1" applyFill="1" applyBorder="1" applyAlignment="1">
      <alignment vertical="center" shrinkToFit="1"/>
    </xf>
    <xf numFmtId="0" fontId="31" fillId="24" borderId="74" xfId="0" applyFont="1" applyFill="1" applyBorder="1" applyAlignment="1">
      <alignment horizontal="center" vertical="center" shrinkToFit="1"/>
    </xf>
    <xf numFmtId="237" fontId="31" fillId="24" borderId="28" xfId="0" applyNumberFormat="1" applyFont="1" applyFill="1" applyBorder="1" applyAlignment="1">
      <alignment horizontal="right" vertical="center" shrinkToFit="1"/>
    </xf>
    <xf numFmtId="237" fontId="31" fillId="0" borderId="29" xfId="0" applyNumberFormat="1" applyFont="1" applyFill="1" applyBorder="1" applyAlignment="1">
      <alignment vertical="center" shrinkToFit="1"/>
    </xf>
    <xf numFmtId="237" fontId="31" fillId="0" borderId="30" xfId="0" applyNumberFormat="1" applyFont="1" applyFill="1" applyBorder="1" applyAlignment="1">
      <alignment vertical="center" shrinkToFit="1"/>
    </xf>
    <xf numFmtId="181" fontId="31" fillId="24" borderId="72" xfId="0" applyNumberFormat="1" applyFont="1" applyFill="1" applyBorder="1" applyAlignment="1">
      <alignment horizontal="center" vertical="center" shrinkToFit="1"/>
    </xf>
    <xf numFmtId="181" fontId="31" fillId="24" borderId="73" xfId="0" applyNumberFormat="1" applyFont="1" applyFill="1" applyBorder="1" applyAlignment="1">
      <alignment horizontal="center" vertical="center" shrinkToFit="1"/>
    </xf>
    <xf numFmtId="237" fontId="31" fillId="24" borderId="37" xfId="0" applyNumberFormat="1" applyFont="1" applyFill="1" applyBorder="1" applyAlignment="1">
      <alignment horizontal="right" vertical="center" shrinkToFit="1"/>
    </xf>
    <xf numFmtId="237" fontId="31" fillId="24" borderId="38" xfId="0" applyNumberFormat="1" applyFont="1" applyFill="1" applyBorder="1" applyAlignment="1">
      <alignment vertical="center" shrinkToFit="1"/>
    </xf>
    <xf numFmtId="237" fontId="31" fillId="24" borderId="24" xfId="0" applyNumberFormat="1" applyFont="1" applyFill="1" applyBorder="1" applyAlignment="1">
      <alignment vertical="center" shrinkToFit="1"/>
    </xf>
    <xf numFmtId="237" fontId="31" fillId="24" borderId="34" xfId="0" applyNumberFormat="1" applyFont="1" applyFill="1" applyBorder="1" applyAlignment="1">
      <alignment vertical="center" shrinkToFit="1"/>
    </xf>
    <xf numFmtId="237" fontId="31" fillId="24" borderId="40" xfId="0" applyNumberFormat="1" applyFont="1" applyFill="1" applyBorder="1" applyAlignment="1">
      <alignment vertical="center" shrinkToFit="1"/>
    </xf>
    <xf numFmtId="237" fontId="31" fillId="24" borderId="26" xfId="0" applyNumberFormat="1" applyFont="1" applyFill="1" applyBorder="1" applyAlignment="1">
      <alignment vertical="center" shrinkToFit="1"/>
    </xf>
    <xf numFmtId="233" fontId="31" fillId="24" borderId="42" xfId="0" applyNumberFormat="1" applyFont="1" applyFill="1" applyBorder="1" applyAlignment="1">
      <alignment vertical="center" shrinkToFit="1"/>
    </xf>
    <xf numFmtId="233" fontId="31" fillId="24" borderId="43" xfId="0" applyNumberFormat="1" applyFont="1" applyFill="1" applyBorder="1" applyAlignment="1">
      <alignment vertical="center" shrinkToFit="1"/>
    </xf>
    <xf numFmtId="233" fontId="31" fillId="24" borderId="43" xfId="0" applyNumberFormat="1" applyFont="1" applyFill="1" applyBorder="1" applyAlignment="1">
      <alignment vertical="center"/>
    </xf>
    <xf numFmtId="233" fontId="31" fillId="24" borderId="22" xfId="0" applyNumberFormat="1" applyFont="1" applyFill="1" applyBorder="1" applyAlignment="1">
      <alignment vertical="center"/>
    </xf>
    <xf numFmtId="236" fontId="31" fillId="24" borderId="27" xfId="0" applyNumberFormat="1" applyFont="1" applyFill="1" applyBorder="1" applyAlignment="1">
      <alignment horizontal="right" vertical="center" shrinkToFit="1"/>
    </xf>
    <xf numFmtId="236" fontId="31" fillId="24" borderId="28" xfId="0" applyNumberFormat="1" applyFont="1" applyFill="1" applyBorder="1" applyAlignment="1">
      <alignment horizontal="right" vertical="center" shrinkToFit="1"/>
    </xf>
    <xf numFmtId="236" fontId="31" fillId="24" borderId="38" xfId="0" applyNumberFormat="1" applyFont="1" applyFill="1" applyBorder="1" applyAlignment="1">
      <alignment horizontal="right" vertical="center" shrinkToFit="1"/>
    </xf>
    <xf numFmtId="233" fontId="31" fillId="24" borderId="29" xfId="0" applyNumberFormat="1" applyFont="1" applyFill="1" applyBorder="1" applyAlignment="1">
      <alignment vertical="center" shrinkToFit="1"/>
    </xf>
    <xf numFmtId="233" fontId="31" fillId="24" borderId="30" xfId="0" applyNumberFormat="1" applyFont="1" applyFill="1" applyBorder="1" applyAlignment="1">
      <alignment vertical="center" shrinkToFit="1"/>
    </xf>
    <xf numFmtId="233" fontId="31" fillId="24" borderId="30" xfId="0" applyNumberFormat="1" applyFont="1" applyFill="1" applyBorder="1" applyAlignment="1">
      <alignment vertical="center"/>
    </xf>
    <xf numFmtId="233" fontId="31" fillId="24" borderId="24" xfId="0" applyNumberFormat="1" applyFont="1" applyFill="1" applyBorder="1" applyAlignment="1">
      <alignment vertical="center"/>
    </xf>
    <xf numFmtId="236" fontId="31" fillId="24" borderId="29" xfId="0" applyNumberFormat="1" applyFont="1" applyFill="1" applyBorder="1" applyAlignment="1">
      <alignment horizontal="right" vertical="center" shrinkToFit="1"/>
    </xf>
    <xf numFmtId="236" fontId="31" fillId="24" borderId="30" xfId="0" applyNumberFormat="1" applyFont="1" applyFill="1" applyBorder="1" applyAlignment="1">
      <alignment horizontal="right" vertical="center" shrinkToFit="1"/>
    </xf>
    <xf numFmtId="236" fontId="31" fillId="24" borderId="24" xfId="0" applyNumberFormat="1" applyFont="1" applyFill="1" applyBorder="1" applyAlignment="1">
      <alignment horizontal="right" vertical="center" shrinkToFit="1"/>
    </xf>
    <xf numFmtId="236" fontId="31" fillId="24" borderId="44" xfId="0" applyNumberFormat="1" applyFont="1" applyFill="1" applyBorder="1" applyAlignment="1">
      <alignment vertical="center" shrinkToFit="1"/>
    </xf>
    <xf numFmtId="236" fontId="31" fillId="24" borderId="30" xfId="0" applyNumberFormat="1" applyFont="1" applyFill="1" applyBorder="1" applyAlignment="1">
      <alignment vertical="center" shrinkToFit="1"/>
    </xf>
    <xf numFmtId="236" fontId="31" fillId="24" borderId="30" xfId="0" applyNumberFormat="1" applyFont="1" applyFill="1" applyBorder="1" applyAlignment="1">
      <alignment vertical="center"/>
    </xf>
    <xf numFmtId="236" fontId="31" fillId="24" borderId="24" xfId="0" applyNumberFormat="1" applyFont="1" applyFill="1" applyBorder="1" applyAlignment="1">
      <alignment vertical="center"/>
    </xf>
    <xf numFmtId="236" fontId="31" fillId="24" borderId="29" xfId="0" applyNumberFormat="1" applyFont="1" applyFill="1" applyBorder="1" applyAlignment="1">
      <alignment vertical="center" shrinkToFit="1"/>
    </xf>
    <xf numFmtId="233" fontId="31" fillId="24" borderId="44" xfId="0" applyNumberFormat="1" applyFont="1" applyFill="1" applyBorder="1" applyAlignment="1">
      <alignment vertical="center" shrinkToFit="1"/>
    </xf>
    <xf numFmtId="236" fontId="31" fillId="24" borderId="32" xfId="0" applyNumberFormat="1" applyFont="1" applyFill="1" applyBorder="1" applyAlignment="1">
      <alignment vertical="center" shrinkToFit="1"/>
    </xf>
    <xf numFmtId="236" fontId="31" fillId="24" borderId="33" xfId="0" applyNumberFormat="1" applyFont="1" applyFill="1" applyBorder="1" applyAlignment="1">
      <alignment vertical="center" shrinkToFit="1"/>
    </xf>
    <xf numFmtId="181" fontId="31" fillId="24" borderId="75" xfId="0" applyNumberFormat="1" applyFont="1" applyFill="1" applyBorder="1" applyAlignment="1">
      <alignment vertical="center" shrinkToFit="1"/>
    </xf>
    <xf numFmtId="0" fontId="31" fillId="24" borderId="74" xfId="0" applyFont="1" applyFill="1" applyBorder="1" applyAlignment="1">
      <alignment horizontal="left" vertical="center" shrinkToFit="1"/>
    </xf>
    <xf numFmtId="0" fontId="31" fillId="24" borderId="23" xfId="0" applyFont="1" applyFill="1" applyBorder="1" applyAlignment="1">
      <alignment vertical="center" shrinkToFit="1"/>
    </xf>
    <xf numFmtId="0" fontId="31" fillId="24" borderId="31" xfId="0" applyFont="1" applyFill="1" applyBorder="1" applyAlignment="1">
      <alignment vertical="center" shrinkToFit="1"/>
    </xf>
    <xf numFmtId="181" fontId="31" fillId="24" borderId="22" xfId="0" applyNumberFormat="1" applyFont="1" applyFill="1" applyBorder="1" applyAlignment="1">
      <alignment vertical="center" shrinkToFit="1"/>
    </xf>
    <xf numFmtId="181" fontId="31" fillId="24" borderId="76" xfId="0" applyNumberFormat="1" applyFont="1" applyFill="1" applyBorder="1" applyAlignment="1">
      <alignment vertical="center" shrinkToFit="1"/>
    </xf>
    <xf numFmtId="181" fontId="31" fillId="24" borderId="77" xfId="0" applyNumberFormat="1" applyFont="1" applyFill="1" applyBorder="1" applyAlignment="1">
      <alignment vertical="center" shrinkToFit="1"/>
    </xf>
    <xf numFmtId="181" fontId="31" fillId="24" borderId="78" xfId="0" applyNumberFormat="1" applyFont="1" applyFill="1" applyBorder="1" applyAlignment="1">
      <alignment vertical="center" shrinkToFit="1"/>
    </xf>
    <xf numFmtId="0" fontId="31" fillId="24" borderId="21" xfId="0" applyFont="1" applyFill="1" applyBorder="1" applyAlignment="1">
      <alignment horizontal="distributed" vertical="center" indent="1"/>
    </xf>
    <xf numFmtId="0" fontId="31" fillId="24" borderId="53" xfId="0" applyFont="1" applyFill="1" applyBorder="1" applyAlignment="1">
      <alignment vertical="center" shrinkToFit="1"/>
    </xf>
    <xf numFmtId="181" fontId="31" fillId="24" borderId="79" xfId="0" applyNumberFormat="1" applyFont="1" applyFill="1" applyBorder="1" applyAlignment="1">
      <alignment vertical="center" shrinkToFit="1"/>
    </xf>
    <xf numFmtId="0" fontId="31" fillId="24" borderId="71" xfId="0" applyFont="1" applyFill="1" applyBorder="1" applyAlignment="1">
      <alignment horizontal="center" vertical="center" shrinkToFit="1"/>
    </xf>
    <xf numFmtId="0" fontId="31" fillId="24" borderId="21" xfId="0" applyFont="1" applyFill="1" applyBorder="1" applyAlignment="1">
      <alignment vertical="center" shrinkToFit="1"/>
    </xf>
    <xf numFmtId="181" fontId="31" fillId="24" borderId="80" xfId="0" applyNumberFormat="1" applyFont="1" applyFill="1" applyBorder="1" applyAlignment="1">
      <alignment vertical="center" shrinkToFit="1"/>
    </xf>
    <xf numFmtId="181" fontId="31" fillId="24" borderId="81" xfId="0" applyNumberFormat="1" applyFont="1" applyFill="1" applyBorder="1" applyAlignment="1">
      <alignment vertical="center" shrinkToFit="1"/>
    </xf>
    <xf numFmtId="181" fontId="31" fillId="24" borderId="82" xfId="0" applyNumberFormat="1" applyFont="1" applyFill="1" applyBorder="1" applyAlignment="1">
      <alignment vertical="center" shrinkToFit="1"/>
    </xf>
    <xf numFmtId="181" fontId="31" fillId="24" borderId="83" xfId="51" applyNumberFormat="1" applyFont="1" applyFill="1" applyBorder="1" applyAlignment="1">
      <alignment vertical="center" shrinkToFit="1"/>
    </xf>
    <xf numFmtId="181" fontId="31" fillId="24" borderId="84" xfId="51" applyNumberFormat="1" applyFont="1" applyFill="1" applyBorder="1" applyAlignment="1">
      <alignment vertical="center" shrinkToFit="1"/>
    </xf>
    <xf numFmtId="181" fontId="31" fillId="24" borderId="85" xfId="51" applyNumberFormat="1" applyFont="1" applyFill="1" applyBorder="1" applyAlignment="1">
      <alignment vertical="center" shrinkToFit="1"/>
    </xf>
    <xf numFmtId="181" fontId="31" fillId="24" borderId="86" xfId="51" applyNumberFormat="1" applyFont="1" applyFill="1" applyBorder="1" applyAlignment="1">
      <alignment vertical="center" shrinkToFit="1"/>
    </xf>
    <xf numFmtId="181" fontId="31" fillId="24" borderId="50" xfId="51" applyNumberFormat="1" applyFont="1" applyFill="1" applyBorder="1" applyAlignment="1">
      <alignment vertical="center" shrinkToFit="1"/>
    </xf>
    <xf numFmtId="181" fontId="31" fillId="24" borderId="43" xfId="51" applyNumberFormat="1" applyFont="1" applyFill="1" applyBorder="1" applyAlignment="1">
      <alignment vertical="center" shrinkToFit="1"/>
    </xf>
    <xf numFmtId="181" fontId="31" fillId="24" borderId="43" xfId="51" applyNumberFormat="1" applyFont="1" applyFill="1" applyBorder="1" applyAlignment="1">
      <alignment horizontal="center" vertical="center" shrinkToFit="1"/>
    </xf>
    <xf numFmtId="181" fontId="31" fillId="24" borderId="29" xfId="51" applyNumberFormat="1" applyFont="1" applyFill="1" applyBorder="1" applyAlignment="1">
      <alignment vertical="center" shrinkToFit="1"/>
    </xf>
    <xf numFmtId="181" fontId="31" fillId="24" borderId="30" xfId="51" applyNumberFormat="1" applyFont="1" applyFill="1" applyBorder="1" applyAlignment="1">
      <alignment vertical="center" shrinkToFit="1"/>
    </xf>
    <xf numFmtId="181" fontId="31" fillId="24" borderId="30" xfId="51" applyNumberFormat="1" applyFont="1" applyFill="1" applyBorder="1" applyAlignment="1">
      <alignment horizontal="center" vertical="center" shrinkToFit="1"/>
    </xf>
    <xf numFmtId="181" fontId="31" fillId="24" borderId="54" xfId="51" applyNumberFormat="1" applyFont="1" applyFill="1" applyBorder="1" applyAlignment="1">
      <alignment vertical="center" shrinkToFit="1"/>
    </xf>
    <xf numFmtId="181" fontId="31" fillId="24" borderId="55" xfId="51" applyNumberFormat="1" applyFont="1" applyFill="1" applyBorder="1" applyAlignment="1">
      <alignment vertical="center" shrinkToFit="1"/>
    </xf>
    <xf numFmtId="181" fontId="31" fillId="24" borderId="55" xfId="51" applyNumberFormat="1" applyFont="1" applyFill="1" applyBorder="1" applyAlignment="1">
      <alignment horizontal="center" vertical="center" shrinkToFit="1"/>
    </xf>
    <xf numFmtId="0" fontId="31" fillId="24" borderId="77" xfId="0" applyFont="1" applyFill="1" applyBorder="1" applyAlignment="1">
      <alignment vertical="center" shrinkToFit="1"/>
    </xf>
    <xf numFmtId="181" fontId="31" fillId="24" borderId="32" xfId="51" applyNumberFormat="1" applyFont="1" applyFill="1" applyBorder="1" applyAlignment="1">
      <alignment vertical="center" shrinkToFit="1"/>
    </xf>
    <xf numFmtId="181" fontId="31" fillId="24" borderId="33" xfId="51" applyNumberFormat="1" applyFont="1" applyFill="1" applyBorder="1" applyAlignment="1">
      <alignment vertical="center" shrinkToFit="1"/>
    </xf>
    <xf numFmtId="181" fontId="31" fillId="24" borderId="33" xfId="51" applyNumberFormat="1" applyFont="1" applyFill="1" applyBorder="1" applyAlignment="1">
      <alignment horizontal="center" vertical="center" shrinkToFit="1"/>
    </xf>
    <xf numFmtId="181" fontId="31" fillId="24" borderId="40" xfId="51" applyNumberFormat="1" applyFont="1" applyFill="1" applyBorder="1" applyAlignment="1">
      <alignment vertical="center" shrinkToFit="1"/>
    </xf>
    <xf numFmtId="181" fontId="31" fillId="24" borderId="37" xfId="51" applyNumberFormat="1" applyFont="1" applyFill="1" applyBorder="1" applyAlignment="1">
      <alignment vertical="center" shrinkToFit="1"/>
    </xf>
    <xf numFmtId="181" fontId="31" fillId="24" borderId="36" xfId="51" applyNumberFormat="1" applyFont="1" applyFill="1" applyBorder="1" applyAlignment="1">
      <alignment vertical="center" shrinkToFit="1"/>
    </xf>
    <xf numFmtId="181" fontId="31" fillId="24" borderId="0" xfId="51" applyNumberFormat="1" applyFont="1" applyFill="1" applyBorder="1" applyAlignment="1">
      <alignment vertical="center" shrinkToFit="1"/>
    </xf>
    <xf numFmtId="181" fontId="31" fillId="0" borderId="50" xfId="0" applyNumberFormat="1" applyFont="1" applyFill="1" applyBorder="1" applyAlignment="1">
      <alignment vertical="center" shrinkToFit="1"/>
    </xf>
    <xf numFmtId="181" fontId="31" fillId="0" borderId="43" xfId="0" applyNumberFormat="1" applyFont="1" applyFill="1" applyBorder="1" applyAlignment="1">
      <alignment vertical="center" shrinkToFit="1"/>
    </xf>
    <xf numFmtId="0" fontId="20" fillId="24" borderId="87" xfId="0" applyFont="1" applyFill="1" applyBorder="1" applyAlignment="1">
      <alignment horizontal="center" vertical="center" wrapText="1"/>
    </xf>
    <xf numFmtId="0" fontId="20" fillId="24" borderId="88" xfId="0" applyFont="1" applyFill="1" applyBorder="1" applyAlignment="1">
      <alignment horizontal="center" vertical="center" wrapText="1"/>
    </xf>
    <xf numFmtId="0" fontId="31" fillId="24" borderId="0" xfId="0" applyFont="1" applyFill="1" applyBorder="1" applyAlignment="1">
      <alignment horizontal="center" vertical="center" shrinkToFit="1"/>
    </xf>
    <xf numFmtId="0" fontId="29" fillId="26" borderId="0" xfId="0" applyFont="1" applyFill="1" applyAlignment="1">
      <alignment horizontal="centerContinuous" vertical="center"/>
    </xf>
    <xf numFmtId="0" fontId="30" fillId="26" borderId="0" xfId="0" applyFont="1" applyFill="1" applyAlignment="1">
      <alignment horizontal="centerContinuous" vertical="center"/>
    </xf>
    <xf numFmtId="0" fontId="30" fillId="26" borderId="0" xfId="0" applyFont="1" applyFill="1" applyAlignment="1">
      <alignment horizontal="left" vertical="center"/>
    </xf>
    <xf numFmtId="0" fontId="31" fillId="26" borderId="0" xfId="0" applyFont="1" applyFill="1" applyAlignment="1">
      <alignment vertical="center"/>
    </xf>
    <xf numFmtId="0" fontId="20" fillId="26" borderId="0" xfId="0" applyFont="1" applyFill="1" applyAlignment="1">
      <alignment horizontal="right" vertical="center"/>
    </xf>
    <xf numFmtId="0" fontId="32" fillId="26" borderId="16" xfId="0" applyFont="1" applyFill="1" applyBorder="1" applyAlignment="1">
      <alignment vertical="center"/>
    </xf>
    <xf numFmtId="0" fontId="31" fillId="26" borderId="16" xfId="0" applyFont="1" applyFill="1" applyBorder="1" applyAlignment="1">
      <alignment vertical="center"/>
    </xf>
    <xf numFmtId="0" fontId="20" fillId="27" borderId="17" xfId="0" applyFont="1" applyFill="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9" xfId="0" applyFont="1" applyFill="1" applyBorder="1" applyAlignment="1">
      <alignment horizontal="center" vertical="center" wrapText="1"/>
    </xf>
    <xf numFmtId="0" fontId="20" fillId="27" borderId="20" xfId="0" applyFont="1" applyFill="1" applyBorder="1" applyAlignment="1">
      <alignment horizontal="center" vertical="center" wrapText="1"/>
    </xf>
    <xf numFmtId="181" fontId="31" fillId="26" borderId="83" xfId="51" applyNumberFormat="1" applyFont="1" applyFill="1" applyBorder="1" applyAlignment="1">
      <alignment vertical="center" shrinkToFit="1"/>
    </xf>
    <xf numFmtId="181" fontId="31" fillId="26" borderId="84" xfId="51" applyNumberFormat="1" applyFont="1" applyFill="1" applyBorder="1" applyAlignment="1">
      <alignment vertical="center" shrinkToFit="1"/>
    </xf>
    <xf numFmtId="181" fontId="31" fillId="26" borderId="85" xfId="51" applyNumberFormat="1" applyFont="1" applyFill="1" applyBorder="1" applyAlignment="1">
      <alignment vertical="center" shrinkToFit="1"/>
    </xf>
    <xf numFmtId="181" fontId="31" fillId="26" borderId="86" xfId="51" applyNumberFormat="1" applyFont="1" applyFill="1" applyBorder="1" applyAlignment="1">
      <alignment vertical="center" shrinkToFit="1"/>
    </xf>
    <xf numFmtId="0" fontId="33" fillId="26" borderId="0" xfId="0" applyFont="1" applyFill="1" applyAlignment="1">
      <alignment vertical="center"/>
    </xf>
    <xf numFmtId="0" fontId="31" fillId="26" borderId="21" xfId="0" applyFont="1" applyFill="1" applyBorder="1" applyAlignment="1">
      <alignment horizontal="center" vertical="center" shrinkToFit="1"/>
    </xf>
    <xf numFmtId="181" fontId="31" fillId="26" borderId="50" xfId="51" applyNumberFormat="1" applyFont="1" applyFill="1" applyBorder="1" applyAlignment="1">
      <alignment vertical="center" shrinkToFit="1"/>
    </xf>
    <xf numFmtId="181" fontId="31" fillId="26" borderId="43" xfId="51" applyNumberFormat="1" applyFont="1" applyFill="1" applyBorder="1" applyAlignment="1">
      <alignment vertical="center" shrinkToFit="1"/>
    </xf>
    <xf numFmtId="0" fontId="31" fillId="26" borderId="22" xfId="0" applyFont="1" applyFill="1" applyBorder="1" applyAlignment="1">
      <alignment vertical="center" shrinkToFit="1"/>
    </xf>
    <xf numFmtId="0" fontId="31" fillId="26" borderId="23" xfId="0" applyFont="1" applyFill="1" applyBorder="1" applyAlignment="1">
      <alignment horizontal="center" vertical="center" shrinkToFit="1"/>
    </xf>
    <xf numFmtId="181" fontId="31" fillId="26" borderId="29" xfId="51" applyNumberFormat="1" applyFont="1" applyFill="1" applyBorder="1" applyAlignment="1">
      <alignment vertical="center" shrinkToFit="1"/>
    </xf>
    <xf numFmtId="181" fontId="31" fillId="26" borderId="30" xfId="51" applyNumberFormat="1" applyFont="1" applyFill="1" applyBorder="1" applyAlignment="1">
      <alignment vertical="center" shrinkToFit="1"/>
    </xf>
    <xf numFmtId="0" fontId="31" fillId="26" borderId="25" xfId="0" applyFont="1" applyFill="1" applyBorder="1" applyAlignment="1">
      <alignment horizontal="center" vertical="center"/>
    </xf>
    <xf numFmtId="181" fontId="31" fillId="26" borderId="40" xfId="51" applyNumberFormat="1" applyFont="1" applyFill="1" applyBorder="1" applyAlignment="1">
      <alignment vertical="center" shrinkToFit="1"/>
    </xf>
    <xf numFmtId="181" fontId="31" fillId="26" borderId="37" xfId="51" applyNumberFormat="1" applyFont="1" applyFill="1" applyBorder="1" applyAlignment="1">
      <alignment vertical="center" shrinkToFit="1"/>
    </xf>
    <xf numFmtId="181" fontId="31" fillId="26" borderId="36" xfId="51" applyNumberFormat="1" applyFont="1" applyFill="1" applyBorder="1" applyAlignment="1">
      <alignment vertical="center" shrinkToFit="1"/>
    </xf>
    <xf numFmtId="0" fontId="31" fillId="26" borderId="26" xfId="0" applyFont="1" applyFill="1" applyBorder="1" applyAlignment="1">
      <alignment vertical="center" shrinkToFit="1"/>
    </xf>
    <xf numFmtId="0" fontId="31" fillId="26" borderId="0" xfId="0" applyFont="1" applyFill="1" applyBorder="1" applyAlignment="1">
      <alignment horizontal="left" vertical="center"/>
    </xf>
    <xf numFmtId="181" fontId="31" fillId="26" borderId="0" xfId="51" applyNumberFormat="1" applyFont="1" applyFill="1" applyBorder="1" applyAlignment="1">
      <alignment vertical="center" shrinkToFit="1"/>
    </xf>
    <xf numFmtId="0" fontId="31" fillId="26" borderId="0" xfId="0" applyFont="1" applyFill="1" applyBorder="1" applyAlignment="1">
      <alignment vertical="center" shrinkToFit="1"/>
    </xf>
    <xf numFmtId="181" fontId="31" fillId="26" borderId="27" xfId="0" applyNumberFormat="1" applyFont="1" applyFill="1" applyBorder="1" applyAlignment="1">
      <alignment vertical="center" shrinkToFit="1"/>
    </xf>
    <xf numFmtId="181" fontId="31" fillId="26" borderId="28" xfId="0" applyNumberFormat="1" applyFont="1" applyFill="1" applyBorder="1" applyAlignment="1">
      <alignment vertical="center" shrinkToFit="1"/>
    </xf>
    <xf numFmtId="181" fontId="31" fillId="26" borderId="22" xfId="0" applyNumberFormat="1" applyFont="1" applyFill="1" applyBorder="1" applyAlignment="1">
      <alignment vertical="center" shrinkToFit="1"/>
    </xf>
    <xf numFmtId="181" fontId="31" fillId="26" borderId="29" xfId="0" applyNumberFormat="1" applyFont="1" applyFill="1" applyBorder="1" applyAlignment="1">
      <alignment vertical="center" shrinkToFit="1"/>
    </xf>
    <xf numFmtId="181" fontId="31" fillId="26" borderId="30" xfId="0" applyNumberFormat="1" applyFont="1" applyFill="1" applyBorder="1" applyAlignment="1">
      <alignment vertical="center" shrinkToFit="1"/>
    </xf>
    <xf numFmtId="181" fontId="31" fillId="26" borderId="24" xfId="0" applyNumberFormat="1" applyFont="1" applyFill="1" applyBorder="1" applyAlignment="1">
      <alignment vertical="center" shrinkToFit="1"/>
    </xf>
    <xf numFmtId="181" fontId="31" fillId="26" borderId="30" xfId="0" applyNumberFormat="1" applyFont="1" applyFill="1" applyBorder="1" applyAlignment="1">
      <alignment horizontal="right" vertical="center" shrinkToFit="1"/>
    </xf>
    <xf numFmtId="181" fontId="31" fillId="26" borderId="35" xfId="0" applyNumberFormat="1" applyFont="1" applyFill="1" applyBorder="1" applyAlignment="1">
      <alignment horizontal="center" vertical="center" shrinkToFit="1"/>
    </xf>
    <xf numFmtId="181" fontId="31" fillId="26" borderId="36" xfId="0" applyNumberFormat="1" applyFont="1" applyFill="1" applyBorder="1" applyAlignment="1">
      <alignment horizontal="center" vertical="center" shrinkToFit="1"/>
    </xf>
    <xf numFmtId="181" fontId="31" fillId="26" borderId="37" xfId="0" applyNumberFormat="1" applyFont="1" applyFill="1" applyBorder="1" applyAlignment="1">
      <alignment vertical="center" shrinkToFit="1"/>
    </xf>
    <xf numFmtId="181" fontId="31" fillId="26" borderId="36" xfId="0" applyNumberFormat="1" applyFont="1" applyFill="1" applyBorder="1" applyAlignment="1">
      <alignment vertical="center" shrinkToFit="1"/>
    </xf>
    <xf numFmtId="181" fontId="31" fillId="26" borderId="26" xfId="0" applyNumberFormat="1" applyFont="1" applyFill="1" applyBorder="1" applyAlignment="1">
      <alignment vertical="center" shrinkToFit="1"/>
    </xf>
    <xf numFmtId="0" fontId="31" fillId="26" borderId="74" xfId="0" applyFont="1" applyFill="1" applyBorder="1" applyAlignment="1">
      <alignment horizontal="center" vertical="center" shrinkToFit="1"/>
    </xf>
    <xf numFmtId="181" fontId="31" fillId="26" borderId="38" xfId="0" applyNumberFormat="1" applyFont="1" applyFill="1" applyBorder="1" applyAlignment="1">
      <alignment vertical="center" shrinkToFit="1"/>
    </xf>
    <xf numFmtId="181" fontId="31" fillId="0" borderId="30" xfId="0" applyNumberFormat="1" applyFont="1" applyFill="1" applyBorder="1" applyAlignment="1">
      <alignment horizontal="right" vertical="center" shrinkToFit="1"/>
    </xf>
    <xf numFmtId="181" fontId="34" fillId="26" borderId="24" xfId="0" applyNumberFormat="1" applyFont="1" applyFill="1" applyBorder="1" applyAlignment="1">
      <alignment vertical="center" wrapText="1" shrinkToFit="1"/>
    </xf>
    <xf numFmtId="0" fontId="35" fillId="26" borderId="23" xfId="0" applyFont="1" applyFill="1" applyBorder="1" applyAlignment="1">
      <alignment horizontal="center" vertical="center" wrapText="1" shrinkToFit="1"/>
    </xf>
    <xf numFmtId="181" fontId="31" fillId="26" borderId="26" xfId="0" applyNumberFormat="1" applyFont="1" applyFill="1" applyBorder="1" applyAlignment="1">
      <alignment horizontal="center" vertical="center" shrinkToFit="1"/>
    </xf>
    <xf numFmtId="0" fontId="20" fillId="26" borderId="0" xfId="0" applyFont="1" applyFill="1" applyAlignment="1">
      <alignment vertical="center"/>
    </xf>
    <xf numFmtId="181" fontId="31" fillId="0" borderId="43" xfId="0" applyNumberFormat="1" applyFont="1" applyFill="1" applyBorder="1" applyAlignment="1">
      <alignment horizontal="right" vertical="center" shrinkToFit="1"/>
    </xf>
    <xf numFmtId="181" fontId="31" fillId="26" borderId="32" xfId="0" applyNumberFormat="1" applyFont="1" applyFill="1" applyBorder="1" applyAlignment="1">
      <alignment vertical="center" shrinkToFit="1"/>
    </xf>
    <xf numFmtId="181" fontId="31" fillId="26" borderId="33" xfId="0" applyNumberFormat="1" applyFont="1" applyFill="1" applyBorder="1" applyAlignment="1">
      <alignment vertical="center" shrinkToFit="1"/>
    </xf>
    <xf numFmtId="181" fontId="31" fillId="26" borderId="34" xfId="0" applyNumberFormat="1" applyFont="1" applyFill="1" applyBorder="1" applyAlignment="1">
      <alignment vertical="center" shrinkToFit="1"/>
    </xf>
    <xf numFmtId="0" fontId="31" fillId="26" borderId="25" xfId="0" applyFont="1" applyFill="1" applyBorder="1" applyAlignment="1">
      <alignment horizontal="center" vertical="center" shrinkToFit="1"/>
    </xf>
    <xf numFmtId="181" fontId="31" fillId="26" borderId="35" xfId="0" applyNumberFormat="1" applyFont="1" applyFill="1" applyBorder="1" applyAlignment="1">
      <alignment vertical="center" shrinkToFit="1"/>
    </xf>
    <xf numFmtId="0" fontId="31" fillId="27" borderId="20" xfId="0" applyFont="1" applyFill="1" applyBorder="1" applyAlignment="1">
      <alignment horizontal="center" vertical="center"/>
    </xf>
    <xf numFmtId="0" fontId="31" fillId="27" borderId="17" xfId="0" applyFont="1" applyFill="1" applyBorder="1" applyAlignment="1">
      <alignment horizontal="center" vertical="center" wrapText="1"/>
    </xf>
    <xf numFmtId="0" fontId="31" fillId="27" borderId="18" xfId="0" applyFont="1" applyFill="1" applyBorder="1" applyAlignment="1">
      <alignment horizontal="center" vertical="center" wrapText="1"/>
    </xf>
    <xf numFmtId="0" fontId="31" fillId="27" borderId="39" xfId="0" applyFont="1" applyFill="1" applyBorder="1" applyAlignment="1">
      <alignment horizontal="center" vertical="center" wrapText="1"/>
    </xf>
    <xf numFmtId="0" fontId="31" fillId="26" borderId="21" xfId="0" applyFont="1" applyFill="1" applyBorder="1" applyAlignment="1">
      <alignment horizontal="distributed" vertical="center" indent="1"/>
    </xf>
    <xf numFmtId="0" fontId="31" fillId="26" borderId="23" xfId="0" applyFont="1" applyFill="1" applyBorder="1" applyAlignment="1">
      <alignment horizontal="distributed" vertical="center" indent="1"/>
    </xf>
    <xf numFmtId="0" fontId="31" fillId="26" borderId="31" xfId="0" applyFont="1" applyFill="1" applyBorder="1" applyAlignment="1">
      <alignment horizontal="center" vertical="center"/>
    </xf>
    <xf numFmtId="0" fontId="31" fillId="26" borderId="25" xfId="0" applyFont="1" applyFill="1" applyBorder="1" applyAlignment="1">
      <alignment horizontal="distributed" vertical="center" indent="1"/>
    </xf>
    <xf numFmtId="0" fontId="31" fillId="26" borderId="0" xfId="0" applyFont="1" applyFill="1" applyBorder="1" applyAlignment="1">
      <alignment vertical="center"/>
    </xf>
    <xf numFmtId="0" fontId="31" fillId="26" borderId="0" xfId="0" applyFont="1" applyFill="1" applyBorder="1" applyAlignment="1">
      <alignment horizontal="distributed" vertical="center" indent="2"/>
    </xf>
    <xf numFmtId="0" fontId="31" fillId="27" borderId="41" xfId="0" applyFont="1" applyFill="1" applyBorder="1" applyAlignment="1">
      <alignment horizontal="center" vertical="center" wrapText="1"/>
    </xf>
    <xf numFmtId="221" fontId="31" fillId="26" borderId="42" xfId="0" applyNumberFormat="1" applyFont="1" applyFill="1" applyBorder="1" applyAlignment="1">
      <alignment horizontal="center" vertical="center" shrinkToFit="1"/>
    </xf>
    <xf numFmtId="221" fontId="31" fillId="26" borderId="43" xfId="0" applyNumberFormat="1" applyFont="1" applyFill="1" applyBorder="1" applyAlignment="1">
      <alignment horizontal="center" vertical="center" shrinkToFit="1"/>
    </xf>
    <xf numFmtId="206" fontId="31" fillId="26" borderId="43" xfId="0" applyNumberFormat="1" applyFont="1" applyFill="1" applyBorder="1" applyAlignment="1">
      <alignment horizontal="center" vertical="center"/>
    </xf>
    <xf numFmtId="206" fontId="31" fillId="26" borderId="22" xfId="0" applyNumberFormat="1" applyFont="1" applyFill="1" applyBorder="1" applyAlignment="1">
      <alignment horizontal="center" vertical="center"/>
    </xf>
    <xf numFmtId="221" fontId="31" fillId="26" borderId="29" xfId="0" applyNumberFormat="1" applyFont="1" applyFill="1" applyBorder="1" applyAlignment="1">
      <alignment horizontal="center" vertical="center" shrinkToFit="1"/>
    </xf>
    <xf numFmtId="221" fontId="31" fillId="26" borderId="30" xfId="0" applyNumberFormat="1" applyFont="1" applyFill="1" applyBorder="1" applyAlignment="1">
      <alignment horizontal="center" vertical="center" shrinkToFit="1"/>
    </xf>
    <xf numFmtId="206" fontId="31" fillId="26" borderId="30" xfId="0" applyNumberFormat="1" applyFont="1" applyFill="1" applyBorder="1" applyAlignment="1">
      <alignment horizontal="center" vertical="center"/>
    </xf>
    <xf numFmtId="206" fontId="31" fillId="26" borderId="24" xfId="0" applyNumberFormat="1" applyFont="1" applyFill="1" applyBorder="1" applyAlignment="1">
      <alignment horizontal="center" vertical="center"/>
    </xf>
    <xf numFmtId="201" fontId="31" fillId="26" borderId="29" xfId="0" applyNumberFormat="1" applyFont="1" applyFill="1" applyBorder="1" applyAlignment="1">
      <alignment horizontal="center" vertical="center" shrinkToFit="1"/>
    </xf>
    <xf numFmtId="201" fontId="31" fillId="26" borderId="30" xfId="0" applyNumberFormat="1" applyFont="1" applyFill="1" applyBorder="1" applyAlignment="1">
      <alignment horizontal="center" vertical="center" shrinkToFit="1"/>
    </xf>
    <xf numFmtId="201" fontId="31" fillId="26" borderId="24" xfId="0" applyNumberFormat="1" applyFont="1" applyFill="1" applyBorder="1" applyAlignment="1">
      <alignment horizontal="center" vertical="center" shrinkToFit="1"/>
    </xf>
    <xf numFmtId="201" fontId="31" fillId="26" borderId="44" xfId="0" applyNumberFormat="1" applyFont="1" applyFill="1" applyBorder="1" applyAlignment="1">
      <alignment horizontal="center" vertical="center" shrinkToFit="1"/>
    </xf>
    <xf numFmtId="182" fontId="31" fillId="26" borderId="30" xfId="0" applyNumberFormat="1" applyFont="1" applyFill="1" applyBorder="1" applyAlignment="1">
      <alignment horizontal="center" vertical="center"/>
    </xf>
    <xf numFmtId="182" fontId="31" fillId="26" borderId="24" xfId="0" applyNumberFormat="1" applyFont="1" applyFill="1" applyBorder="1" applyAlignment="1">
      <alignment horizontal="center" vertical="center"/>
    </xf>
    <xf numFmtId="182" fontId="31" fillId="26" borderId="45" xfId="0" applyNumberFormat="1" applyFont="1" applyFill="1" applyBorder="1" applyAlignment="1">
      <alignment horizontal="center" vertical="center"/>
    </xf>
    <xf numFmtId="221" fontId="31" fillId="26" borderId="44" xfId="0" applyNumberFormat="1" applyFont="1" applyFill="1" applyBorder="1" applyAlignment="1">
      <alignment horizontal="center" vertical="center" shrinkToFit="1"/>
    </xf>
    <xf numFmtId="182" fontId="31" fillId="26" borderId="46" xfId="0" applyNumberFormat="1" applyFont="1" applyFill="1" applyBorder="1" applyAlignment="1">
      <alignment vertical="center"/>
    </xf>
    <xf numFmtId="182" fontId="31" fillId="26" borderId="45" xfId="0" applyNumberFormat="1" applyFont="1" applyFill="1" applyBorder="1" applyAlignment="1">
      <alignment vertical="center"/>
    </xf>
    <xf numFmtId="0" fontId="31" fillId="26" borderId="31" xfId="0" applyFont="1" applyFill="1" applyBorder="1" applyAlignment="1">
      <alignment horizontal="distributed" vertical="center" indent="1"/>
    </xf>
    <xf numFmtId="201" fontId="31" fillId="26" borderId="47" xfId="0" applyNumberFormat="1" applyFont="1" applyFill="1" applyBorder="1" applyAlignment="1">
      <alignment horizontal="center" vertical="center" shrinkToFit="1"/>
    </xf>
    <xf numFmtId="201" fontId="31" fillId="26" borderId="33" xfId="0" applyNumberFormat="1" applyFont="1" applyFill="1" applyBorder="1" applyAlignment="1">
      <alignment horizontal="center" vertical="center" shrinkToFit="1"/>
    </xf>
    <xf numFmtId="182" fontId="31" fillId="26" borderId="48" xfId="0" applyNumberFormat="1" applyFont="1" applyFill="1" applyBorder="1" applyAlignment="1">
      <alignment vertical="center"/>
    </xf>
    <xf numFmtId="182" fontId="31" fillId="26" borderId="49" xfId="0" applyNumberFormat="1" applyFont="1" applyFill="1" applyBorder="1" applyAlignment="1">
      <alignment vertical="center"/>
    </xf>
    <xf numFmtId="0" fontId="31" fillId="26" borderId="0" xfId="0" applyFont="1" applyFill="1" applyBorder="1" applyAlignment="1">
      <alignment horizontal="distributed" vertical="center" indent="1"/>
    </xf>
    <xf numFmtId="201" fontId="31" fillId="26" borderId="0" xfId="0" applyNumberFormat="1" applyFont="1" applyFill="1" applyBorder="1" applyAlignment="1">
      <alignment horizontal="center" vertical="center" shrinkToFit="1"/>
    </xf>
    <xf numFmtId="182" fontId="31" fillId="26" borderId="0" xfId="0" applyNumberFormat="1" applyFont="1" applyFill="1" applyBorder="1" applyAlignment="1">
      <alignment vertical="center"/>
    </xf>
    <xf numFmtId="201" fontId="31" fillId="26" borderId="32" xfId="0" applyNumberFormat="1" applyFont="1" applyFill="1" applyBorder="1" applyAlignment="1">
      <alignment horizontal="center" vertical="center" shrinkToFit="1"/>
    </xf>
    <xf numFmtId="201" fontId="31" fillId="26" borderId="34" xfId="0" applyNumberFormat="1" applyFont="1" applyFill="1" applyBorder="1" applyAlignment="1">
      <alignment horizontal="center" vertical="center" shrinkToFit="1"/>
    </xf>
    <xf numFmtId="181" fontId="31" fillId="0" borderId="54" xfId="0" applyNumberFormat="1" applyFont="1" applyFill="1" applyBorder="1" applyAlignment="1">
      <alignment vertical="center" shrinkToFit="1"/>
    </xf>
    <xf numFmtId="181" fontId="31" fillId="0" borderId="55" xfId="0" applyNumberFormat="1" applyFont="1" applyFill="1" applyBorder="1" applyAlignment="1">
      <alignment vertical="center" shrinkToFit="1"/>
    </xf>
    <xf numFmtId="181" fontId="31" fillId="0" borderId="32" xfId="0" applyNumberFormat="1" applyFont="1" applyFill="1" applyBorder="1" applyAlignment="1">
      <alignment vertical="center" shrinkToFit="1"/>
    </xf>
    <xf numFmtId="181" fontId="31" fillId="0" borderId="43" xfId="51" applyNumberFormat="1" applyFont="1" applyFill="1" applyBorder="1" applyAlignment="1">
      <alignment vertical="center" shrinkToFit="1"/>
    </xf>
    <xf numFmtId="181" fontId="31" fillId="0" borderId="30" xfId="0" applyNumberFormat="1" applyFont="1" applyFill="1" applyBorder="1" applyAlignment="1">
      <alignment horizontal="center" vertical="center" shrinkToFit="1"/>
    </xf>
    <xf numFmtId="181" fontId="31" fillId="26" borderId="43" xfId="0" applyNumberFormat="1" applyFont="1" applyFill="1" applyBorder="1" applyAlignment="1">
      <alignment horizontal="center" vertical="center" shrinkToFit="1"/>
    </xf>
    <xf numFmtId="181" fontId="31" fillId="26" borderId="24" xfId="0" applyNumberFormat="1" applyFont="1" applyFill="1" applyBorder="1" applyAlignment="1">
      <alignment horizontal="center" vertical="center" shrinkToFit="1"/>
    </xf>
    <xf numFmtId="181" fontId="31" fillId="26" borderId="50" xfId="0" applyNumberFormat="1" applyFont="1" applyFill="1" applyBorder="1" applyAlignment="1">
      <alignment vertical="center" shrinkToFit="1"/>
    </xf>
    <xf numFmtId="181" fontId="31" fillId="26" borderId="43" xfId="0" applyNumberFormat="1" applyFont="1" applyFill="1" applyBorder="1" applyAlignment="1">
      <alignment vertical="center" shrinkToFit="1"/>
    </xf>
    <xf numFmtId="181" fontId="31" fillId="26" borderId="30" xfId="0" applyNumberFormat="1" applyFont="1" applyFill="1" applyBorder="1" applyAlignment="1">
      <alignment horizontal="center" vertical="center" shrinkToFit="1"/>
    </xf>
    <xf numFmtId="181" fontId="31" fillId="26" borderId="28" xfId="0" applyNumberFormat="1" applyFont="1" applyFill="1" applyBorder="1" applyAlignment="1">
      <alignment horizontal="center" vertical="center" shrinkToFit="1"/>
    </xf>
    <xf numFmtId="181" fontId="31" fillId="26" borderId="54" xfId="0" applyNumberFormat="1" applyFont="1" applyFill="1" applyBorder="1" applyAlignment="1">
      <alignment vertical="center" shrinkToFit="1"/>
    </xf>
    <xf numFmtId="181" fontId="31" fillId="26" borderId="55" xfId="0" applyNumberFormat="1" applyFont="1" applyFill="1" applyBorder="1" applyAlignment="1">
      <alignment vertical="center" shrinkToFit="1"/>
    </xf>
    <xf numFmtId="181" fontId="31" fillId="26" borderId="77" xfId="0" applyNumberFormat="1" applyFont="1" applyFill="1" applyBorder="1" applyAlignment="1">
      <alignment vertical="center" shrinkToFit="1"/>
    </xf>
    <xf numFmtId="0" fontId="31" fillId="26" borderId="53" xfId="0" applyFont="1" applyFill="1" applyBorder="1" applyAlignment="1">
      <alignment horizontal="center" vertical="center" shrinkToFit="1"/>
    </xf>
    <xf numFmtId="0" fontId="31" fillId="26" borderId="31" xfId="0" applyFont="1" applyFill="1" applyBorder="1" applyAlignment="1">
      <alignment horizontal="center" vertical="center" shrinkToFit="1"/>
    </xf>
    <xf numFmtId="181" fontId="31" fillId="26" borderId="33" xfId="0" applyNumberFormat="1" applyFont="1" applyFill="1" applyBorder="1" applyAlignment="1">
      <alignment horizontal="center" vertical="center" shrinkToFit="1"/>
    </xf>
    <xf numFmtId="181" fontId="31" fillId="26" borderId="37" xfId="0" applyNumberFormat="1" applyFont="1" applyFill="1" applyBorder="1" applyAlignment="1">
      <alignment horizontal="center" vertical="center" shrinkToFit="1"/>
    </xf>
    <xf numFmtId="181" fontId="31" fillId="26" borderId="40" xfId="0" applyNumberFormat="1" applyFont="1" applyFill="1" applyBorder="1" applyAlignment="1">
      <alignment vertical="center" shrinkToFit="1"/>
    </xf>
    <xf numFmtId="221" fontId="31" fillId="26" borderId="27" xfId="0" applyNumberFormat="1" applyFont="1" applyFill="1" applyBorder="1" applyAlignment="1">
      <alignment horizontal="center" vertical="center" shrinkToFit="1"/>
    </xf>
    <xf numFmtId="201" fontId="31" fillId="26" borderId="28" xfId="0" applyNumberFormat="1" applyFont="1" applyFill="1" applyBorder="1" applyAlignment="1">
      <alignment horizontal="center" vertical="center" shrinkToFit="1"/>
    </xf>
    <xf numFmtId="201" fontId="31" fillId="26" borderId="38" xfId="0" applyNumberFormat="1" applyFont="1" applyFill="1" applyBorder="1" applyAlignment="1">
      <alignment horizontal="center" vertical="center" shrinkToFit="1"/>
    </xf>
    <xf numFmtId="221" fontId="31" fillId="26" borderId="24" xfId="0" applyNumberFormat="1" applyFont="1" applyFill="1" applyBorder="1" applyAlignment="1">
      <alignment horizontal="center" vertical="center" shrinkToFit="1"/>
    </xf>
    <xf numFmtId="221" fontId="31" fillId="26" borderId="32" xfId="0" applyNumberFormat="1" applyFont="1" applyFill="1" applyBorder="1" applyAlignment="1">
      <alignment horizontal="center" vertical="center" shrinkToFit="1"/>
    </xf>
    <xf numFmtId="221" fontId="31" fillId="26" borderId="34" xfId="0" applyNumberFormat="1" applyFont="1" applyFill="1" applyBorder="1" applyAlignment="1">
      <alignment horizontal="center" vertical="center" shrinkToFit="1"/>
    </xf>
    <xf numFmtId="0" fontId="31" fillId="26" borderId="21" xfId="0" applyFont="1" applyFill="1" applyBorder="1" applyAlignment="1">
      <alignment horizontal="left" vertical="center" shrinkToFit="1"/>
    </xf>
    <xf numFmtId="181" fontId="31" fillId="26" borderId="28" xfId="0" applyNumberFormat="1" applyFont="1" applyFill="1" applyBorder="1" applyAlignment="1">
      <alignment horizontal="right" vertical="center" shrinkToFit="1"/>
    </xf>
    <xf numFmtId="0" fontId="31" fillId="26" borderId="23" xfId="0" applyFont="1" applyFill="1" applyBorder="1" applyAlignment="1">
      <alignment horizontal="left" vertical="center" shrinkToFit="1"/>
    </xf>
    <xf numFmtId="0" fontId="31" fillId="26" borderId="31" xfId="0" applyFont="1" applyFill="1" applyBorder="1" applyAlignment="1">
      <alignment horizontal="left" vertical="center" shrinkToFit="1"/>
    </xf>
    <xf numFmtId="0" fontId="31" fillId="26" borderId="53" xfId="0" applyFont="1" applyFill="1" applyBorder="1" applyAlignment="1">
      <alignment horizontal="left" vertical="center" shrinkToFit="1"/>
    </xf>
    <xf numFmtId="221" fontId="31" fillId="26" borderId="28" xfId="0" applyNumberFormat="1" applyFont="1" applyFill="1" applyBorder="1" applyAlignment="1">
      <alignment horizontal="center" vertical="center" shrinkToFit="1"/>
    </xf>
    <xf numFmtId="221" fontId="31" fillId="26" borderId="78" xfId="0" applyNumberFormat="1" applyFont="1" applyFill="1" applyBorder="1" applyAlignment="1">
      <alignment horizontal="center" vertical="center" shrinkToFit="1"/>
    </xf>
    <xf numFmtId="221" fontId="31" fillId="26" borderId="54" xfId="0" applyNumberFormat="1" applyFont="1" applyFill="1" applyBorder="1" applyAlignment="1">
      <alignment horizontal="center" vertical="center" shrinkToFit="1"/>
    </xf>
    <xf numFmtId="221" fontId="31" fillId="26" borderId="55" xfId="0" applyNumberFormat="1" applyFont="1" applyFill="1" applyBorder="1" applyAlignment="1">
      <alignment horizontal="center" vertical="center" shrinkToFit="1"/>
    </xf>
    <xf numFmtId="0" fontId="31" fillId="26" borderId="11" xfId="0" applyFont="1" applyFill="1" applyBorder="1" applyAlignment="1">
      <alignment horizontal="distributed" vertical="center" indent="1"/>
    </xf>
    <xf numFmtId="201" fontId="31" fillId="26" borderId="11" xfId="0" applyNumberFormat="1" applyFont="1" applyFill="1" applyBorder="1" applyAlignment="1">
      <alignment horizontal="center" vertical="center" shrinkToFit="1"/>
    </xf>
    <xf numFmtId="182" fontId="31" fillId="26" borderId="11" xfId="0" applyNumberFormat="1" applyFont="1" applyFill="1" applyBorder="1" applyAlignment="1">
      <alignment vertical="center"/>
    </xf>
    <xf numFmtId="182" fontId="31" fillId="26" borderId="12" xfId="0" applyNumberFormat="1" applyFont="1" applyFill="1" applyBorder="1" applyAlignment="1">
      <alignment vertical="center"/>
    </xf>
    <xf numFmtId="221" fontId="31" fillId="26" borderId="33" xfId="0" applyNumberFormat="1" applyFont="1" applyFill="1" applyBorder="1" applyAlignment="1">
      <alignment horizontal="center" vertical="center" shrinkToFit="1"/>
    </xf>
    <xf numFmtId="181" fontId="31" fillId="26" borderId="32" xfId="51" applyNumberFormat="1" applyFont="1" applyFill="1" applyBorder="1" applyAlignment="1">
      <alignment vertical="center" shrinkToFit="1"/>
    </xf>
    <xf numFmtId="181" fontId="31" fillId="26" borderId="33" xfId="51" applyNumberFormat="1" applyFont="1" applyFill="1" applyBorder="1" applyAlignment="1">
      <alignment vertical="center" shrinkToFit="1"/>
    </xf>
    <xf numFmtId="0" fontId="31" fillId="26" borderId="34" xfId="0" applyFont="1" applyFill="1" applyBorder="1" applyAlignment="1">
      <alignment vertical="center" shrinkToFit="1"/>
    </xf>
    <xf numFmtId="181" fontId="31" fillId="26" borderId="43" xfId="0" applyNumberFormat="1" applyFont="1" applyFill="1" applyBorder="1" applyAlignment="1">
      <alignment horizontal="right" vertical="center" shrinkToFit="1"/>
    </xf>
    <xf numFmtId="181" fontId="31" fillId="26" borderId="89" xfId="0" applyNumberFormat="1" applyFont="1" applyFill="1" applyBorder="1" applyAlignment="1">
      <alignment vertical="center" shrinkToFit="1"/>
    </xf>
    <xf numFmtId="181" fontId="31" fillId="26" borderId="44" xfId="0" applyNumberFormat="1" applyFont="1" applyFill="1" applyBorder="1" applyAlignment="1">
      <alignment vertical="center" shrinkToFit="1"/>
    </xf>
    <xf numFmtId="181" fontId="31" fillId="26" borderId="37" xfId="0" applyNumberFormat="1" applyFont="1" applyFill="1" applyBorder="1" applyAlignment="1">
      <alignment horizontal="right" vertical="center" shrinkToFit="1"/>
    </xf>
    <xf numFmtId="181" fontId="31" fillId="26" borderId="78" xfId="0" applyNumberFormat="1" applyFont="1" applyFill="1" applyBorder="1" applyAlignment="1">
      <alignment vertical="center" shrinkToFit="1"/>
    </xf>
    <xf numFmtId="181" fontId="31" fillId="26" borderId="38" xfId="0" applyNumberFormat="1" applyFont="1" applyFill="1" applyBorder="1" applyAlignment="1">
      <alignment horizontal="right" vertical="center" shrinkToFit="1"/>
    </xf>
    <xf numFmtId="181" fontId="31" fillId="26" borderId="22" xfId="0" applyNumberFormat="1" applyFont="1" applyFill="1" applyBorder="1" applyAlignment="1">
      <alignment horizontal="right" vertical="center" shrinkToFit="1"/>
    </xf>
    <xf numFmtId="181" fontId="31" fillId="26" borderId="30" xfId="51" applyNumberFormat="1" applyFont="1" applyFill="1" applyBorder="1" applyAlignment="1">
      <alignment horizontal="center" vertical="center" shrinkToFit="1"/>
    </xf>
    <xf numFmtId="0" fontId="31" fillId="26" borderId="24" xfId="0" applyFont="1" applyFill="1" applyBorder="1" applyAlignment="1">
      <alignment vertical="center" shrinkToFit="1"/>
    </xf>
    <xf numFmtId="201" fontId="31" fillId="26" borderId="27" xfId="0" applyNumberFormat="1" applyFont="1" applyFill="1" applyBorder="1" applyAlignment="1">
      <alignment horizontal="center" vertical="center" shrinkToFit="1"/>
    </xf>
    <xf numFmtId="221" fontId="31" fillId="26" borderId="58" xfId="0" applyNumberFormat="1" applyFont="1" applyFill="1" applyBorder="1" applyAlignment="1">
      <alignment horizontal="center" vertical="center" shrinkToFit="1"/>
    </xf>
    <xf numFmtId="201" fontId="31" fillId="26" borderId="59" xfId="0" applyNumberFormat="1" applyFont="1" applyFill="1" applyBorder="1" applyAlignment="1">
      <alignment horizontal="center" vertical="center" shrinkToFit="1"/>
    </xf>
    <xf numFmtId="221" fontId="31" fillId="26" borderId="60" xfId="0" applyNumberFormat="1" applyFont="1" applyFill="1" applyBorder="1" applyAlignment="1">
      <alignment horizontal="center" vertical="center" shrinkToFit="1"/>
    </xf>
    <xf numFmtId="221" fontId="31" fillId="26" borderId="61" xfId="0" applyNumberFormat="1" applyFont="1" applyFill="1" applyBorder="1" applyAlignment="1">
      <alignment horizontal="center" vertical="center" shrinkToFit="1"/>
    </xf>
    <xf numFmtId="201" fontId="31" fillId="26" borderId="62" xfId="0" applyNumberFormat="1" applyFont="1" applyFill="1" applyBorder="1" applyAlignment="1">
      <alignment horizontal="center" vertical="center" shrinkToFit="1"/>
    </xf>
    <xf numFmtId="221" fontId="31" fillId="26" borderId="63" xfId="0" applyNumberFormat="1" applyFont="1" applyFill="1" applyBorder="1" applyAlignment="1">
      <alignment horizontal="center" vertical="center" shrinkToFit="1"/>
    </xf>
    <xf numFmtId="0" fontId="31" fillId="26" borderId="90" xfId="0" applyFont="1" applyFill="1" applyBorder="1" applyAlignment="1">
      <alignment horizontal="center" vertical="center" shrinkToFit="1"/>
    </xf>
    <xf numFmtId="181" fontId="31" fillId="26" borderId="91" xfId="0" applyNumberFormat="1" applyFont="1" applyFill="1" applyBorder="1" applyAlignment="1">
      <alignment vertical="center" shrinkToFit="1"/>
    </xf>
    <xf numFmtId="181" fontId="31" fillId="26" borderId="75" xfId="0" applyNumberFormat="1" applyFont="1" applyFill="1" applyBorder="1" applyAlignment="1">
      <alignment vertical="center" shrinkToFit="1"/>
    </xf>
    <xf numFmtId="0" fontId="31" fillId="26" borderId="64" xfId="0" applyFont="1" applyFill="1" applyBorder="1" applyAlignment="1">
      <alignment horizontal="center" vertical="center" shrinkToFit="1"/>
    </xf>
    <xf numFmtId="181" fontId="31" fillId="26" borderId="51" xfId="0" applyNumberFormat="1" applyFont="1" applyFill="1" applyBorder="1" applyAlignment="1">
      <alignment vertical="center" shrinkToFit="1"/>
    </xf>
    <xf numFmtId="181" fontId="31" fillId="26" borderId="52" xfId="0" applyNumberFormat="1" applyFont="1" applyFill="1" applyBorder="1" applyAlignment="1">
      <alignment vertical="center" shrinkToFit="1"/>
    </xf>
    <xf numFmtId="181" fontId="31" fillId="26" borderId="52" xfId="0" applyNumberFormat="1" applyFont="1" applyFill="1" applyBorder="1" applyAlignment="1">
      <alignment horizontal="center" vertical="center" shrinkToFit="1"/>
    </xf>
    <xf numFmtId="181" fontId="31" fillId="26" borderId="76" xfId="0" applyNumberFormat="1" applyFont="1" applyFill="1" applyBorder="1" applyAlignment="1">
      <alignment vertical="center" shrinkToFit="1"/>
    </xf>
    <xf numFmtId="181" fontId="31" fillId="0" borderId="51" xfId="0" applyNumberFormat="1" applyFont="1" applyFill="1" applyBorder="1" applyAlignment="1">
      <alignment vertical="center" shrinkToFit="1"/>
    </xf>
    <xf numFmtId="181" fontId="31" fillId="0" borderId="52" xfId="0" applyNumberFormat="1" applyFont="1" applyFill="1" applyBorder="1" applyAlignment="1">
      <alignment vertical="center" shrinkToFit="1"/>
    </xf>
    <xf numFmtId="0" fontId="31" fillId="26" borderId="71" xfId="0" applyFont="1" applyFill="1" applyBorder="1" applyAlignment="1">
      <alignment horizontal="center" vertical="center" shrinkToFit="1"/>
    </xf>
    <xf numFmtId="181" fontId="31" fillId="26" borderId="56" xfId="0" applyNumberFormat="1" applyFont="1" applyFill="1" applyBorder="1" applyAlignment="1">
      <alignment vertical="center" shrinkToFit="1"/>
    </xf>
    <xf numFmtId="181" fontId="31" fillId="26" borderId="57" xfId="0" applyNumberFormat="1" applyFont="1" applyFill="1" applyBorder="1" applyAlignment="1">
      <alignment vertical="center" shrinkToFit="1"/>
    </xf>
    <xf numFmtId="181" fontId="31" fillId="26" borderId="57" xfId="0" applyNumberFormat="1" applyFont="1" applyFill="1" applyBorder="1" applyAlignment="1">
      <alignment horizontal="center" vertical="center" shrinkToFit="1"/>
    </xf>
    <xf numFmtId="181" fontId="31" fillId="26" borderId="79" xfId="0" applyNumberFormat="1" applyFont="1" applyFill="1" applyBorder="1" applyAlignment="1">
      <alignment vertical="center" shrinkToFit="1"/>
    </xf>
    <xf numFmtId="0" fontId="31" fillId="26" borderId="87" xfId="0" applyFont="1" applyFill="1" applyBorder="1" applyAlignment="1">
      <alignment horizontal="center" vertical="center" shrinkToFit="1"/>
    </xf>
    <xf numFmtId="185" fontId="36" fillId="0" borderId="50" xfId="0" applyNumberFormat="1" applyFont="1" applyBorder="1" applyAlignment="1">
      <alignment vertical="center"/>
    </xf>
    <xf numFmtId="185" fontId="36" fillId="0" borderId="43" xfId="0" applyNumberFormat="1" applyFont="1" applyBorder="1" applyAlignment="1">
      <alignment vertical="center"/>
    </xf>
    <xf numFmtId="185" fontId="31" fillId="26" borderId="43" xfId="0" applyNumberFormat="1" applyFont="1" applyFill="1" applyBorder="1" applyAlignment="1">
      <alignment vertical="center" shrinkToFit="1"/>
    </xf>
    <xf numFmtId="185" fontId="31" fillId="26" borderId="43" xfId="0" applyNumberFormat="1" applyFont="1" applyFill="1" applyBorder="1" applyAlignment="1">
      <alignment horizontal="center" vertical="center" shrinkToFit="1"/>
    </xf>
    <xf numFmtId="185" fontId="36" fillId="0" borderId="43" xfId="0" applyNumberFormat="1" applyFont="1" applyBorder="1" applyAlignment="1">
      <alignment horizontal="center" vertical="center"/>
    </xf>
    <xf numFmtId="185" fontId="31" fillId="26" borderId="22" xfId="0" applyNumberFormat="1" applyFont="1" applyFill="1" applyBorder="1" applyAlignment="1">
      <alignment vertical="center" shrinkToFit="1"/>
    </xf>
    <xf numFmtId="0" fontId="31" fillId="26" borderId="88" xfId="0" applyFont="1" applyFill="1" applyBorder="1" applyAlignment="1">
      <alignment horizontal="center" vertical="center" shrinkToFit="1"/>
    </xf>
    <xf numFmtId="185" fontId="36" fillId="0" borderId="29" xfId="0" applyNumberFormat="1" applyFont="1" applyBorder="1" applyAlignment="1">
      <alignment vertical="center"/>
    </xf>
    <xf numFmtId="185" fontId="36" fillId="0" borderId="30" xfId="0" applyNumberFormat="1" applyFont="1" applyBorder="1" applyAlignment="1">
      <alignment vertical="center"/>
    </xf>
    <xf numFmtId="185" fontId="31" fillId="26" borderId="30" xfId="0" applyNumberFormat="1" applyFont="1" applyFill="1" applyBorder="1" applyAlignment="1">
      <alignment vertical="center" shrinkToFit="1"/>
    </xf>
    <xf numFmtId="185" fontId="31" fillId="26" borderId="30" xfId="0" applyNumberFormat="1" applyFont="1" applyFill="1" applyBorder="1" applyAlignment="1">
      <alignment horizontal="center" vertical="center" shrinkToFit="1"/>
    </xf>
    <xf numFmtId="185" fontId="36" fillId="0" borderId="30" xfId="0" applyNumberFormat="1" applyFont="1" applyBorder="1" applyAlignment="1">
      <alignment horizontal="center" vertical="center"/>
    </xf>
    <xf numFmtId="185" fontId="31" fillId="26" borderId="24" xfId="0" applyNumberFormat="1" applyFont="1" applyFill="1" applyBorder="1" applyAlignment="1">
      <alignment vertical="center" shrinkToFit="1"/>
    </xf>
    <xf numFmtId="185" fontId="36" fillId="0" borderId="30" xfId="51" applyNumberFormat="1" applyFont="1" applyBorder="1" applyAlignment="1">
      <alignment vertical="center"/>
    </xf>
    <xf numFmtId="0" fontId="31" fillId="26" borderId="92" xfId="0" applyFont="1" applyFill="1" applyBorder="1" applyAlignment="1">
      <alignment horizontal="center" vertical="center" shrinkToFit="1"/>
    </xf>
    <xf numFmtId="185" fontId="31" fillId="0" borderId="30" xfId="0" applyNumberFormat="1" applyFont="1" applyFill="1" applyBorder="1" applyAlignment="1">
      <alignment vertical="center" shrinkToFit="1"/>
    </xf>
    <xf numFmtId="185" fontId="31" fillId="0" borderId="30" xfId="0" applyNumberFormat="1" applyFont="1" applyBorder="1" applyAlignment="1">
      <alignment vertical="center"/>
    </xf>
    <xf numFmtId="0" fontId="31" fillId="0" borderId="53" xfId="0" applyFont="1" applyFill="1" applyBorder="1" applyAlignment="1">
      <alignment horizontal="center" vertical="center" shrinkToFit="1"/>
    </xf>
    <xf numFmtId="185" fontId="36" fillId="0" borderId="29" xfId="0" applyNumberFormat="1" applyFont="1" applyFill="1" applyBorder="1" applyAlignment="1">
      <alignment vertical="center"/>
    </xf>
    <xf numFmtId="185" fontId="36" fillId="0" borderId="30" xfId="0" applyNumberFormat="1" applyFont="1" applyFill="1" applyBorder="1" applyAlignment="1">
      <alignment vertical="center"/>
    </xf>
    <xf numFmtId="185" fontId="31" fillId="0" borderId="30" xfId="0" applyNumberFormat="1" applyFont="1" applyFill="1" applyBorder="1" applyAlignment="1">
      <alignment horizontal="center" vertical="center" shrinkToFit="1"/>
    </xf>
    <xf numFmtId="185" fontId="31" fillId="0" borderId="24" xfId="0" applyNumberFormat="1" applyFont="1" applyFill="1" applyBorder="1" applyAlignment="1">
      <alignment vertical="center" shrinkToFit="1"/>
    </xf>
    <xf numFmtId="185" fontId="36" fillId="0" borderId="54" xfId="0" applyNumberFormat="1" applyFont="1" applyBorder="1" applyAlignment="1">
      <alignment vertical="center"/>
    </xf>
    <xf numFmtId="185" fontId="36" fillId="0" borderId="33" xfId="0" applyNumberFormat="1" applyFont="1" applyBorder="1" applyAlignment="1">
      <alignment vertical="center"/>
    </xf>
    <xf numFmtId="185" fontId="31" fillId="26" borderId="33" xfId="0" applyNumberFormat="1" applyFont="1" applyFill="1" applyBorder="1" applyAlignment="1">
      <alignment vertical="center" shrinkToFit="1"/>
    </xf>
    <xf numFmtId="185" fontId="31" fillId="26" borderId="33" xfId="0" applyNumberFormat="1" applyFont="1" applyFill="1" applyBorder="1" applyAlignment="1">
      <alignment horizontal="center" vertical="center" shrinkToFit="1"/>
    </xf>
    <xf numFmtId="185" fontId="36" fillId="0" borderId="55" xfId="0" applyNumberFormat="1" applyFont="1" applyBorder="1" applyAlignment="1">
      <alignment horizontal="center" vertical="center"/>
    </xf>
    <xf numFmtId="185" fontId="31" fillId="26" borderId="34" xfId="0" applyNumberFormat="1" applyFont="1" applyFill="1" applyBorder="1" applyAlignment="1">
      <alignment vertical="center" shrinkToFit="1"/>
    </xf>
    <xf numFmtId="0" fontId="31" fillId="26" borderId="93" xfId="0" applyFont="1" applyFill="1" applyBorder="1" applyAlignment="1">
      <alignment horizontal="center" vertical="center" shrinkToFit="1"/>
    </xf>
    <xf numFmtId="181" fontId="31" fillId="26" borderId="94" xfId="0" applyNumberFormat="1" applyFont="1" applyFill="1" applyBorder="1" applyAlignment="1">
      <alignment vertical="center" shrinkToFit="1"/>
    </xf>
    <xf numFmtId="221" fontId="31" fillId="26" borderId="38" xfId="0" applyNumberFormat="1" applyFont="1" applyFill="1" applyBorder="1" applyAlignment="1">
      <alignment horizontal="center" vertical="center" shrinkToFit="1"/>
    </xf>
    <xf numFmtId="201" fontId="31" fillId="26" borderId="55" xfId="0" applyNumberFormat="1" applyFont="1" applyFill="1" applyBorder="1" applyAlignment="1">
      <alignment horizontal="center" vertical="center" shrinkToFit="1"/>
    </xf>
    <xf numFmtId="221" fontId="31" fillId="26" borderId="77" xfId="0" applyNumberFormat="1" applyFont="1" applyFill="1" applyBorder="1" applyAlignment="1">
      <alignment horizontal="center" vertical="center" shrinkToFit="1"/>
    </xf>
    <xf numFmtId="221" fontId="31" fillId="26" borderId="11" xfId="0" applyNumberFormat="1" applyFont="1" applyFill="1" applyBorder="1" applyAlignment="1">
      <alignment horizontal="center" vertical="center" shrinkToFit="1"/>
    </xf>
    <xf numFmtId="181" fontId="31" fillId="0" borderId="33" xfId="0" applyNumberFormat="1" applyFont="1" applyFill="1" applyBorder="1" applyAlignment="1">
      <alignment horizontal="right" vertical="center" shrinkToFit="1"/>
    </xf>
    <xf numFmtId="181" fontId="31" fillId="0" borderId="43" xfId="0" applyNumberFormat="1" applyFont="1" applyFill="1" applyBorder="1" applyAlignment="1">
      <alignment horizontal="center" vertical="center" shrinkToFit="1"/>
    </xf>
    <xf numFmtId="181" fontId="31" fillId="0" borderId="37" xfId="0" applyNumberFormat="1" applyFont="1" applyFill="1" applyBorder="1" applyAlignment="1">
      <alignment horizontal="right" vertical="center" shrinkToFit="1"/>
    </xf>
    <xf numFmtId="181" fontId="31" fillId="26" borderId="43" xfId="51" applyNumberFormat="1" applyFont="1" applyFill="1" applyBorder="1" applyAlignment="1">
      <alignment horizontal="right" vertical="center" shrinkToFit="1"/>
    </xf>
    <xf numFmtId="181" fontId="31" fillId="26" borderId="30" xfId="51" applyNumberFormat="1" applyFont="1" applyFill="1" applyBorder="1" applyAlignment="1">
      <alignment horizontal="right" vertical="center" shrinkToFit="1"/>
    </xf>
    <xf numFmtId="176" fontId="31" fillId="0" borderId="95" xfId="0" applyNumberFormat="1" applyFont="1" applyBorder="1" applyAlignment="1">
      <alignment horizontal="left" vertical="center"/>
    </xf>
    <xf numFmtId="181" fontId="31" fillId="26" borderId="96" xfId="0" applyNumberFormat="1" applyFont="1" applyFill="1" applyBorder="1" applyAlignment="1">
      <alignment vertical="center" shrinkToFit="1"/>
    </xf>
    <xf numFmtId="181" fontId="31" fillId="26" borderId="97" xfId="0" applyNumberFormat="1" applyFont="1" applyFill="1" applyBorder="1" applyAlignment="1">
      <alignment vertical="center" shrinkToFit="1"/>
    </xf>
    <xf numFmtId="185" fontId="31" fillId="26" borderId="29" xfId="0" applyNumberFormat="1" applyFont="1" applyFill="1" applyBorder="1" applyAlignment="1">
      <alignment horizontal="center" vertical="center" shrinkToFit="1"/>
    </xf>
    <xf numFmtId="185" fontId="31" fillId="26" borderId="24" xfId="0" applyNumberFormat="1" applyFont="1" applyFill="1" applyBorder="1" applyAlignment="1">
      <alignment horizontal="center" vertical="center" shrinkToFit="1"/>
    </xf>
    <xf numFmtId="49" fontId="31" fillId="26" borderId="30" xfId="51" applyNumberFormat="1" applyFont="1" applyFill="1" applyBorder="1" applyAlignment="1">
      <alignment horizontal="right" vertical="center" shrinkToFit="1"/>
    </xf>
    <xf numFmtId="181" fontId="31" fillId="26" borderId="58" xfId="0" applyNumberFormat="1" applyFont="1" applyFill="1" applyBorder="1" applyAlignment="1">
      <alignment vertical="center" shrinkToFit="1"/>
    </xf>
    <xf numFmtId="181" fontId="31" fillId="26" borderId="59" xfId="0" applyNumberFormat="1" applyFont="1" applyFill="1" applyBorder="1" applyAlignment="1">
      <alignment vertical="center" shrinkToFit="1"/>
    </xf>
    <xf numFmtId="0" fontId="31" fillId="24" borderId="21" xfId="0" applyFont="1" applyFill="1" applyBorder="1" applyAlignment="1">
      <alignment horizontal="distributed" vertical="center" shrinkToFit="1"/>
    </xf>
    <xf numFmtId="181" fontId="31" fillId="0" borderId="30" xfId="51" applyNumberFormat="1" applyFont="1" applyFill="1" applyBorder="1" applyAlignment="1">
      <alignment vertical="center" shrinkToFit="1"/>
    </xf>
    <xf numFmtId="0" fontId="31" fillId="24" borderId="31" xfId="0" applyFont="1" applyFill="1" applyBorder="1" applyAlignment="1">
      <alignment horizontal="distributed" vertical="center" shrinkToFit="1"/>
    </xf>
    <xf numFmtId="0" fontId="31" fillId="24" borderId="74" xfId="0" applyFont="1" applyFill="1" applyBorder="1" applyAlignment="1">
      <alignment horizontal="distributed" vertical="center" shrinkToFit="1"/>
    </xf>
    <xf numFmtId="0" fontId="31" fillId="24" borderId="53" xfId="0" applyFont="1" applyFill="1" applyBorder="1" applyAlignment="1">
      <alignment horizontal="distributed" vertical="center" shrinkToFit="1"/>
    </xf>
    <xf numFmtId="181" fontId="31" fillId="24" borderId="27" xfId="0" applyNumberFormat="1" applyFont="1" applyFill="1" applyBorder="1" applyAlignment="1">
      <alignment horizontal="right" vertical="center" shrinkToFit="1"/>
    </xf>
    <xf numFmtId="237" fontId="31" fillId="0" borderId="27" xfId="0" applyNumberFormat="1" applyFont="1" applyFill="1" applyBorder="1" applyAlignment="1">
      <alignment vertical="center" shrinkToFit="1"/>
    </xf>
    <xf numFmtId="237" fontId="31" fillId="0" borderId="28" xfId="0" applyNumberFormat="1" applyFont="1" applyFill="1" applyBorder="1" applyAlignment="1">
      <alignment vertical="center" shrinkToFit="1"/>
    </xf>
    <xf numFmtId="237" fontId="31" fillId="0" borderId="30" xfId="0" applyNumberFormat="1" applyFont="1" applyFill="1" applyBorder="1" applyAlignment="1">
      <alignment horizontal="right" vertical="center" shrinkToFit="1"/>
    </xf>
    <xf numFmtId="237" fontId="31" fillId="0" borderId="32" xfId="0" applyNumberFormat="1" applyFont="1" applyFill="1" applyBorder="1" applyAlignment="1">
      <alignment vertical="center" shrinkToFit="1"/>
    </xf>
    <xf numFmtId="237" fontId="31" fillId="0" borderId="33" xfId="0" applyNumberFormat="1" applyFont="1" applyFill="1" applyBorder="1" applyAlignment="1">
      <alignment vertical="center" shrinkToFit="1"/>
    </xf>
    <xf numFmtId="181" fontId="31" fillId="24" borderId="13" xfId="0" applyNumberFormat="1" applyFont="1" applyFill="1" applyBorder="1" applyAlignment="1">
      <alignment vertical="center" shrinkToFit="1"/>
    </xf>
    <xf numFmtId="181" fontId="31" fillId="24" borderId="0" xfId="0" applyNumberFormat="1" applyFont="1" applyFill="1" applyBorder="1" applyAlignment="1">
      <alignment vertical="center" shrinkToFit="1"/>
    </xf>
    <xf numFmtId="181" fontId="37" fillId="24" borderId="80" xfId="0" applyNumberFormat="1" applyFont="1" applyFill="1" applyBorder="1" applyAlignment="1">
      <alignment vertical="center" shrinkToFit="1"/>
    </xf>
    <xf numFmtId="222" fontId="31" fillId="24" borderId="44" xfId="0" applyNumberFormat="1" applyFont="1" applyFill="1" applyBorder="1" applyAlignment="1">
      <alignment horizontal="center" vertical="center" shrinkToFit="1"/>
    </xf>
    <xf numFmtId="222" fontId="31" fillId="24" borderId="30" xfId="0" applyNumberFormat="1" applyFont="1" applyFill="1" applyBorder="1" applyAlignment="1">
      <alignment horizontal="center" vertical="center" shrinkToFit="1"/>
    </xf>
    <xf numFmtId="220" fontId="21" fillId="24" borderId="25" xfId="0" applyNumberFormat="1" applyFont="1" applyFill="1" applyBorder="1" applyAlignment="1">
      <alignment horizontal="left" vertical="center"/>
    </xf>
    <xf numFmtId="0" fontId="21" fillId="24" borderId="25" xfId="0" applyFont="1" applyFill="1" applyBorder="1" applyAlignment="1">
      <alignment horizontal="left" vertical="center"/>
    </xf>
    <xf numFmtId="0" fontId="25" fillId="24" borderId="0" xfId="0" applyFont="1" applyFill="1" applyAlignment="1">
      <alignment horizontal="left" vertical="top" wrapText="1"/>
    </xf>
    <xf numFmtId="0" fontId="28" fillId="24" borderId="0" xfId="0" applyFont="1" applyFill="1" applyAlignment="1">
      <alignment horizontal="left" vertical="top" wrapText="1"/>
    </xf>
    <xf numFmtId="0" fontId="27" fillId="24" borderId="0" xfId="0" applyFont="1" applyFill="1" applyAlignment="1">
      <alignment horizontal="left" vertical="top" wrapText="1"/>
    </xf>
    <xf numFmtId="0" fontId="21" fillId="24" borderId="0" xfId="0" applyFont="1" applyFill="1" applyAlignment="1">
      <alignment horizontal="left" vertical="top" wrapText="1"/>
    </xf>
    <xf numFmtId="0" fontId="24" fillId="24" borderId="10" xfId="0" applyFont="1" applyFill="1" applyBorder="1" applyAlignment="1">
      <alignment horizontal="left" vertical="center" wrapText="1"/>
    </xf>
    <xf numFmtId="0" fontId="24" fillId="24" borderId="11" xfId="0" applyFont="1" applyFill="1" applyBorder="1" applyAlignment="1">
      <alignment horizontal="left" vertical="center" wrapText="1"/>
    </xf>
    <xf numFmtId="0" fontId="24" fillId="24" borderId="12" xfId="0" applyFont="1" applyFill="1" applyBorder="1" applyAlignment="1">
      <alignment horizontal="left" vertical="center" wrapText="1"/>
    </xf>
    <xf numFmtId="0" fontId="28" fillId="24" borderId="0" xfId="0" applyFont="1" applyFill="1" applyBorder="1" applyAlignment="1">
      <alignment horizontal="left" vertical="center" wrapText="1"/>
    </xf>
    <xf numFmtId="0" fontId="28" fillId="24" borderId="15" xfId="0" applyFont="1" applyFill="1" applyBorder="1" applyAlignment="1">
      <alignment horizontal="left" vertical="center" wrapText="1"/>
    </xf>
    <xf numFmtId="0" fontId="28" fillId="24" borderId="16" xfId="0" applyFont="1" applyFill="1" applyBorder="1" applyAlignment="1">
      <alignment horizontal="left" vertical="center" wrapText="1"/>
    </xf>
    <xf numFmtId="0" fontId="28" fillId="24" borderId="98" xfId="0" applyFont="1" applyFill="1" applyBorder="1" applyAlignment="1">
      <alignment horizontal="left" vertical="center" wrapText="1"/>
    </xf>
    <xf numFmtId="0" fontId="21" fillId="24" borderId="25" xfId="0" applyFont="1" applyFill="1" applyBorder="1" applyAlignment="1">
      <alignment horizontal="left" vertical="center" wrapText="1"/>
    </xf>
    <xf numFmtId="220" fontId="27" fillId="24" borderId="0" xfId="0" applyNumberFormat="1" applyFont="1" applyFill="1" applyAlignment="1">
      <alignment horizontal="right" vertical="top"/>
    </xf>
    <xf numFmtId="220" fontId="21" fillId="24" borderId="71" xfId="0" applyNumberFormat="1" applyFont="1" applyFill="1" applyBorder="1" applyAlignment="1">
      <alignment horizontal="left" vertical="center"/>
    </xf>
    <xf numFmtId="0" fontId="21" fillId="24" borderId="71" xfId="0" applyFont="1" applyFill="1" applyBorder="1" applyAlignment="1">
      <alignment horizontal="left" vertical="center"/>
    </xf>
    <xf numFmtId="220" fontId="21" fillId="24" borderId="0" xfId="0" applyNumberFormat="1" applyFont="1" applyFill="1" applyAlignment="1">
      <alignment vertical="top"/>
    </xf>
    <xf numFmtId="220" fontId="21" fillId="24" borderId="0" xfId="0" applyNumberFormat="1" applyFont="1" applyFill="1" applyAlignment="1">
      <alignment horizontal="right" vertical="top"/>
    </xf>
    <xf numFmtId="220" fontId="21" fillId="24" borderId="20" xfId="0" applyNumberFormat="1" applyFont="1" applyFill="1" applyBorder="1" applyAlignment="1">
      <alignment horizontal="center" vertical="center"/>
    </xf>
    <xf numFmtId="0" fontId="21" fillId="24" borderId="20" xfId="0" applyFont="1" applyFill="1" applyBorder="1" applyAlignment="1">
      <alignment horizontal="center" vertical="center"/>
    </xf>
    <xf numFmtId="0" fontId="22" fillId="4" borderId="99" xfId="0" applyFont="1" applyFill="1" applyBorder="1" applyAlignment="1">
      <alignment horizontal="center" vertical="center"/>
    </xf>
    <xf numFmtId="0" fontId="22" fillId="4" borderId="100" xfId="0" applyFont="1" applyFill="1" applyBorder="1" applyAlignment="1">
      <alignment horizontal="center" vertical="center"/>
    </xf>
    <xf numFmtId="0" fontId="22" fillId="4" borderId="101" xfId="0" applyFont="1" applyFill="1" applyBorder="1" applyAlignment="1">
      <alignment horizontal="center" vertical="center"/>
    </xf>
    <xf numFmtId="0" fontId="22" fillId="4" borderId="102" xfId="0" applyFont="1" applyFill="1" applyBorder="1" applyAlignment="1">
      <alignment horizontal="center" vertical="center"/>
    </xf>
    <xf numFmtId="0" fontId="22" fillId="4" borderId="103" xfId="0" applyFont="1" applyFill="1" applyBorder="1" applyAlignment="1">
      <alignment horizontal="center" vertical="center"/>
    </xf>
    <xf numFmtId="0" fontId="22" fillId="4" borderId="104" xfId="0" applyFont="1" applyFill="1" applyBorder="1" applyAlignment="1">
      <alignment horizontal="center" vertical="center"/>
    </xf>
    <xf numFmtId="0" fontId="21" fillId="24" borderId="0" xfId="0" applyFont="1" applyFill="1" applyAlignment="1">
      <alignment horizontal="left" vertical="top"/>
    </xf>
    <xf numFmtId="0" fontId="25" fillId="24" borderId="0" xfId="0" applyFont="1" applyFill="1" applyBorder="1" applyAlignment="1">
      <alignment horizontal="left" vertical="center" wrapText="1"/>
    </xf>
    <xf numFmtId="0" fontId="25" fillId="24" borderId="15" xfId="0" applyFont="1" applyFill="1" applyBorder="1" applyAlignment="1">
      <alignment horizontal="left" vertical="center" wrapText="1"/>
    </xf>
    <xf numFmtId="0" fontId="25" fillId="24" borderId="16" xfId="0" applyFont="1" applyFill="1" applyBorder="1" applyAlignment="1">
      <alignment horizontal="left" vertical="center" wrapText="1"/>
    </xf>
    <xf numFmtId="0" fontId="25" fillId="24" borderId="98" xfId="0" applyFont="1" applyFill="1" applyBorder="1" applyAlignment="1">
      <alignment horizontal="left" vertical="center" wrapText="1"/>
    </xf>
    <xf numFmtId="0" fontId="28" fillId="24" borderId="0" xfId="0" applyFont="1" applyFill="1" applyBorder="1" applyAlignment="1">
      <alignment horizontal="left" vertical="top" wrapText="1"/>
    </xf>
    <xf numFmtId="0" fontId="28" fillId="24" borderId="15" xfId="0" applyFont="1" applyFill="1" applyBorder="1" applyAlignment="1">
      <alignment horizontal="left" vertical="top" wrapText="1"/>
    </xf>
    <xf numFmtId="0" fontId="28" fillId="24" borderId="16" xfId="0" applyFont="1" applyFill="1" applyBorder="1" applyAlignment="1">
      <alignment horizontal="left" vertical="top" wrapText="1"/>
    </xf>
    <xf numFmtId="0" fontId="28" fillId="24" borderId="98" xfId="0" applyFont="1" applyFill="1" applyBorder="1" applyAlignment="1">
      <alignment horizontal="left" vertical="top" wrapText="1"/>
    </xf>
    <xf numFmtId="0" fontId="24" fillId="24" borderId="13"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4" fillId="24" borderId="15" xfId="0" applyFont="1" applyFill="1" applyBorder="1" applyAlignment="1">
      <alignment horizontal="left" vertical="center" wrapText="1"/>
    </xf>
    <xf numFmtId="220" fontId="23" fillId="24" borderId="0" xfId="0" applyNumberFormat="1" applyFont="1" applyFill="1" applyAlignment="1">
      <alignment horizontal="left" vertical="top" wrapText="1"/>
    </xf>
    <xf numFmtId="0" fontId="31" fillId="24" borderId="88" xfId="0" applyFont="1" applyFill="1" applyBorder="1" applyAlignment="1">
      <alignment horizontal="center" vertical="center" shrinkToFit="1"/>
    </xf>
    <xf numFmtId="0" fontId="0" fillId="0" borderId="105" xfId="0" applyBorder="1" applyAlignment="1">
      <alignment horizontal="center" vertical="center" shrinkToFit="1"/>
    </xf>
    <xf numFmtId="0" fontId="31" fillId="24" borderId="106" xfId="0" applyFont="1" applyFill="1" applyBorder="1" applyAlignment="1">
      <alignment horizontal="center" vertical="center" shrinkToFit="1"/>
    </xf>
    <xf numFmtId="0" fontId="0" fillId="0" borderId="107" xfId="0" applyBorder="1" applyAlignment="1">
      <alignment horizontal="center" vertical="center" shrinkToFit="1"/>
    </xf>
    <xf numFmtId="0" fontId="20" fillId="25" borderId="108" xfId="0" applyFont="1" applyFill="1" applyBorder="1" applyAlignment="1">
      <alignment horizontal="center" vertical="center" wrapText="1"/>
    </xf>
    <xf numFmtId="0" fontId="20" fillId="25" borderId="109" xfId="0" applyFont="1" applyFill="1" applyBorder="1" applyAlignment="1">
      <alignment horizontal="center" vertical="center"/>
    </xf>
    <xf numFmtId="0" fontId="20" fillId="25" borderId="109" xfId="0" applyFont="1" applyFill="1" applyBorder="1" applyAlignment="1">
      <alignment horizontal="center" vertical="center" wrapText="1"/>
    </xf>
    <xf numFmtId="0" fontId="31" fillId="25" borderId="110" xfId="0" applyFont="1" applyFill="1" applyBorder="1" applyAlignment="1">
      <alignment horizontal="center" vertical="center"/>
    </xf>
    <xf numFmtId="0" fontId="31" fillId="25" borderId="111" xfId="0" applyFont="1" applyFill="1" applyBorder="1" applyAlignment="1">
      <alignment horizontal="center" vertical="center"/>
    </xf>
    <xf numFmtId="0" fontId="31" fillId="25" borderId="112" xfId="0" applyFont="1" applyFill="1" applyBorder="1" applyAlignment="1">
      <alignment horizontal="center" vertical="center" wrapText="1"/>
    </xf>
    <xf numFmtId="0" fontId="31" fillId="25" borderId="113" xfId="0" applyFont="1" applyFill="1" applyBorder="1" applyAlignment="1">
      <alignment horizontal="center" vertical="center"/>
    </xf>
    <xf numFmtId="0" fontId="31" fillId="24" borderId="114" xfId="0" applyFont="1" applyFill="1" applyBorder="1" applyAlignment="1">
      <alignment horizontal="center" vertical="center" shrinkToFit="1"/>
    </xf>
    <xf numFmtId="0" fontId="0" fillId="0" borderId="115" xfId="0" applyBorder="1" applyAlignment="1">
      <alignment horizontal="center" vertical="center" shrinkToFit="1"/>
    </xf>
    <xf numFmtId="0" fontId="31" fillId="25" borderId="116" xfId="0" applyFont="1" applyFill="1" applyBorder="1" applyAlignment="1">
      <alignment horizontal="center" vertical="center" shrinkToFit="1"/>
    </xf>
    <xf numFmtId="0" fontId="31" fillId="25" borderId="117" xfId="0" applyFont="1" applyFill="1" applyBorder="1" applyAlignment="1">
      <alignment horizontal="center" vertical="center" shrinkToFit="1"/>
    </xf>
    <xf numFmtId="0" fontId="31" fillId="25" borderId="118" xfId="0" applyFont="1" applyFill="1" applyBorder="1" applyAlignment="1">
      <alignment horizontal="center" vertical="center" wrapText="1"/>
    </xf>
    <xf numFmtId="0" fontId="31" fillId="25" borderId="119" xfId="0" applyFont="1" applyFill="1" applyBorder="1" applyAlignment="1">
      <alignment horizontal="center" vertical="center"/>
    </xf>
    <xf numFmtId="0" fontId="31" fillId="25" borderId="108" xfId="0" applyFont="1" applyFill="1" applyBorder="1" applyAlignment="1">
      <alignment horizontal="center" vertical="center" wrapText="1"/>
    </xf>
    <xf numFmtId="0" fontId="31" fillId="25" borderId="109" xfId="0" applyFont="1" applyFill="1" applyBorder="1" applyAlignment="1">
      <alignment horizontal="center" vertical="center"/>
    </xf>
    <xf numFmtId="0" fontId="31" fillId="25" borderId="116" xfId="0" applyFont="1" applyFill="1" applyBorder="1" applyAlignment="1">
      <alignment horizontal="center" vertical="center"/>
    </xf>
    <xf numFmtId="0" fontId="31" fillId="25" borderId="117" xfId="0" applyFont="1" applyFill="1" applyBorder="1" applyAlignment="1">
      <alignment horizontal="center" vertical="center"/>
    </xf>
    <xf numFmtId="0" fontId="31" fillId="25" borderId="109" xfId="0" applyFont="1" applyFill="1" applyBorder="1" applyAlignment="1">
      <alignment horizontal="center" vertical="center" wrapText="1"/>
    </xf>
    <xf numFmtId="0" fontId="31" fillId="25" borderId="108" xfId="0" applyFont="1" applyFill="1" applyBorder="1" applyAlignment="1">
      <alignment horizontal="center" vertical="center"/>
    </xf>
    <xf numFmtId="0" fontId="31" fillId="25" borderId="118" xfId="0" applyFont="1" applyFill="1" applyBorder="1" applyAlignment="1">
      <alignment horizontal="center" vertical="center"/>
    </xf>
    <xf numFmtId="0" fontId="31" fillId="24" borderId="105" xfId="0" applyFont="1" applyFill="1" applyBorder="1" applyAlignment="1">
      <alignment horizontal="center" vertical="center" shrinkToFit="1"/>
    </xf>
    <xf numFmtId="0" fontId="31" fillId="24" borderId="14" xfId="0" applyFont="1" applyFill="1" applyBorder="1" applyAlignment="1">
      <alignment horizontal="center" vertical="center" shrinkToFit="1"/>
    </xf>
    <xf numFmtId="0" fontId="31" fillId="24" borderId="98" xfId="0" applyFont="1" applyFill="1" applyBorder="1" applyAlignment="1">
      <alignment horizontal="center" vertical="center" shrinkToFit="1"/>
    </xf>
    <xf numFmtId="0" fontId="20" fillId="27" borderId="108" xfId="0" applyFont="1" applyFill="1" applyBorder="1" applyAlignment="1">
      <alignment horizontal="center" vertical="center" wrapText="1"/>
    </xf>
    <xf numFmtId="0" fontId="20" fillId="27" borderId="109" xfId="0" applyFont="1" applyFill="1" applyBorder="1" applyAlignment="1">
      <alignment horizontal="center" vertical="center"/>
    </xf>
    <xf numFmtId="0" fontId="20" fillId="27" borderId="109" xfId="0" applyFont="1" applyFill="1" applyBorder="1" applyAlignment="1">
      <alignment horizontal="center" vertical="center" wrapText="1"/>
    </xf>
    <xf numFmtId="0" fontId="31" fillId="27" borderId="110" xfId="0" applyFont="1" applyFill="1" applyBorder="1" applyAlignment="1">
      <alignment horizontal="center" vertical="center"/>
    </xf>
    <xf numFmtId="0" fontId="31" fillId="27" borderId="111" xfId="0" applyFont="1" applyFill="1" applyBorder="1" applyAlignment="1">
      <alignment horizontal="center" vertical="center"/>
    </xf>
    <xf numFmtId="0" fontId="31" fillId="27" borderId="112" xfId="0" applyFont="1" applyFill="1" applyBorder="1" applyAlignment="1">
      <alignment horizontal="center" vertical="center" wrapText="1"/>
    </xf>
    <xf numFmtId="0" fontId="31" fillId="27" borderId="113" xfId="0" applyFont="1" applyFill="1" applyBorder="1" applyAlignment="1">
      <alignment horizontal="center" vertical="center"/>
    </xf>
    <xf numFmtId="0" fontId="31" fillId="24" borderId="87" xfId="0" applyFont="1" applyFill="1" applyBorder="1" applyAlignment="1">
      <alignment horizontal="center" vertical="center" shrinkToFit="1"/>
    </xf>
    <xf numFmtId="0" fontId="31" fillId="24" borderId="120" xfId="0" applyFont="1" applyFill="1" applyBorder="1" applyAlignment="1">
      <alignment horizontal="center" vertical="center" shrinkToFit="1"/>
    </xf>
    <xf numFmtId="0" fontId="31" fillId="27" borderId="116" xfId="0" applyFont="1" applyFill="1" applyBorder="1" applyAlignment="1">
      <alignment horizontal="center" vertical="center" shrinkToFit="1"/>
    </xf>
    <xf numFmtId="0" fontId="31" fillId="27" borderId="117" xfId="0" applyFont="1" applyFill="1" applyBorder="1" applyAlignment="1">
      <alignment horizontal="center" vertical="center" shrinkToFit="1"/>
    </xf>
    <xf numFmtId="0" fontId="31" fillId="27" borderId="118" xfId="0" applyFont="1" applyFill="1" applyBorder="1" applyAlignment="1">
      <alignment horizontal="center" vertical="center" wrapText="1"/>
    </xf>
    <xf numFmtId="0" fontId="31" fillId="27" borderId="119" xfId="0" applyFont="1" applyFill="1" applyBorder="1" applyAlignment="1">
      <alignment horizontal="center" vertical="center"/>
    </xf>
    <xf numFmtId="0" fontId="31" fillId="27" borderId="108" xfId="0" applyFont="1" applyFill="1" applyBorder="1" applyAlignment="1">
      <alignment horizontal="center" vertical="center" wrapText="1"/>
    </xf>
    <xf numFmtId="0" fontId="31" fillId="27" borderId="109" xfId="0" applyFont="1" applyFill="1" applyBorder="1" applyAlignment="1">
      <alignment horizontal="center" vertical="center"/>
    </xf>
    <xf numFmtId="0" fontId="31" fillId="27" borderId="116" xfId="0" applyFont="1" applyFill="1" applyBorder="1" applyAlignment="1">
      <alignment horizontal="center" vertical="center"/>
    </xf>
    <xf numFmtId="0" fontId="31" fillId="27" borderId="117" xfId="0" applyFont="1" applyFill="1" applyBorder="1" applyAlignment="1">
      <alignment horizontal="center" vertical="center"/>
    </xf>
    <xf numFmtId="0" fontId="31" fillId="27" borderId="109" xfId="0" applyFont="1" applyFill="1" applyBorder="1" applyAlignment="1">
      <alignment horizontal="center" vertical="center" wrapText="1"/>
    </xf>
    <xf numFmtId="0" fontId="31" fillId="27" borderId="108" xfId="0" applyFont="1" applyFill="1" applyBorder="1" applyAlignment="1">
      <alignment horizontal="center" vertical="center"/>
    </xf>
    <xf numFmtId="0" fontId="31" fillId="27" borderId="118" xfId="0" applyFont="1" applyFill="1" applyBorder="1" applyAlignment="1">
      <alignment horizontal="center" vertical="center"/>
    </xf>
    <xf numFmtId="0" fontId="31" fillId="24" borderId="107" xfId="0" applyFont="1" applyFill="1" applyBorder="1" applyAlignment="1">
      <alignment horizontal="center" vertical="center" shrinkToFit="1"/>
    </xf>
    <xf numFmtId="0" fontId="31" fillId="24" borderId="121" xfId="0" applyFont="1" applyFill="1" applyBorder="1" applyAlignment="1">
      <alignment horizontal="center" vertical="center" shrinkToFit="1"/>
    </xf>
    <xf numFmtId="0" fontId="31" fillId="24" borderId="122" xfId="0" applyFont="1" applyFill="1" applyBorder="1" applyAlignment="1">
      <alignment horizontal="center" vertical="center" shrinkToFit="1"/>
    </xf>
    <xf numFmtId="0" fontId="31" fillId="24" borderId="123" xfId="0" applyFont="1" applyFill="1" applyBorder="1" applyAlignment="1">
      <alignment horizontal="center" vertical="center" shrinkToFit="1"/>
    </xf>
    <xf numFmtId="0" fontId="31" fillId="24" borderId="124" xfId="0" applyFont="1" applyFill="1" applyBorder="1" applyAlignment="1">
      <alignment horizontal="center" vertical="center" shrinkToFit="1"/>
    </xf>
    <xf numFmtId="0" fontId="31" fillId="26" borderId="88" xfId="0" applyFont="1" applyFill="1" applyBorder="1" applyAlignment="1">
      <alignment horizontal="center" vertical="center" shrinkToFit="1"/>
    </xf>
    <xf numFmtId="0" fontId="31" fillId="26" borderId="105" xfId="0" applyFont="1" applyFill="1" applyBorder="1" applyAlignment="1">
      <alignment horizontal="center" vertical="center" shrinkToFit="1"/>
    </xf>
    <xf numFmtId="0" fontId="31" fillId="26" borderId="106" xfId="0" applyFont="1" applyFill="1" applyBorder="1" applyAlignment="1">
      <alignment horizontal="center" vertical="center" shrinkToFit="1"/>
    </xf>
    <xf numFmtId="0" fontId="31" fillId="26" borderId="107" xfId="0" applyFont="1" applyFill="1" applyBorder="1" applyAlignment="1">
      <alignment horizontal="center" vertical="center" shrinkToFit="1"/>
    </xf>
    <xf numFmtId="0" fontId="31" fillId="26" borderId="87" xfId="0" applyFont="1" applyFill="1" applyBorder="1" applyAlignment="1">
      <alignment horizontal="center" vertical="center" shrinkToFit="1"/>
    </xf>
    <xf numFmtId="0" fontId="31" fillId="26" borderId="120" xfId="0" applyFont="1" applyFill="1" applyBorder="1" applyAlignment="1">
      <alignment horizontal="center" vertical="center" shrinkToFit="1"/>
    </xf>
    <xf numFmtId="0" fontId="31" fillId="26" borderId="88" xfId="0" applyFont="1" applyFill="1" applyBorder="1" applyAlignment="1">
      <alignment horizontal="left" vertical="center" shrinkToFit="1"/>
    </xf>
    <xf numFmtId="0" fontId="31" fillId="26" borderId="105" xfId="0" applyFont="1" applyFill="1" applyBorder="1" applyAlignment="1">
      <alignment horizontal="left" vertical="center" shrinkToFit="1"/>
    </xf>
    <xf numFmtId="0" fontId="31" fillId="26" borderId="92" xfId="0" applyFont="1" applyFill="1" applyBorder="1" applyAlignment="1">
      <alignment horizontal="left" vertical="center" shrinkToFit="1"/>
    </xf>
    <xf numFmtId="0" fontId="31" fillId="26" borderId="125" xfId="0" applyFont="1" applyFill="1" applyBorder="1" applyAlignment="1">
      <alignment horizontal="left" vertical="center" shrinkToFit="1"/>
    </xf>
    <xf numFmtId="0" fontId="31" fillId="26" borderId="106" xfId="0" applyFont="1" applyFill="1" applyBorder="1" applyAlignment="1">
      <alignment horizontal="left" vertical="center" shrinkToFit="1"/>
    </xf>
    <xf numFmtId="0" fontId="31" fillId="26" borderId="107" xfId="0" applyFont="1" applyFill="1" applyBorder="1" applyAlignment="1">
      <alignment horizontal="left" vertical="center" shrinkToFit="1"/>
    </xf>
    <xf numFmtId="0" fontId="31" fillId="26" borderId="87" xfId="0" applyFont="1" applyFill="1" applyBorder="1" applyAlignment="1">
      <alignment horizontal="left" vertical="center" shrinkToFit="1"/>
    </xf>
    <xf numFmtId="0" fontId="31" fillId="26" borderId="120" xfId="0" applyFont="1" applyFill="1" applyBorder="1" applyAlignment="1">
      <alignment horizontal="left" vertical="center" shrinkToFit="1"/>
    </xf>
    <xf numFmtId="0" fontId="31" fillId="26" borderId="121" xfId="0" applyFont="1" applyFill="1" applyBorder="1" applyAlignment="1">
      <alignment horizontal="center" vertical="center" shrinkToFit="1"/>
    </xf>
    <xf numFmtId="0" fontId="31" fillId="26" borderId="122" xfId="0" applyFont="1" applyFill="1" applyBorder="1" applyAlignment="1">
      <alignment horizontal="center" vertical="center" shrinkToFit="1"/>
    </xf>
    <xf numFmtId="0" fontId="31" fillId="26" borderId="123" xfId="0" applyFont="1" applyFill="1" applyBorder="1" applyAlignment="1">
      <alignment horizontal="center" vertical="center" shrinkToFit="1"/>
    </xf>
    <xf numFmtId="0" fontId="31" fillId="26" borderId="124" xfId="0" applyFont="1" applyFill="1" applyBorder="1" applyAlignment="1">
      <alignment horizontal="center" vertical="center" shrinkToFit="1"/>
    </xf>
    <xf numFmtId="0" fontId="31" fillId="26" borderId="92" xfId="0" applyFont="1" applyFill="1" applyBorder="1" applyAlignment="1">
      <alignment horizontal="center" vertical="center" shrinkToFit="1"/>
    </xf>
    <xf numFmtId="0" fontId="31" fillId="26" borderId="125" xfId="0" applyFont="1" applyFill="1" applyBorder="1" applyAlignment="1">
      <alignment horizontal="center" vertical="center" shrinkToFit="1"/>
    </xf>
    <xf numFmtId="0" fontId="31" fillId="26" borderId="10" xfId="0" applyFont="1" applyFill="1" applyBorder="1" applyAlignment="1">
      <alignment horizontal="center" vertical="center" shrinkToFit="1"/>
    </xf>
    <xf numFmtId="0" fontId="31" fillId="26" borderId="11" xfId="0" applyFont="1" applyFill="1" applyBorder="1" applyAlignment="1">
      <alignment horizontal="center" vertical="center" shrinkToFit="1"/>
    </xf>
    <xf numFmtId="181" fontId="35" fillId="26" borderId="77" xfId="0" applyNumberFormat="1" applyFont="1" applyFill="1" applyBorder="1" applyAlignment="1">
      <alignment vertical="center" wrapText="1"/>
    </xf>
    <xf numFmtId="0" fontId="35" fillId="26" borderId="76" xfId="0" applyFont="1" applyFill="1" applyBorder="1" applyAlignment="1">
      <alignment vertical="center" wrapText="1"/>
    </xf>
    <xf numFmtId="181" fontId="31" fillId="0" borderId="80" xfId="0" applyNumberFormat="1" applyFont="1" applyFill="1" applyBorder="1" applyAlignment="1">
      <alignment vertical="center" shrinkToFit="1"/>
    </xf>
    <xf numFmtId="0" fontId="0" fillId="0" borderId="105" xfId="0" applyFill="1" applyBorder="1" applyAlignment="1">
      <alignment vertical="center" shrinkToFit="1"/>
    </xf>
    <xf numFmtId="181" fontId="31" fillId="24" borderId="81" xfId="0" applyNumberFormat="1" applyFont="1" applyFill="1" applyBorder="1" applyAlignment="1">
      <alignment vertical="center" shrinkToFit="1"/>
    </xf>
    <xf numFmtId="0" fontId="0" fillId="0" borderId="107" xfId="0" applyBorder="1" applyAlignment="1">
      <alignment vertical="center" shrinkToFit="1"/>
    </xf>
    <xf numFmtId="0" fontId="31" fillId="25" borderId="126" xfId="0" applyFont="1" applyFill="1" applyBorder="1" applyAlignment="1">
      <alignment horizontal="center" vertical="center"/>
    </xf>
    <xf numFmtId="0" fontId="31" fillId="25" borderId="12" xfId="0" applyFont="1" applyFill="1" applyBorder="1" applyAlignment="1">
      <alignment horizontal="center" vertical="center"/>
    </xf>
    <xf numFmtId="0" fontId="31" fillId="25" borderId="127" xfId="0" applyFont="1" applyFill="1" applyBorder="1" applyAlignment="1">
      <alignment horizontal="center" vertical="center"/>
    </xf>
    <xf numFmtId="0" fontId="31" fillId="25" borderId="128" xfId="0" applyFont="1" applyFill="1" applyBorder="1" applyAlignment="1">
      <alignment horizontal="center" vertical="center"/>
    </xf>
    <xf numFmtId="181" fontId="31" fillId="24" borderId="82" xfId="0" applyNumberFormat="1" applyFont="1" applyFill="1" applyBorder="1" applyAlignment="1">
      <alignment vertical="center" shrinkToFit="1"/>
    </xf>
    <xf numFmtId="0" fontId="0" fillId="0" borderId="115" xfId="0" applyBorder="1" applyAlignment="1">
      <alignment vertical="center" shrinkToFit="1"/>
    </xf>
    <xf numFmtId="181" fontId="31" fillId="24" borderId="80" xfId="0" applyNumberFormat="1" applyFont="1" applyFill="1" applyBorder="1" applyAlignment="1">
      <alignment vertical="center" shrinkToFit="1"/>
    </xf>
    <xf numFmtId="0" fontId="0" fillId="0" borderId="105" xfId="0" applyBorder="1" applyAlignment="1">
      <alignment vertical="center" shrinkToFit="1"/>
    </xf>
    <xf numFmtId="0" fontId="31" fillId="24" borderId="82" xfId="0" applyFont="1" applyFill="1" applyBorder="1" applyAlignment="1">
      <alignment vertical="center" shrinkToFit="1"/>
    </xf>
    <xf numFmtId="0" fontId="31" fillId="24" borderId="81" xfId="0" applyFont="1" applyFill="1" applyBorder="1" applyAlignment="1">
      <alignment vertical="center" shrinkToFit="1"/>
    </xf>
    <xf numFmtId="0" fontId="31" fillId="24" borderId="88" xfId="0" applyFont="1" applyFill="1" applyBorder="1" applyAlignment="1">
      <alignment horizontal="left" vertical="center" indent="1" shrinkToFit="1"/>
    </xf>
    <xf numFmtId="0" fontId="31" fillId="24" borderId="105" xfId="0" applyFont="1" applyFill="1" applyBorder="1" applyAlignment="1">
      <alignment horizontal="left" vertical="center" indent="1" shrinkToFit="1"/>
    </xf>
    <xf numFmtId="0" fontId="31" fillId="24" borderId="87" xfId="0" applyFont="1" applyFill="1" applyBorder="1" applyAlignment="1">
      <alignment horizontal="left" vertical="center" indent="1" shrinkToFit="1"/>
    </xf>
    <xf numFmtId="0" fontId="31" fillId="24" borderId="120" xfId="0" applyFont="1" applyFill="1" applyBorder="1" applyAlignment="1">
      <alignment horizontal="left" vertical="center" inden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107</xdr:row>
      <xdr:rowOff>104775</xdr:rowOff>
    </xdr:from>
    <xdr:to>
      <xdr:col>17</xdr:col>
      <xdr:colOff>209550</xdr:colOff>
      <xdr:row>108</xdr:row>
      <xdr:rowOff>0</xdr:rowOff>
    </xdr:to>
    <xdr:sp>
      <xdr:nvSpPr>
        <xdr:cNvPr id="1" name="AutoShape 1"/>
        <xdr:cNvSpPr>
          <a:spLocks/>
        </xdr:cNvSpPr>
      </xdr:nvSpPr>
      <xdr:spPr>
        <a:xfrm>
          <a:off x="1314450" y="16811625"/>
          <a:ext cx="5076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109</xdr:row>
      <xdr:rowOff>38100</xdr:rowOff>
    </xdr:from>
    <xdr:to>
      <xdr:col>17</xdr:col>
      <xdr:colOff>209550</xdr:colOff>
      <xdr:row>110</xdr:row>
      <xdr:rowOff>0</xdr:rowOff>
    </xdr:to>
    <xdr:sp>
      <xdr:nvSpPr>
        <xdr:cNvPr id="2" name="AutoShape 2"/>
        <xdr:cNvSpPr>
          <a:spLocks/>
        </xdr:cNvSpPr>
      </xdr:nvSpPr>
      <xdr:spPr>
        <a:xfrm>
          <a:off x="1314450" y="17021175"/>
          <a:ext cx="5076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114</xdr:row>
      <xdr:rowOff>47625</xdr:rowOff>
    </xdr:from>
    <xdr:to>
      <xdr:col>17</xdr:col>
      <xdr:colOff>209550</xdr:colOff>
      <xdr:row>115</xdr:row>
      <xdr:rowOff>0</xdr:rowOff>
    </xdr:to>
    <xdr:sp>
      <xdr:nvSpPr>
        <xdr:cNvPr id="3" name="AutoShape 3"/>
        <xdr:cNvSpPr>
          <a:spLocks/>
        </xdr:cNvSpPr>
      </xdr:nvSpPr>
      <xdr:spPr>
        <a:xfrm>
          <a:off x="1314450" y="17735550"/>
          <a:ext cx="5076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118</xdr:row>
      <xdr:rowOff>114300</xdr:rowOff>
    </xdr:from>
    <xdr:to>
      <xdr:col>17</xdr:col>
      <xdr:colOff>209550</xdr:colOff>
      <xdr:row>119</xdr:row>
      <xdr:rowOff>0</xdr:rowOff>
    </xdr:to>
    <xdr:sp>
      <xdr:nvSpPr>
        <xdr:cNvPr id="4" name="AutoShape 4"/>
        <xdr:cNvSpPr>
          <a:spLocks/>
        </xdr:cNvSpPr>
      </xdr:nvSpPr>
      <xdr:spPr>
        <a:xfrm>
          <a:off x="1314450" y="18364200"/>
          <a:ext cx="5076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257175</xdr:colOff>
      <xdr:row>105</xdr:row>
      <xdr:rowOff>47625</xdr:rowOff>
    </xdr:from>
    <xdr:to>
      <xdr:col>10</xdr:col>
      <xdr:colOff>314325</xdr:colOff>
      <xdr:row>107</xdr:row>
      <xdr:rowOff>28575</xdr:rowOff>
    </xdr:to>
    <xdr:pic>
      <xdr:nvPicPr>
        <xdr:cNvPr id="5" name="Picture 5"/>
        <xdr:cNvPicPr preferRelativeResize="1">
          <a:picLocks noChangeAspect="1"/>
        </xdr:cNvPicPr>
      </xdr:nvPicPr>
      <xdr:blipFill>
        <a:blip r:embed="rId1"/>
        <a:stretch>
          <a:fillRect/>
        </a:stretch>
      </xdr:blipFill>
      <xdr:spPr>
        <a:xfrm>
          <a:off x="1362075" y="16411575"/>
          <a:ext cx="2400300" cy="323850"/>
        </a:xfrm>
        <a:prstGeom prst="rect">
          <a:avLst/>
        </a:prstGeom>
        <a:noFill/>
        <a:ln w="9525" cmpd="sng">
          <a:noFill/>
        </a:ln>
      </xdr:spPr>
    </xdr:pic>
    <xdr:clientData/>
  </xdr:twoCellAnchor>
  <xdr:twoCellAnchor editAs="oneCell">
    <xdr:from>
      <xdr:col>4</xdr:col>
      <xdr:colOff>209550</xdr:colOff>
      <xdr:row>131</xdr:row>
      <xdr:rowOff>38100</xdr:rowOff>
    </xdr:from>
    <xdr:to>
      <xdr:col>10</xdr:col>
      <xdr:colOff>219075</xdr:colOff>
      <xdr:row>133</xdr:row>
      <xdr:rowOff>19050</xdr:rowOff>
    </xdr:to>
    <xdr:pic>
      <xdr:nvPicPr>
        <xdr:cNvPr id="6" name="Picture 6"/>
        <xdr:cNvPicPr preferRelativeResize="1">
          <a:picLocks noChangeAspect="1"/>
        </xdr:cNvPicPr>
      </xdr:nvPicPr>
      <xdr:blipFill>
        <a:blip r:embed="rId2"/>
        <a:stretch>
          <a:fillRect/>
        </a:stretch>
      </xdr:blipFill>
      <xdr:spPr>
        <a:xfrm>
          <a:off x="1314450" y="20250150"/>
          <a:ext cx="2352675" cy="323850"/>
        </a:xfrm>
        <a:prstGeom prst="rect">
          <a:avLst/>
        </a:prstGeom>
        <a:noFill/>
        <a:ln w="9525" cmpd="sng">
          <a:noFill/>
        </a:ln>
      </xdr:spPr>
    </xdr:pic>
    <xdr:clientData/>
  </xdr:twoCellAnchor>
  <xdr:twoCellAnchor editAs="oneCell">
    <xdr:from>
      <xdr:col>4</xdr:col>
      <xdr:colOff>190500</xdr:colOff>
      <xdr:row>140</xdr:row>
      <xdr:rowOff>38100</xdr:rowOff>
    </xdr:from>
    <xdr:to>
      <xdr:col>18</xdr:col>
      <xdr:colOff>161925</xdr:colOff>
      <xdr:row>143</xdr:row>
      <xdr:rowOff>104775</xdr:rowOff>
    </xdr:to>
    <xdr:pic>
      <xdr:nvPicPr>
        <xdr:cNvPr id="7" name="Picture 7"/>
        <xdr:cNvPicPr preferRelativeResize="1">
          <a:picLocks noChangeAspect="1"/>
        </xdr:cNvPicPr>
      </xdr:nvPicPr>
      <xdr:blipFill>
        <a:blip r:embed="rId3"/>
        <a:stretch>
          <a:fillRect/>
        </a:stretch>
      </xdr:blipFill>
      <xdr:spPr>
        <a:xfrm>
          <a:off x="1295400" y="21602700"/>
          <a:ext cx="5438775" cy="581025"/>
        </a:xfrm>
        <a:prstGeom prst="rect">
          <a:avLst/>
        </a:prstGeom>
        <a:noFill/>
        <a:ln w="9525" cmpd="sng">
          <a:noFill/>
        </a:ln>
      </xdr:spPr>
    </xdr:pic>
    <xdr:clientData/>
  </xdr:twoCellAnchor>
  <xdr:twoCellAnchor editAs="oneCell">
    <xdr:from>
      <xdr:col>4</xdr:col>
      <xdr:colOff>200025</xdr:colOff>
      <xdr:row>154</xdr:row>
      <xdr:rowOff>19050</xdr:rowOff>
    </xdr:from>
    <xdr:to>
      <xdr:col>18</xdr:col>
      <xdr:colOff>85725</xdr:colOff>
      <xdr:row>157</xdr:row>
      <xdr:rowOff>85725</xdr:rowOff>
    </xdr:to>
    <xdr:pic>
      <xdr:nvPicPr>
        <xdr:cNvPr id="8" name="Picture 8"/>
        <xdr:cNvPicPr preferRelativeResize="1">
          <a:picLocks noChangeAspect="1"/>
        </xdr:cNvPicPr>
      </xdr:nvPicPr>
      <xdr:blipFill>
        <a:blip r:embed="rId4"/>
        <a:stretch>
          <a:fillRect/>
        </a:stretch>
      </xdr:blipFill>
      <xdr:spPr>
        <a:xfrm>
          <a:off x="1304925" y="23698200"/>
          <a:ext cx="5353050" cy="581025"/>
        </a:xfrm>
        <a:prstGeom prst="rect">
          <a:avLst/>
        </a:prstGeom>
        <a:noFill/>
        <a:ln w="9525" cmpd="sng">
          <a:noFill/>
        </a:ln>
      </xdr:spPr>
    </xdr:pic>
    <xdr:clientData/>
  </xdr:twoCellAnchor>
  <xdr:twoCellAnchor editAs="oneCell">
    <xdr:from>
      <xdr:col>4</xdr:col>
      <xdr:colOff>209550</xdr:colOff>
      <xdr:row>164</xdr:row>
      <xdr:rowOff>38100</xdr:rowOff>
    </xdr:from>
    <xdr:to>
      <xdr:col>9</xdr:col>
      <xdr:colOff>219075</xdr:colOff>
      <xdr:row>166</xdr:row>
      <xdr:rowOff>19050</xdr:rowOff>
    </xdr:to>
    <xdr:pic>
      <xdr:nvPicPr>
        <xdr:cNvPr id="9" name="Picture 9"/>
        <xdr:cNvPicPr preferRelativeResize="1">
          <a:picLocks noChangeAspect="1"/>
        </xdr:cNvPicPr>
      </xdr:nvPicPr>
      <xdr:blipFill>
        <a:blip r:embed="rId5"/>
        <a:stretch>
          <a:fillRect/>
        </a:stretch>
      </xdr:blipFill>
      <xdr:spPr>
        <a:xfrm>
          <a:off x="1314450" y="25260300"/>
          <a:ext cx="19621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S215"/>
  <sheetViews>
    <sheetView tabSelected="1" view="pageBreakPreview" zoomScale="115" zoomScaleNormal="115" zoomScaleSheetLayoutView="115" zoomScalePageLayoutView="0" workbookViewId="0" topLeftCell="A1">
      <selection activeCell="S9" sqref="S9"/>
    </sheetView>
  </sheetViews>
  <sheetFormatPr defaultColWidth="9.00390625" defaultRowHeight="13.5" customHeight="1"/>
  <cols>
    <col min="1" max="2" width="3.125" style="1" customWidth="1"/>
    <col min="3" max="3" width="3.125" style="2" customWidth="1"/>
    <col min="4" max="5" width="5.125" style="1" customWidth="1"/>
    <col min="6" max="6" width="5.25390625" style="1" customWidth="1"/>
    <col min="7" max="7" width="5.00390625" style="1" customWidth="1"/>
    <col min="8" max="18" width="5.125" style="1" customWidth="1"/>
    <col min="19" max="19" width="5.25390625" style="1" customWidth="1"/>
    <col min="20" max="20" width="1.625" style="1" customWidth="1"/>
    <col min="21" max="16384" width="9.00390625" style="1" customWidth="1"/>
  </cols>
  <sheetData>
    <row r="1" ht="10.5" customHeight="1" thickBot="1"/>
    <row r="2" spans="7:15" ht="13.5" customHeight="1">
      <c r="G2" s="516" t="s">
        <v>109</v>
      </c>
      <c r="H2" s="517"/>
      <c r="I2" s="517"/>
      <c r="J2" s="517"/>
      <c r="K2" s="517"/>
      <c r="L2" s="517"/>
      <c r="M2" s="517"/>
      <c r="N2" s="517"/>
      <c r="O2" s="518"/>
    </row>
    <row r="3" spans="7:15" ht="13.5" customHeight="1" thickBot="1">
      <c r="G3" s="519"/>
      <c r="H3" s="520"/>
      <c r="I3" s="520"/>
      <c r="J3" s="520"/>
      <c r="K3" s="520"/>
      <c r="L3" s="520"/>
      <c r="M3" s="520"/>
      <c r="N3" s="520"/>
      <c r="O3" s="521"/>
    </row>
    <row r="7" spans="3:19" ht="13.5" customHeight="1">
      <c r="C7" s="500" t="s">
        <v>110</v>
      </c>
      <c r="D7" s="500"/>
      <c r="E7" s="500"/>
      <c r="F7" s="500"/>
      <c r="G7" s="500"/>
      <c r="H7" s="500"/>
      <c r="I7" s="500"/>
      <c r="J7" s="500"/>
      <c r="K7" s="500"/>
      <c r="L7" s="500"/>
      <c r="M7" s="500"/>
      <c r="N7" s="500"/>
      <c r="O7" s="500"/>
      <c r="P7" s="500"/>
      <c r="Q7" s="500"/>
      <c r="R7" s="500"/>
      <c r="S7" s="500"/>
    </row>
    <row r="8" spans="3:19" ht="13.5" customHeight="1">
      <c r="C8" s="500"/>
      <c r="D8" s="500"/>
      <c r="E8" s="500"/>
      <c r="F8" s="500"/>
      <c r="G8" s="500"/>
      <c r="H8" s="500"/>
      <c r="I8" s="500"/>
      <c r="J8" s="500"/>
      <c r="K8" s="500"/>
      <c r="L8" s="500"/>
      <c r="M8" s="500"/>
      <c r="N8" s="500"/>
      <c r="O8" s="500"/>
      <c r="P8" s="500"/>
      <c r="Q8" s="500"/>
      <c r="R8" s="500"/>
      <c r="S8" s="500"/>
    </row>
    <row r="11" spans="2:3" ht="14.25">
      <c r="B11" s="3" t="s">
        <v>111</v>
      </c>
      <c r="C11" s="1"/>
    </row>
    <row r="12" ht="7.5" customHeight="1">
      <c r="C12" s="3"/>
    </row>
    <row r="13" spans="2:19" ht="13.5" customHeight="1">
      <c r="B13" s="512">
        <v>-1</v>
      </c>
      <c r="C13" s="512"/>
      <c r="D13" s="522" t="s">
        <v>580</v>
      </c>
      <c r="E13" s="522"/>
      <c r="F13" s="522"/>
      <c r="G13" s="522"/>
      <c r="H13" s="522"/>
      <c r="I13" s="522"/>
      <c r="J13" s="522"/>
      <c r="K13" s="522"/>
      <c r="L13" s="522"/>
      <c r="M13" s="522"/>
      <c r="N13" s="522"/>
      <c r="O13" s="522"/>
      <c r="P13" s="522"/>
      <c r="Q13" s="522"/>
      <c r="R13" s="522"/>
      <c r="S13" s="522"/>
    </row>
    <row r="14" spans="2:19" ht="7.5" customHeight="1">
      <c r="B14" s="2"/>
      <c r="D14" s="4"/>
      <c r="E14" s="4"/>
      <c r="F14" s="4"/>
      <c r="G14" s="4"/>
      <c r="H14" s="4"/>
      <c r="I14" s="4"/>
      <c r="J14" s="4"/>
      <c r="K14" s="4"/>
      <c r="L14" s="4"/>
      <c r="M14" s="4"/>
      <c r="N14" s="4"/>
      <c r="O14" s="4"/>
      <c r="P14" s="4"/>
      <c r="Q14" s="4"/>
      <c r="R14" s="4"/>
      <c r="S14" s="4"/>
    </row>
    <row r="15" spans="2:19" ht="13.5" customHeight="1">
      <c r="B15" s="513">
        <v>-2</v>
      </c>
      <c r="C15" s="513"/>
      <c r="D15" s="522" t="s">
        <v>112</v>
      </c>
      <c r="E15" s="522"/>
      <c r="F15" s="522"/>
      <c r="G15" s="522"/>
      <c r="H15" s="522"/>
      <c r="I15" s="522"/>
      <c r="J15" s="522"/>
      <c r="K15" s="522"/>
      <c r="L15" s="522"/>
      <c r="M15" s="522"/>
      <c r="N15" s="522"/>
      <c r="O15" s="522"/>
      <c r="P15" s="522"/>
      <c r="Q15" s="522"/>
      <c r="R15" s="522"/>
      <c r="S15" s="522"/>
    </row>
    <row r="16" spans="2:19" ht="7.5" customHeight="1">
      <c r="B16" s="5"/>
      <c r="C16" s="5"/>
      <c r="D16" s="4"/>
      <c r="E16" s="4"/>
      <c r="F16" s="4"/>
      <c r="G16" s="4"/>
      <c r="H16" s="4"/>
      <c r="I16" s="4"/>
      <c r="J16" s="4"/>
      <c r="K16" s="4"/>
      <c r="L16" s="4"/>
      <c r="M16" s="4"/>
      <c r="N16" s="4"/>
      <c r="O16" s="4"/>
      <c r="P16" s="4"/>
      <c r="Q16" s="4"/>
      <c r="R16" s="4"/>
      <c r="S16" s="4"/>
    </row>
    <row r="17" spans="2:19" ht="13.5" customHeight="1">
      <c r="B17" s="512">
        <v>-3</v>
      </c>
      <c r="C17" s="512"/>
      <c r="D17" s="500" t="s">
        <v>113</v>
      </c>
      <c r="E17" s="500"/>
      <c r="F17" s="500"/>
      <c r="G17" s="500"/>
      <c r="H17" s="500"/>
      <c r="I17" s="500"/>
      <c r="J17" s="500"/>
      <c r="K17" s="500"/>
      <c r="L17" s="500"/>
      <c r="M17" s="500"/>
      <c r="N17" s="500"/>
      <c r="O17" s="500"/>
      <c r="P17" s="500"/>
      <c r="Q17" s="500"/>
      <c r="R17" s="500"/>
      <c r="S17" s="500"/>
    </row>
    <row r="18" spans="3:19" ht="13.5" customHeight="1">
      <c r="C18" s="5"/>
      <c r="D18" s="500"/>
      <c r="E18" s="500"/>
      <c r="F18" s="500"/>
      <c r="G18" s="500"/>
      <c r="H18" s="500"/>
      <c r="I18" s="500"/>
      <c r="J18" s="500"/>
      <c r="K18" s="500"/>
      <c r="L18" s="500"/>
      <c r="M18" s="500"/>
      <c r="N18" s="500"/>
      <c r="O18" s="500"/>
      <c r="P18" s="500"/>
      <c r="Q18" s="500"/>
      <c r="R18" s="500"/>
      <c r="S18" s="500"/>
    </row>
    <row r="19" spans="2:19" ht="7.5" customHeight="1">
      <c r="B19" s="5"/>
      <c r="C19" s="5"/>
      <c r="D19" s="4"/>
      <c r="E19" s="4"/>
      <c r="F19" s="4"/>
      <c r="G19" s="4"/>
      <c r="H19" s="4"/>
      <c r="I19" s="4"/>
      <c r="J19" s="4"/>
      <c r="K19" s="4"/>
      <c r="L19" s="4"/>
      <c r="M19" s="4"/>
      <c r="N19" s="4"/>
      <c r="O19" s="4"/>
      <c r="P19" s="4"/>
      <c r="Q19" s="4"/>
      <c r="R19" s="4"/>
      <c r="S19" s="4"/>
    </row>
    <row r="20" spans="2:19" ht="13.5" customHeight="1">
      <c r="B20" s="512">
        <v>-4</v>
      </c>
      <c r="C20" s="512"/>
      <c r="D20" s="500" t="s">
        <v>114</v>
      </c>
      <c r="E20" s="500"/>
      <c r="F20" s="500"/>
      <c r="G20" s="500"/>
      <c r="H20" s="500"/>
      <c r="I20" s="500"/>
      <c r="J20" s="500"/>
      <c r="K20" s="500"/>
      <c r="L20" s="500"/>
      <c r="M20" s="500"/>
      <c r="N20" s="500"/>
      <c r="O20" s="500"/>
      <c r="P20" s="500"/>
      <c r="Q20" s="500"/>
      <c r="R20" s="500"/>
      <c r="S20" s="500"/>
    </row>
    <row r="21" spans="2:19" ht="13.5" customHeight="1">
      <c r="B21" s="2"/>
      <c r="D21" s="500"/>
      <c r="E21" s="500"/>
      <c r="F21" s="500"/>
      <c r="G21" s="500"/>
      <c r="H21" s="500"/>
      <c r="I21" s="500"/>
      <c r="J21" s="500"/>
      <c r="K21" s="500"/>
      <c r="L21" s="500"/>
      <c r="M21" s="500"/>
      <c r="N21" s="500"/>
      <c r="O21" s="500"/>
      <c r="P21" s="500"/>
      <c r="Q21" s="500"/>
      <c r="R21" s="500"/>
      <c r="S21" s="500"/>
    </row>
    <row r="22" spans="3:19" ht="13.5" customHeight="1">
      <c r="C22" s="5"/>
      <c r="D22" s="500"/>
      <c r="E22" s="500"/>
      <c r="F22" s="500"/>
      <c r="G22" s="500"/>
      <c r="H22" s="500"/>
      <c r="I22" s="500"/>
      <c r="J22" s="500"/>
      <c r="K22" s="500"/>
      <c r="L22" s="500"/>
      <c r="M22" s="500"/>
      <c r="N22" s="500"/>
      <c r="O22" s="500"/>
      <c r="P22" s="500"/>
      <c r="Q22" s="500"/>
      <c r="R22" s="500"/>
      <c r="S22" s="500"/>
    </row>
    <row r="23" spans="3:19" ht="13.5" customHeight="1">
      <c r="C23" s="5"/>
      <c r="D23" s="522"/>
      <c r="E23" s="522"/>
      <c r="F23" s="522"/>
      <c r="G23" s="522"/>
      <c r="H23" s="522"/>
      <c r="I23" s="522"/>
      <c r="J23" s="522"/>
      <c r="K23" s="522"/>
      <c r="L23" s="522"/>
      <c r="M23" s="522"/>
      <c r="N23" s="522"/>
      <c r="O23" s="522"/>
      <c r="P23" s="522"/>
      <c r="Q23" s="522"/>
      <c r="R23" s="522"/>
      <c r="S23" s="522"/>
    </row>
    <row r="24" spans="4:19" ht="13.5" customHeight="1">
      <c r="D24" s="522"/>
      <c r="E24" s="522"/>
      <c r="F24" s="522"/>
      <c r="G24" s="522"/>
      <c r="H24" s="522"/>
      <c r="I24" s="522"/>
      <c r="J24" s="522"/>
      <c r="K24" s="522"/>
      <c r="L24" s="522"/>
      <c r="M24" s="522"/>
      <c r="N24" s="522"/>
      <c r="O24" s="522"/>
      <c r="P24" s="522"/>
      <c r="Q24" s="522"/>
      <c r="R24" s="522"/>
      <c r="S24" s="522"/>
    </row>
    <row r="25" spans="4:19" ht="13.5" customHeight="1">
      <c r="D25" s="522"/>
      <c r="E25" s="522"/>
      <c r="F25" s="522"/>
      <c r="G25" s="522"/>
      <c r="H25" s="522"/>
      <c r="I25" s="522"/>
      <c r="J25" s="522"/>
      <c r="K25" s="522"/>
      <c r="L25" s="522"/>
      <c r="M25" s="522"/>
      <c r="N25" s="522"/>
      <c r="O25" s="522"/>
      <c r="P25" s="522"/>
      <c r="Q25" s="522"/>
      <c r="R25" s="522"/>
      <c r="S25" s="522"/>
    </row>
    <row r="26" spans="2:3" ht="14.25">
      <c r="B26" s="3" t="s">
        <v>115</v>
      </c>
      <c r="C26" s="1"/>
    </row>
    <row r="27" ht="7.5" customHeight="1">
      <c r="C27" s="3"/>
    </row>
    <row r="28" spans="2:19" ht="13.5" customHeight="1">
      <c r="B28" s="513">
        <v>-1</v>
      </c>
      <c r="C28" s="513"/>
      <c r="D28" s="522" t="s">
        <v>116</v>
      </c>
      <c r="E28" s="522"/>
      <c r="F28" s="522"/>
      <c r="G28" s="522"/>
      <c r="H28" s="522"/>
      <c r="I28" s="522"/>
      <c r="J28" s="522"/>
      <c r="K28" s="522"/>
      <c r="L28" s="522"/>
      <c r="M28" s="522"/>
      <c r="N28" s="522"/>
      <c r="O28" s="522"/>
      <c r="P28" s="522"/>
      <c r="Q28" s="522"/>
      <c r="R28" s="522"/>
      <c r="S28" s="522"/>
    </row>
    <row r="29" ht="7.5" customHeight="1"/>
    <row r="30" spans="4:19" ht="15.75" customHeight="1">
      <c r="D30" s="6" t="s">
        <v>117</v>
      </c>
      <c r="E30" s="7"/>
      <c r="F30" s="7"/>
      <c r="G30" s="7"/>
      <c r="H30" s="7"/>
      <c r="I30" s="7"/>
      <c r="J30" s="7"/>
      <c r="K30" s="7"/>
      <c r="L30" s="7"/>
      <c r="M30" s="7"/>
      <c r="N30" s="7"/>
      <c r="O30" s="7"/>
      <c r="P30" s="7"/>
      <c r="Q30" s="7"/>
      <c r="R30" s="8"/>
      <c r="S30" s="9"/>
    </row>
    <row r="31" spans="4:19" ht="13.5" customHeight="1">
      <c r="D31" s="9"/>
      <c r="E31" s="523" t="s">
        <v>118</v>
      </c>
      <c r="F31" s="523"/>
      <c r="G31" s="523"/>
      <c r="H31" s="523"/>
      <c r="I31" s="523"/>
      <c r="J31" s="523"/>
      <c r="K31" s="523"/>
      <c r="L31" s="523"/>
      <c r="M31" s="523"/>
      <c r="N31" s="523"/>
      <c r="O31" s="523"/>
      <c r="P31" s="523"/>
      <c r="Q31" s="523"/>
      <c r="R31" s="524"/>
      <c r="S31" s="9"/>
    </row>
    <row r="32" spans="4:19" ht="13.5" customHeight="1">
      <c r="D32" s="9"/>
      <c r="E32" s="523"/>
      <c r="F32" s="523"/>
      <c r="G32" s="523"/>
      <c r="H32" s="523"/>
      <c r="I32" s="523"/>
      <c r="J32" s="523"/>
      <c r="K32" s="523"/>
      <c r="L32" s="523"/>
      <c r="M32" s="523"/>
      <c r="N32" s="523"/>
      <c r="O32" s="523"/>
      <c r="P32" s="523"/>
      <c r="Q32" s="523"/>
      <c r="R32" s="524"/>
      <c r="S32" s="9"/>
    </row>
    <row r="33" spans="4:19" ht="13.5" customHeight="1">
      <c r="D33" s="9"/>
      <c r="E33" s="523"/>
      <c r="F33" s="523"/>
      <c r="G33" s="523"/>
      <c r="H33" s="523"/>
      <c r="I33" s="523"/>
      <c r="J33" s="523"/>
      <c r="K33" s="523"/>
      <c r="L33" s="523"/>
      <c r="M33" s="523"/>
      <c r="N33" s="523"/>
      <c r="O33" s="523"/>
      <c r="P33" s="523"/>
      <c r="Q33" s="523"/>
      <c r="R33" s="524"/>
      <c r="S33" s="9"/>
    </row>
    <row r="34" spans="4:19" ht="13.5" customHeight="1">
      <c r="D34" s="10"/>
      <c r="E34" s="525"/>
      <c r="F34" s="525"/>
      <c r="G34" s="525"/>
      <c r="H34" s="525"/>
      <c r="I34" s="525"/>
      <c r="J34" s="525"/>
      <c r="K34" s="525"/>
      <c r="L34" s="525"/>
      <c r="M34" s="525"/>
      <c r="N34" s="525"/>
      <c r="O34" s="525"/>
      <c r="P34" s="525"/>
      <c r="Q34" s="525"/>
      <c r="R34" s="526"/>
      <c r="S34" s="9"/>
    </row>
    <row r="35" ht="7.5" customHeight="1"/>
    <row r="36" spans="2:19" ht="13.5" customHeight="1">
      <c r="B36" s="513">
        <v>-2</v>
      </c>
      <c r="C36" s="513"/>
      <c r="D36" s="500" t="s">
        <v>119</v>
      </c>
      <c r="E36" s="500"/>
      <c r="F36" s="500"/>
      <c r="G36" s="500"/>
      <c r="H36" s="500"/>
      <c r="I36" s="500"/>
      <c r="J36" s="500"/>
      <c r="K36" s="500"/>
      <c r="L36" s="500"/>
      <c r="M36" s="500"/>
      <c r="N36" s="500"/>
      <c r="O36" s="500"/>
      <c r="P36" s="500"/>
      <c r="Q36" s="500"/>
      <c r="R36" s="500"/>
      <c r="S36" s="500"/>
    </row>
    <row r="37" spans="4:19" ht="13.5" customHeight="1">
      <c r="D37" s="500"/>
      <c r="E37" s="500"/>
      <c r="F37" s="500"/>
      <c r="G37" s="500"/>
      <c r="H37" s="500"/>
      <c r="I37" s="500"/>
      <c r="J37" s="500"/>
      <c r="K37" s="500"/>
      <c r="L37" s="500"/>
      <c r="M37" s="500"/>
      <c r="N37" s="500"/>
      <c r="O37" s="500"/>
      <c r="P37" s="500"/>
      <c r="Q37" s="500"/>
      <c r="R37" s="500"/>
      <c r="S37" s="500"/>
    </row>
    <row r="38" spans="4:19" ht="13.5" customHeight="1">
      <c r="D38" s="500"/>
      <c r="E38" s="500"/>
      <c r="F38" s="500"/>
      <c r="G38" s="500"/>
      <c r="H38" s="500"/>
      <c r="I38" s="500"/>
      <c r="J38" s="500"/>
      <c r="K38" s="500"/>
      <c r="L38" s="500"/>
      <c r="M38" s="500"/>
      <c r="N38" s="500"/>
      <c r="O38" s="500"/>
      <c r="P38" s="500"/>
      <c r="Q38" s="500"/>
      <c r="R38" s="500"/>
      <c r="S38" s="500"/>
    </row>
    <row r="42" spans="2:3" ht="14.25">
      <c r="B42" s="3" t="s">
        <v>120</v>
      </c>
      <c r="C42" s="1"/>
    </row>
    <row r="43" ht="7.5" customHeight="1"/>
    <row r="44" spans="2:19" ht="13.5" customHeight="1">
      <c r="B44" s="512">
        <v>-1</v>
      </c>
      <c r="C44" s="512"/>
      <c r="D44" s="500" t="s">
        <v>121</v>
      </c>
      <c r="E44" s="500"/>
      <c r="F44" s="500"/>
      <c r="G44" s="500"/>
      <c r="H44" s="500"/>
      <c r="I44" s="500"/>
      <c r="J44" s="500"/>
      <c r="K44" s="500"/>
      <c r="L44" s="500"/>
      <c r="M44" s="500"/>
      <c r="N44" s="500"/>
      <c r="O44" s="500"/>
      <c r="P44" s="500"/>
      <c r="Q44" s="500"/>
      <c r="R44" s="500"/>
      <c r="S44" s="500"/>
    </row>
    <row r="45" spans="2:19" ht="13.5" customHeight="1">
      <c r="B45" s="2"/>
      <c r="D45" s="500"/>
      <c r="E45" s="500"/>
      <c r="F45" s="500"/>
      <c r="G45" s="500"/>
      <c r="H45" s="500"/>
      <c r="I45" s="500"/>
      <c r="J45" s="500"/>
      <c r="K45" s="500"/>
      <c r="L45" s="500"/>
      <c r="M45" s="500"/>
      <c r="N45" s="500"/>
      <c r="O45" s="500"/>
      <c r="P45" s="500"/>
      <c r="Q45" s="500"/>
      <c r="R45" s="500"/>
      <c r="S45" s="500"/>
    </row>
    <row r="46" ht="7.5" customHeight="1">
      <c r="C46" s="5"/>
    </row>
    <row r="47" spans="4:19" ht="15.75" customHeight="1">
      <c r="D47" s="6" t="s">
        <v>122</v>
      </c>
      <c r="E47" s="7"/>
      <c r="F47" s="7"/>
      <c r="G47" s="7"/>
      <c r="H47" s="7"/>
      <c r="I47" s="7"/>
      <c r="J47" s="7"/>
      <c r="K47" s="7"/>
      <c r="L47" s="7"/>
      <c r="M47" s="7"/>
      <c r="N47" s="7"/>
      <c r="O47" s="7"/>
      <c r="P47" s="7"/>
      <c r="Q47" s="7"/>
      <c r="R47" s="8"/>
      <c r="S47" s="9"/>
    </row>
    <row r="48" spans="4:19" ht="13.5" customHeight="1">
      <c r="D48" s="9"/>
      <c r="E48" s="523" t="s">
        <v>123</v>
      </c>
      <c r="F48" s="523"/>
      <c r="G48" s="523"/>
      <c r="H48" s="523"/>
      <c r="I48" s="523"/>
      <c r="J48" s="523"/>
      <c r="K48" s="523"/>
      <c r="L48" s="523"/>
      <c r="M48" s="523"/>
      <c r="N48" s="523"/>
      <c r="O48" s="523"/>
      <c r="P48" s="523"/>
      <c r="Q48" s="523"/>
      <c r="R48" s="524"/>
      <c r="S48" s="9"/>
    </row>
    <row r="49" spans="4:19" ht="13.5" customHeight="1">
      <c r="D49" s="9"/>
      <c r="E49" s="523"/>
      <c r="F49" s="523"/>
      <c r="G49" s="523"/>
      <c r="H49" s="523"/>
      <c r="I49" s="523"/>
      <c r="J49" s="523"/>
      <c r="K49" s="523"/>
      <c r="L49" s="523"/>
      <c r="M49" s="523"/>
      <c r="N49" s="523"/>
      <c r="O49" s="523"/>
      <c r="P49" s="523"/>
      <c r="Q49" s="523"/>
      <c r="R49" s="524"/>
      <c r="S49" s="9"/>
    </row>
    <row r="50" spans="4:19" ht="13.5" customHeight="1">
      <c r="D50" s="10"/>
      <c r="E50" s="525"/>
      <c r="F50" s="525"/>
      <c r="G50" s="525"/>
      <c r="H50" s="525"/>
      <c r="I50" s="525"/>
      <c r="J50" s="525"/>
      <c r="K50" s="525"/>
      <c r="L50" s="525"/>
      <c r="M50" s="525"/>
      <c r="N50" s="525"/>
      <c r="O50" s="525"/>
      <c r="P50" s="525"/>
      <c r="Q50" s="525"/>
      <c r="R50" s="526"/>
      <c r="S50" s="9"/>
    </row>
    <row r="51" ht="7.5" customHeight="1"/>
    <row r="52" spans="2:19" ht="13.5" customHeight="1">
      <c r="B52" s="513">
        <v>-2</v>
      </c>
      <c r="C52" s="513"/>
      <c r="D52" s="500" t="s">
        <v>124</v>
      </c>
      <c r="E52" s="500"/>
      <c r="F52" s="500"/>
      <c r="G52" s="500"/>
      <c r="H52" s="500"/>
      <c r="I52" s="500"/>
      <c r="J52" s="500"/>
      <c r="K52" s="500"/>
      <c r="L52" s="500"/>
      <c r="M52" s="500"/>
      <c r="N52" s="500"/>
      <c r="O52" s="500"/>
      <c r="P52" s="500"/>
      <c r="Q52" s="500"/>
      <c r="R52" s="500"/>
      <c r="S52" s="500"/>
    </row>
    <row r="53" spans="4:19" ht="13.5" customHeight="1">
      <c r="D53" s="500"/>
      <c r="E53" s="500"/>
      <c r="F53" s="500"/>
      <c r="G53" s="500"/>
      <c r="H53" s="500"/>
      <c r="I53" s="500"/>
      <c r="J53" s="500"/>
      <c r="K53" s="500"/>
      <c r="L53" s="500"/>
      <c r="M53" s="500"/>
      <c r="N53" s="500"/>
      <c r="O53" s="500"/>
      <c r="P53" s="500"/>
      <c r="Q53" s="500"/>
      <c r="R53" s="500"/>
      <c r="S53" s="500"/>
    </row>
    <row r="54" spans="4:19" ht="13.5" customHeight="1">
      <c r="D54" s="500"/>
      <c r="E54" s="500"/>
      <c r="F54" s="500"/>
      <c r="G54" s="500"/>
      <c r="H54" s="500"/>
      <c r="I54" s="500"/>
      <c r="J54" s="500"/>
      <c r="K54" s="500"/>
      <c r="L54" s="500"/>
      <c r="M54" s="500"/>
      <c r="N54" s="500"/>
      <c r="O54" s="500"/>
      <c r="P54" s="500"/>
      <c r="Q54" s="500"/>
      <c r="R54" s="500"/>
      <c r="S54" s="500"/>
    </row>
    <row r="55" ht="7.5" customHeight="1"/>
    <row r="56" spans="4:19" ht="13.5" customHeight="1">
      <c r="D56" s="500"/>
      <c r="E56" s="500"/>
      <c r="F56" s="500"/>
      <c r="G56" s="500"/>
      <c r="H56" s="500"/>
      <c r="I56" s="500"/>
      <c r="J56" s="500"/>
      <c r="K56" s="500"/>
      <c r="L56" s="500"/>
      <c r="M56" s="500"/>
      <c r="N56" s="500"/>
      <c r="O56" s="500"/>
      <c r="P56" s="500"/>
      <c r="Q56" s="500"/>
      <c r="R56" s="500"/>
      <c r="S56" s="500"/>
    </row>
    <row r="58" spans="2:3" ht="14.25">
      <c r="B58" s="3" t="s">
        <v>125</v>
      </c>
      <c r="C58" s="1"/>
    </row>
    <row r="59" ht="7.5" customHeight="1"/>
    <row r="60" spans="2:19" ht="13.5" customHeight="1">
      <c r="B60" s="513">
        <v>-1</v>
      </c>
      <c r="C60" s="513"/>
      <c r="D60" s="500" t="s">
        <v>126</v>
      </c>
      <c r="E60" s="500"/>
      <c r="F60" s="500"/>
      <c r="G60" s="500"/>
      <c r="H60" s="500"/>
      <c r="I60" s="500"/>
      <c r="J60" s="500"/>
      <c r="K60" s="500"/>
      <c r="L60" s="500"/>
      <c r="M60" s="500"/>
      <c r="N60" s="500"/>
      <c r="O60" s="500"/>
      <c r="P60" s="500"/>
      <c r="Q60" s="500"/>
      <c r="R60" s="500"/>
      <c r="S60" s="500"/>
    </row>
    <row r="61" spans="4:19" ht="13.5" customHeight="1">
      <c r="D61" s="500"/>
      <c r="E61" s="500"/>
      <c r="F61" s="500"/>
      <c r="G61" s="500"/>
      <c r="H61" s="500"/>
      <c r="I61" s="500"/>
      <c r="J61" s="500"/>
      <c r="K61" s="500"/>
      <c r="L61" s="500"/>
      <c r="M61" s="500"/>
      <c r="N61" s="500"/>
      <c r="O61" s="500"/>
      <c r="P61" s="500"/>
      <c r="Q61" s="500"/>
      <c r="R61" s="500"/>
      <c r="S61" s="500"/>
    </row>
    <row r="62" ht="7.5" customHeight="1"/>
    <row r="63" spans="2:19" ht="13.5" customHeight="1">
      <c r="B63" s="513">
        <v>-2</v>
      </c>
      <c r="C63" s="513"/>
      <c r="D63" s="500" t="s">
        <v>127</v>
      </c>
      <c r="E63" s="500"/>
      <c r="F63" s="500"/>
      <c r="G63" s="500"/>
      <c r="H63" s="500"/>
      <c r="I63" s="500"/>
      <c r="J63" s="500"/>
      <c r="K63" s="500"/>
      <c r="L63" s="500"/>
      <c r="M63" s="500"/>
      <c r="N63" s="500"/>
      <c r="O63" s="500"/>
      <c r="P63" s="500"/>
      <c r="Q63" s="500"/>
      <c r="R63" s="500"/>
      <c r="S63" s="500"/>
    </row>
    <row r="64" spans="4:19" ht="13.5" customHeight="1">
      <c r="D64" s="500"/>
      <c r="E64" s="500"/>
      <c r="F64" s="500"/>
      <c r="G64" s="500"/>
      <c r="H64" s="500"/>
      <c r="I64" s="500"/>
      <c r="J64" s="500"/>
      <c r="K64" s="500"/>
      <c r="L64" s="500"/>
      <c r="M64" s="500"/>
      <c r="N64" s="500"/>
      <c r="O64" s="500"/>
      <c r="P64" s="500"/>
      <c r="Q64" s="500"/>
      <c r="R64" s="500"/>
      <c r="S64" s="500"/>
    </row>
    <row r="65" ht="7.5" customHeight="1"/>
    <row r="69" spans="2:19" ht="30" customHeight="1">
      <c r="B69" s="534" t="s">
        <v>128</v>
      </c>
      <c r="C69" s="534"/>
      <c r="D69" s="534"/>
      <c r="E69" s="534"/>
      <c r="F69" s="534"/>
      <c r="G69" s="534"/>
      <c r="H69" s="534"/>
      <c r="I69" s="534"/>
      <c r="J69" s="534"/>
      <c r="K69" s="534"/>
      <c r="L69" s="534"/>
      <c r="M69" s="534"/>
      <c r="N69" s="534"/>
      <c r="O69" s="534"/>
      <c r="P69" s="534"/>
      <c r="Q69" s="534"/>
      <c r="R69" s="534"/>
      <c r="S69" s="534"/>
    </row>
    <row r="70" ht="7.5" customHeight="1"/>
    <row r="71" spans="3:19" ht="13.5" customHeight="1">
      <c r="C71" s="500" t="s">
        <v>129</v>
      </c>
      <c r="D71" s="500"/>
      <c r="E71" s="500"/>
      <c r="F71" s="500"/>
      <c r="G71" s="500"/>
      <c r="H71" s="500"/>
      <c r="I71" s="500"/>
      <c r="J71" s="500"/>
      <c r="K71" s="500"/>
      <c r="L71" s="500"/>
      <c r="M71" s="500"/>
      <c r="N71" s="500"/>
      <c r="O71" s="500"/>
      <c r="P71" s="500"/>
      <c r="Q71" s="500"/>
      <c r="R71" s="500"/>
      <c r="S71" s="500"/>
    </row>
    <row r="72" spans="3:19" ht="13.5" customHeight="1">
      <c r="C72" s="500"/>
      <c r="D72" s="500"/>
      <c r="E72" s="500"/>
      <c r="F72" s="500"/>
      <c r="G72" s="500"/>
      <c r="H72" s="500"/>
      <c r="I72" s="500"/>
      <c r="J72" s="500"/>
      <c r="K72" s="500"/>
      <c r="L72" s="500"/>
      <c r="M72" s="500"/>
      <c r="N72" s="500"/>
      <c r="O72" s="500"/>
      <c r="P72" s="500"/>
      <c r="Q72" s="500"/>
      <c r="R72" s="500"/>
      <c r="S72" s="500"/>
    </row>
    <row r="73" spans="3:19" ht="13.5" customHeight="1">
      <c r="C73" s="500"/>
      <c r="D73" s="500"/>
      <c r="E73" s="500"/>
      <c r="F73" s="500"/>
      <c r="G73" s="500"/>
      <c r="H73" s="500"/>
      <c r="I73" s="500"/>
      <c r="J73" s="500"/>
      <c r="K73" s="500"/>
      <c r="L73" s="500"/>
      <c r="M73" s="500"/>
      <c r="N73" s="500"/>
      <c r="O73" s="500"/>
      <c r="P73" s="500"/>
      <c r="Q73" s="500"/>
      <c r="R73" s="500"/>
      <c r="S73" s="500"/>
    </row>
    <row r="74" ht="7.5" customHeight="1"/>
    <row r="75" ht="13.5" customHeight="1">
      <c r="D75" s="1" t="s">
        <v>130</v>
      </c>
    </row>
    <row r="76" ht="13.5" customHeight="1">
      <c r="D76" s="1" t="s">
        <v>131</v>
      </c>
    </row>
    <row r="77" ht="7.5" customHeight="1"/>
    <row r="81" ht="14.25">
      <c r="B81" s="3" t="s">
        <v>132</v>
      </c>
    </row>
    <row r="82" ht="7.5" customHeight="1"/>
    <row r="83" spans="2:19" ht="13.5" customHeight="1">
      <c r="B83" s="513">
        <v>-1</v>
      </c>
      <c r="C83" s="513"/>
      <c r="D83" s="500" t="s">
        <v>133</v>
      </c>
      <c r="E83" s="500"/>
      <c r="F83" s="500"/>
      <c r="G83" s="500"/>
      <c r="H83" s="500"/>
      <c r="I83" s="500"/>
      <c r="J83" s="500"/>
      <c r="K83" s="500"/>
      <c r="L83" s="500"/>
      <c r="M83" s="500"/>
      <c r="N83" s="500"/>
      <c r="O83" s="500"/>
      <c r="P83" s="500"/>
      <c r="Q83" s="500"/>
      <c r="R83" s="500"/>
      <c r="S83" s="500"/>
    </row>
    <row r="84" ht="7.5" customHeight="1"/>
    <row r="85" spans="2:19" ht="13.5" customHeight="1">
      <c r="B85" s="513">
        <v>-2</v>
      </c>
      <c r="C85" s="513"/>
      <c r="D85" s="500" t="s">
        <v>134</v>
      </c>
      <c r="E85" s="500"/>
      <c r="F85" s="500"/>
      <c r="G85" s="500"/>
      <c r="H85" s="500"/>
      <c r="I85" s="500"/>
      <c r="J85" s="500"/>
      <c r="K85" s="500"/>
      <c r="L85" s="500"/>
      <c r="M85" s="500"/>
      <c r="N85" s="500"/>
      <c r="O85" s="500"/>
      <c r="P85" s="500"/>
      <c r="Q85" s="500"/>
      <c r="R85" s="500"/>
      <c r="S85" s="500"/>
    </row>
    <row r="86" spans="3:19" ht="13.5" customHeight="1">
      <c r="C86" s="11"/>
      <c r="D86" s="500"/>
      <c r="E86" s="500"/>
      <c r="F86" s="500"/>
      <c r="G86" s="500"/>
      <c r="H86" s="500"/>
      <c r="I86" s="500"/>
      <c r="J86" s="500"/>
      <c r="K86" s="500"/>
      <c r="L86" s="500"/>
      <c r="M86" s="500"/>
      <c r="N86" s="500"/>
      <c r="O86" s="500"/>
      <c r="P86" s="500"/>
      <c r="Q86" s="500"/>
      <c r="R86" s="500"/>
      <c r="S86" s="500"/>
    </row>
    <row r="87" ht="7.5" customHeight="1"/>
    <row r="91" ht="14.25">
      <c r="B91" s="12" t="s">
        <v>135</v>
      </c>
    </row>
    <row r="92" ht="7.5" customHeight="1">
      <c r="B92" s="12"/>
    </row>
    <row r="93" spans="3:19" ht="13.5" customHeight="1">
      <c r="C93" s="500" t="s">
        <v>136</v>
      </c>
      <c r="D93" s="500"/>
      <c r="E93" s="500"/>
      <c r="F93" s="500"/>
      <c r="G93" s="500"/>
      <c r="H93" s="500"/>
      <c r="I93" s="500"/>
      <c r="J93" s="500"/>
      <c r="K93" s="500"/>
      <c r="L93" s="500"/>
      <c r="M93" s="500"/>
      <c r="N93" s="500"/>
      <c r="O93" s="500"/>
      <c r="P93" s="500"/>
      <c r="Q93" s="500"/>
      <c r="R93" s="500"/>
      <c r="S93" s="500"/>
    </row>
    <row r="94" spans="3:19" ht="13.5" customHeight="1">
      <c r="C94" s="500"/>
      <c r="D94" s="500"/>
      <c r="E94" s="500"/>
      <c r="F94" s="500"/>
      <c r="G94" s="500"/>
      <c r="H94" s="500"/>
      <c r="I94" s="500"/>
      <c r="J94" s="500"/>
      <c r="K94" s="500"/>
      <c r="L94" s="500"/>
      <c r="M94" s="500"/>
      <c r="N94" s="500"/>
      <c r="O94" s="500"/>
      <c r="P94" s="500"/>
      <c r="Q94" s="500"/>
      <c r="R94" s="500"/>
      <c r="S94" s="500"/>
    </row>
    <row r="95" spans="3:19" ht="13.5" customHeight="1">
      <c r="C95" s="500"/>
      <c r="D95" s="500"/>
      <c r="E95" s="500"/>
      <c r="F95" s="500"/>
      <c r="G95" s="500"/>
      <c r="H95" s="500"/>
      <c r="I95" s="500"/>
      <c r="J95" s="500"/>
      <c r="K95" s="500"/>
      <c r="L95" s="500"/>
      <c r="M95" s="500"/>
      <c r="N95" s="500"/>
      <c r="O95" s="500"/>
      <c r="P95" s="500"/>
      <c r="Q95" s="500"/>
      <c r="R95" s="500"/>
      <c r="S95" s="500"/>
    </row>
    <row r="96" ht="7.5" customHeight="1"/>
    <row r="97" spans="2:19" ht="13.5" customHeight="1">
      <c r="B97" s="509">
        <v>-1</v>
      </c>
      <c r="C97" s="509"/>
      <c r="D97" s="499" t="s">
        <v>137</v>
      </c>
      <c r="E97" s="500"/>
      <c r="F97" s="500"/>
      <c r="G97" s="500"/>
      <c r="H97" s="500"/>
      <c r="I97" s="500"/>
      <c r="J97" s="500"/>
      <c r="K97" s="500"/>
      <c r="L97" s="500"/>
      <c r="M97" s="500"/>
      <c r="N97" s="500"/>
      <c r="O97" s="500"/>
      <c r="P97" s="500"/>
      <c r="Q97" s="500"/>
      <c r="R97" s="500"/>
      <c r="S97" s="500"/>
    </row>
    <row r="98" ht="7.5" customHeight="1"/>
    <row r="99" ht="13.5" customHeight="1">
      <c r="C99" s="13" t="s">
        <v>138</v>
      </c>
    </row>
    <row r="100" ht="7.5" customHeight="1"/>
    <row r="101" ht="13.5" customHeight="1">
      <c r="C101" s="13" t="s">
        <v>139</v>
      </c>
    </row>
    <row r="102" ht="6" customHeight="1"/>
    <row r="103" spans="4:19" ht="13.5" customHeight="1">
      <c r="D103" s="497" t="s">
        <v>140</v>
      </c>
      <c r="E103" s="497"/>
      <c r="F103" s="497"/>
      <c r="G103" s="497"/>
      <c r="H103" s="497"/>
      <c r="I103" s="497"/>
      <c r="J103" s="497"/>
      <c r="K103" s="497"/>
      <c r="L103" s="497"/>
      <c r="M103" s="497"/>
      <c r="N103" s="497"/>
      <c r="O103" s="497"/>
      <c r="P103" s="497"/>
      <c r="Q103" s="497"/>
      <c r="R103" s="497"/>
      <c r="S103" s="497"/>
    </row>
    <row r="104" spans="4:19" ht="13.5" customHeight="1">
      <c r="D104" s="15"/>
      <c r="E104" s="497" t="s">
        <v>141</v>
      </c>
      <c r="F104" s="497"/>
      <c r="G104" s="497"/>
      <c r="H104" s="497"/>
      <c r="I104" s="497"/>
      <c r="J104" s="497"/>
      <c r="K104" s="497"/>
      <c r="L104" s="497"/>
      <c r="M104" s="497"/>
      <c r="N104" s="497"/>
      <c r="O104" s="497"/>
      <c r="P104" s="497"/>
      <c r="Q104" s="497"/>
      <c r="R104" s="497"/>
      <c r="S104" s="497"/>
    </row>
    <row r="105" spans="4:19" ht="13.5" customHeight="1">
      <c r="D105" s="15"/>
      <c r="E105" s="497" t="s">
        <v>142</v>
      </c>
      <c r="F105" s="497"/>
      <c r="G105" s="497"/>
      <c r="H105" s="497"/>
      <c r="I105" s="497"/>
      <c r="J105" s="497"/>
      <c r="K105" s="497"/>
      <c r="L105" s="497"/>
      <c r="M105" s="497"/>
      <c r="N105" s="497"/>
      <c r="O105" s="497"/>
      <c r="P105" s="497"/>
      <c r="Q105" s="497"/>
      <c r="R105" s="497"/>
      <c r="S105" s="497"/>
    </row>
    <row r="106" spans="4:19" ht="13.5" customHeight="1">
      <c r="D106" s="15"/>
      <c r="E106" s="14"/>
      <c r="F106" s="14"/>
      <c r="G106" s="14"/>
      <c r="H106" s="14"/>
      <c r="I106" s="14"/>
      <c r="J106" s="14"/>
      <c r="K106" s="14"/>
      <c r="L106" s="14"/>
      <c r="M106" s="14"/>
      <c r="N106" s="14"/>
      <c r="O106" s="14"/>
      <c r="P106" s="14"/>
      <c r="Q106" s="14"/>
      <c r="R106" s="14"/>
      <c r="S106" s="14"/>
    </row>
    <row r="107" spans="4:19" ht="13.5" customHeight="1">
      <c r="D107" s="15"/>
      <c r="E107" s="14"/>
      <c r="F107" s="14"/>
      <c r="G107" s="14"/>
      <c r="H107" s="14"/>
      <c r="I107" s="14"/>
      <c r="J107" s="14"/>
      <c r="K107" s="14"/>
      <c r="L107" s="14"/>
      <c r="M107" s="14"/>
      <c r="N107" s="14"/>
      <c r="O107" s="14"/>
      <c r="P107" s="14"/>
      <c r="Q107" s="14"/>
      <c r="R107" s="14"/>
      <c r="S107" s="14"/>
    </row>
    <row r="108" ht="8.25" customHeight="1"/>
    <row r="109" spans="4:19" ht="13.5" customHeight="1">
      <c r="D109" s="501" t="s">
        <v>143</v>
      </c>
      <c r="E109" s="502"/>
      <c r="F109" s="502"/>
      <c r="G109" s="502"/>
      <c r="H109" s="502"/>
      <c r="I109" s="502"/>
      <c r="J109" s="502"/>
      <c r="K109" s="502"/>
      <c r="L109" s="502"/>
      <c r="M109" s="502"/>
      <c r="N109" s="502"/>
      <c r="O109" s="502"/>
      <c r="P109" s="502"/>
      <c r="Q109" s="502"/>
      <c r="R109" s="503"/>
      <c r="S109" s="16"/>
    </row>
    <row r="110" spans="4:19" ht="3" customHeight="1">
      <c r="D110" s="9"/>
      <c r="E110" s="17"/>
      <c r="F110" s="17"/>
      <c r="G110" s="17"/>
      <c r="H110" s="17"/>
      <c r="I110" s="17"/>
      <c r="J110" s="17"/>
      <c r="K110" s="17"/>
      <c r="L110" s="17"/>
      <c r="M110" s="17"/>
      <c r="N110" s="17"/>
      <c r="O110" s="17"/>
      <c r="P110" s="17"/>
      <c r="Q110" s="17"/>
      <c r="R110" s="18"/>
      <c r="S110" s="9"/>
    </row>
    <row r="111" spans="4:19" ht="12" customHeight="1">
      <c r="D111" s="19"/>
      <c r="E111" s="527" t="s">
        <v>144</v>
      </c>
      <c r="F111" s="527"/>
      <c r="G111" s="527"/>
      <c r="H111" s="527"/>
      <c r="I111" s="527"/>
      <c r="J111" s="527"/>
      <c r="K111" s="527"/>
      <c r="L111" s="527"/>
      <c r="M111" s="527"/>
      <c r="N111" s="527"/>
      <c r="O111" s="527"/>
      <c r="P111" s="527"/>
      <c r="Q111" s="527"/>
      <c r="R111" s="528"/>
      <c r="S111" s="16"/>
    </row>
    <row r="112" spans="4:19" ht="13.5" customHeight="1">
      <c r="D112" s="19"/>
      <c r="E112" s="527"/>
      <c r="F112" s="527"/>
      <c r="G112" s="527"/>
      <c r="H112" s="527"/>
      <c r="I112" s="527"/>
      <c r="J112" s="527"/>
      <c r="K112" s="527"/>
      <c r="L112" s="527"/>
      <c r="M112" s="527"/>
      <c r="N112" s="527"/>
      <c r="O112" s="527"/>
      <c r="P112" s="527"/>
      <c r="Q112" s="527"/>
      <c r="R112" s="528"/>
      <c r="S112" s="16"/>
    </row>
    <row r="113" spans="4:19" ht="13.5" customHeight="1">
      <c r="D113" s="19"/>
      <c r="E113" s="527"/>
      <c r="F113" s="527"/>
      <c r="G113" s="527"/>
      <c r="H113" s="527"/>
      <c r="I113" s="527"/>
      <c r="J113" s="527"/>
      <c r="K113" s="527"/>
      <c r="L113" s="527"/>
      <c r="M113" s="527"/>
      <c r="N113" s="527"/>
      <c r="O113" s="527"/>
      <c r="P113" s="527"/>
      <c r="Q113" s="527"/>
      <c r="R113" s="528"/>
      <c r="S113" s="16"/>
    </row>
    <row r="114" spans="4:19" ht="13.5" customHeight="1">
      <c r="D114" s="531" t="s">
        <v>145</v>
      </c>
      <c r="E114" s="532"/>
      <c r="F114" s="532"/>
      <c r="G114" s="532"/>
      <c r="H114" s="532"/>
      <c r="I114" s="532"/>
      <c r="J114" s="532"/>
      <c r="K114" s="532"/>
      <c r="L114" s="532"/>
      <c r="M114" s="532"/>
      <c r="N114" s="532"/>
      <c r="O114" s="532"/>
      <c r="P114" s="532"/>
      <c r="Q114" s="532"/>
      <c r="R114" s="533"/>
      <c r="S114" s="16"/>
    </row>
    <row r="115" spans="4:19" ht="3.75" customHeight="1">
      <c r="D115" s="9"/>
      <c r="E115" s="17"/>
      <c r="F115" s="17"/>
      <c r="G115" s="17"/>
      <c r="H115" s="17"/>
      <c r="I115" s="17"/>
      <c r="J115" s="17"/>
      <c r="K115" s="17"/>
      <c r="L115" s="17"/>
      <c r="M115" s="17"/>
      <c r="N115" s="17"/>
      <c r="O115" s="17"/>
      <c r="P115" s="17"/>
      <c r="Q115" s="17"/>
      <c r="R115" s="18"/>
      <c r="S115" s="9"/>
    </row>
    <row r="116" spans="4:19" ht="13.5" customHeight="1">
      <c r="D116" s="19"/>
      <c r="E116" s="527" t="s">
        <v>146</v>
      </c>
      <c r="F116" s="527"/>
      <c r="G116" s="527"/>
      <c r="H116" s="527"/>
      <c r="I116" s="527"/>
      <c r="J116" s="527"/>
      <c r="K116" s="527"/>
      <c r="L116" s="527"/>
      <c r="M116" s="527"/>
      <c r="N116" s="527"/>
      <c r="O116" s="527"/>
      <c r="P116" s="527"/>
      <c r="Q116" s="527"/>
      <c r="R116" s="528"/>
      <c r="S116" s="16"/>
    </row>
    <row r="117" spans="4:19" ht="13.5" customHeight="1">
      <c r="D117" s="19"/>
      <c r="E117" s="527"/>
      <c r="F117" s="527"/>
      <c r="G117" s="527"/>
      <c r="H117" s="527"/>
      <c r="I117" s="527"/>
      <c r="J117" s="527"/>
      <c r="K117" s="527"/>
      <c r="L117" s="527"/>
      <c r="M117" s="527"/>
      <c r="N117" s="527"/>
      <c r="O117" s="527"/>
      <c r="P117" s="527"/>
      <c r="Q117" s="527"/>
      <c r="R117" s="528"/>
      <c r="S117" s="16"/>
    </row>
    <row r="118" spans="4:19" ht="13.5" customHeight="1">
      <c r="D118" s="19"/>
      <c r="E118" s="527"/>
      <c r="F118" s="527"/>
      <c r="G118" s="527"/>
      <c r="H118" s="527"/>
      <c r="I118" s="527"/>
      <c r="J118" s="527"/>
      <c r="K118" s="527"/>
      <c r="L118" s="527"/>
      <c r="M118" s="527"/>
      <c r="N118" s="527"/>
      <c r="O118" s="527"/>
      <c r="P118" s="527"/>
      <c r="Q118" s="527"/>
      <c r="R118" s="528"/>
      <c r="S118" s="16"/>
    </row>
    <row r="119" spans="4:19" ht="9" customHeight="1">
      <c r="D119" s="9"/>
      <c r="E119" s="17"/>
      <c r="F119" s="17"/>
      <c r="G119" s="17"/>
      <c r="H119" s="17"/>
      <c r="I119" s="17"/>
      <c r="J119" s="17"/>
      <c r="K119" s="17"/>
      <c r="L119" s="17"/>
      <c r="M119" s="17"/>
      <c r="N119" s="17"/>
      <c r="O119" s="17"/>
      <c r="P119" s="17"/>
      <c r="Q119" s="17"/>
      <c r="R119" s="18"/>
      <c r="S119" s="9"/>
    </row>
    <row r="120" spans="4:19" ht="12" customHeight="1">
      <c r="D120" s="9"/>
      <c r="E120" s="527" t="s">
        <v>147</v>
      </c>
      <c r="F120" s="527"/>
      <c r="G120" s="527"/>
      <c r="H120" s="527"/>
      <c r="I120" s="527"/>
      <c r="J120" s="527"/>
      <c r="K120" s="527"/>
      <c r="L120" s="527"/>
      <c r="M120" s="527"/>
      <c r="N120" s="527"/>
      <c r="O120" s="527"/>
      <c r="P120" s="527"/>
      <c r="Q120" s="527"/>
      <c r="R120" s="528"/>
      <c r="S120" s="16"/>
    </row>
    <row r="121" spans="4:19" ht="12.75" customHeight="1">
      <c r="D121" s="20"/>
      <c r="E121" s="529"/>
      <c r="F121" s="529"/>
      <c r="G121" s="529"/>
      <c r="H121" s="529"/>
      <c r="I121" s="529"/>
      <c r="J121" s="529"/>
      <c r="K121" s="529"/>
      <c r="L121" s="529"/>
      <c r="M121" s="529"/>
      <c r="N121" s="529"/>
      <c r="O121" s="529"/>
      <c r="P121" s="529"/>
      <c r="Q121" s="529"/>
      <c r="R121" s="530"/>
      <c r="S121" s="16"/>
    </row>
    <row r="122" spans="4:19" ht="6.75" customHeight="1">
      <c r="D122" s="15"/>
      <c r="E122" s="14"/>
      <c r="F122" s="14"/>
      <c r="G122" s="14"/>
      <c r="H122" s="14"/>
      <c r="I122" s="14"/>
      <c r="J122" s="14"/>
      <c r="K122" s="14"/>
      <c r="L122" s="14"/>
      <c r="M122" s="14"/>
      <c r="N122" s="14"/>
      <c r="O122" s="14"/>
      <c r="P122" s="14"/>
      <c r="Q122" s="14"/>
      <c r="R122" s="14"/>
      <c r="S122" s="14"/>
    </row>
    <row r="123" spans="4:19" ht="13.5" customHeight="1">
      <c r="D123" s="15"/>
      <c r="E123" s="14"/>
      <c r="F123" s="14"/>
      <c r="G123" s="14"/>
      <c r="H123" s="14"/>
      <c r="I123" s="14"/>
      <c r="J123" s="14"/>
      <c r="K123" s="14"/>
      <c r="L123" s="14"/>
      <c r="M123" s="14"/>
      <c r="N123" s="14"/>
      <c r="O123" s="14"/>
      <c r="P123" s="14"/>
      <c r="Q123" s="14"/>
      <c r="R123" s="14"/>
      <c r="S123" s="14"/>
    </row>
    <row r="124" spans="4:19" ht="13.5" customHeight="1">
      <c r="D124" s="15"/>
      <c r="E124" s="14"/>
      <c r="F124" s="14"/>
      <c r="G124" s="14"/>
      <c r="H124" s="14"/>
      <c r="I124" s="14"/>
      <c r="J124" s="14"/>
      <c r="K124" s="14"/>
      <c r="L124" s="14"/>
      <c r="M124" s="14"/>
      <c r="N124" s="14"/>
      <c r="O124" s="14"/>
      <c r="P124" s="14"/>
      <c r="Q124" s="14"/>
      <c r="R124" s="14"/>
      <c r="S124" s="14"/>
    </row>
    <row r="125" spans="4:19" ht="13.5" customHeight="1">
      <c r="D125" s="15"/>
      <c r="E125" s="14"/>
      <c r="F125" s="14"/>
      <c r="G125" s="14"/>
      <c r="H125" s="14"/>
      <c r="I125" s="14"/>
      <c r="J125" s="14"/>
      <c r="K125" s="14"/>
      <c r="L125" s="14"/>
      <c r="M125" s="14"/>
      <c r="N125" s="14"/>
      <c r="O125" s="14"/>
      <c r="P125" s="14"/>
      <c r="Q125" s="14"/>
      <c r="R125" s="14"/>
      <c r="S125" s="14"/>
    </row>
    <row r="126" ht="13.5"/>
    <row r="127" ht="13.5" customHeight="1">
      <c r="C127" s="13" t="s">
        <v>148</v>
      </c>
    </row>
    <row r="128" ht="6" customHeight="1"/>
    <row r="129" spans="4:19" ht="13.5" customHeight="1">
      <c r="D129" s="497" t="s">
        <v>149</v>
      </c>
      <c r="E129" s="497"/>
      <c r="F129" s="497"/>
      <c r="G129" s="497"/>
      <c r="H129" s="497"/>
      <c r="I129" s="497"/>
      <c r="J129" s="497"/>
      <c r="K129" s="497"/>
      <c r="L129" s="497"/>
      <c r="M129" s="497"/>
      <c r="N129" s="497"/>
      <c r="O129" s="497"/>
      <c r="P129" s="497"/>
      <c r="Q129" s="497"/>
      <c r="R129" s="497"/>
      <c r="S129" s="497"/>
    </row>
    <row r="130" spans="4:19" ht="13.5" customHeight="1">
      <c r="D130" s="15"/>
      <c r="E130" s="497" t="s">
        <v>150</v>
      </c>
      <c r="F130" s="497"/>
      <c r="G130" s="497"/>
      <c r="H130" s="497"/>
      <c r="I130" s="497"/>
      <c r="J130" s="497"/>
      <c r="K130" s="497"/>
      <c r="L130" s="497"/>
      <c r="M130" s="497"/>
      <c r="N130" s="497"/>
      <c r="O130" s="497"/>
      <c r="P130" s="497"/>
      <c r="Q130" s="497"/>
      <c r="R130" s="497"/>
      <c r="S130" s="497"/>
    </row>
    <row r="131" spans="4:19" ht="13.5" customHeight="1">
      <c r="D131" s="15"/>
      <c r="E131" s="497" t="s">
        <v>151</v>
      </c>
      <c r="F131" s="497"/>
      <c r="G131" s="497"/>
      <c r="H131" s="497"/>
      <c r="I131" s="497"/>
      <c r="J131" s="497"/>
      <c r="K131" s="497"/>
      <c r="L131" s="497"/>
      <c r="M131" s="497"/>
      <c r="N131" s="497"/>
      <c r="O131" s="497"/>
      <c r="P131" s="497"/>
      <c r="Q131" s="497"/>
      <c r="R131" s="497"/>
      <c r="S131" s="497"/>
    </row>
    <row r="132" spans="4:19" ht="13.5" customHeight="1">
      <c r="D132" s="15"/>
      <c r="E132" s="14"/>
      <c r="F132" s="14"/>
      <c r="G132" s="14"/>
      <c r="H132" s="14"/>
      <c r="I132" s="14"/>
      <c r="J132" s="14"/>
      <c r="K132" s="14"/>
      <c r="L132" s="14"/>
      <c r="M132" s="14"/>
      <c r="N132" s="14"/>
      <c r="O132" s="14"/>
      <c r="P132" s="14"/>
      <c r="Q132" s="14"/>
      <c r="R132" s="14"/>
      <c r="S132" s="14"/>
    </row>
    <row r="133" spans="4:19" ht="13.5" customHeight="1">
      <c r="D133" s="15"/>
      <c r="E133" s="14"/>
      <c r="F133" s="14"/>
      <c r="G133" s="14"/>
      <c r="H133" s="14"/>
      <c r="I133" s="14"/>
      <c r="J133" s="14"/>
      <c r="K133" s="14"/>
      <c r="L133" s="14"/>
      <c r="M133" s="14"/>
      <c r="N133" s="14"/>
      <c r="O133" s="14"/>
      <c r="P133" s="14"/>
      <c r="Q133" s="14"/>
      <c r="R133" s="14"/>
      <c r="S133" s="14"/>
    </row>
    <row r="134" spans="4:19" ht="13.5" customHeight="1">
      <c r="D134" s="15"/>
      <c r="E134" s="14"/>
      <c r="F134" s="14"/>
      <c r="G134" s="14"/>
      <c r="H134" s="14"/>
      <c r="I134" s="14"/>
      <c r="J134" s="14"/>
      <c r="K134" s="14"/>
      <c r="L134" s="14"/>
      <c r="M134" s="14"/>
      <c r="N134" s="14"/>
      <c r="O134" s="14"/>
      <c r="P134" s="14"/>
      <c r="Q134" s="14"/>
      <c r="R134" s="14"/>
      <c r="S134" s="14"/>
    </row>
    <row r="135" ht="6" customHeight="1"/>
    <row r="136" ht="13.5" customHeight="1">
      <c r="C136" s="13" t="s">
        <v>152</v>
      </c>
    </row>
    <row r="137" ht="6" customHeight="1"/>
    <row r="138" spans="4:19" ht="13.5" customHeight="1">
      <c r="D138" s="497" t="s">
        <v>153</v>
      </c>
      <c r="E138" s="497"/>
      <c r="F138" s="497"/>
      <c r="G138" s="497"/>
      <c r="H138" s="497"/>
      <c r="I138" s="497"/>
      <c r="J138" s="497"/>
      <c r="K138" s="497"/>
      <c r="L138" s="497"/>
      <c r="M138" s="497"/>
      <c r="N138" s="497"/>
      <c r="O138" s="497"/>
      <c r="P138" s="497"/>
      <c r="Q138" s="497"/>
      <c r="R138" s="497"/>
      <c r="S138" s="497"/>
    </row>
    <row r="139" spans="4:19" ht="13.5" customHeight="1">
      <c r="D139" s="15"/>
      <c r="E139" s="497" t="s">
        <v>154</v>
      </c>
      <c r="F139" s="497"/>
      <c r="G139" s="497"/>
      <c r="H139" s="497"/>
      <c r="I139" s="497"/>
      <c r="J139" s="497"/>
      <c r="K139" s="497"/>
      <c r="L139" s="497"/>
      <c r="M139" s="497"/>
      <c r="N139" s="497"/>
      <c r="O139" s="497"/>
      <c r="P139" s="497"/>
      <c r="Q139" s="497"/>
      <c r="R139" s="497"/>
      <c r="S139" s="497"/>
    </row>
    <row r="140" spans="4:19" ht="13.5" customHeight="1">
      <c r="D140" s="15"/>
      <c r="E140" s="497" t="s">
        <v>155</v>
      </c>
      <c r="F140" s="497"/>
      <c r="G140" s="497"/>
      <c r="H140" s="497"/>
      <c r="I140" s="497"/>
      <c r="J140" s="497"/>
      <c r="K140" s="497"/>
      <c r="L140" s="497"/>
      <c r="M140" s="497"/>
      <c r="N140" s="497"/>
      <c r="O140" s="497"/>
      <c r="P140" s="497"/>
      <c r="Q140" s="497"/>
      <c r="R140" s="497"/>
      <c r="S140" s="497"/>
    </row>
    <row r="141" spans="4:19" ht="13.5" customHeight="1">
      <c r="D141" s="15"/>
      <c r="E141" s="15"/>
      <c r="F141" s="15"/>
      <c r="G141" s="15"/>
      <c r="H141" s="15"/>
      <c r="I141" s="15"/>
      <c r="J141" s="15"/>
      <c r="K141" s="15"/>
      <c r="L141" s="15"/>
      <c r="M141" s="15"/>
      <c r="N141" s="15"/>
      <c r="O141" s="15"/>
      <c r="P141" s="15"/>
      <c r="Q141" s="15"/>
      <c r="R141" s="15"/>
      <c r="S141" s="15"/>
    </row>
    <row r="142" spans="4:19" ht="13.5" customHeight="1">
      <c r="D142" s="15"/>
      <c r="E142" s="15"/>
      <c r="F142" s="15"/>
      <c r="G142" s="15"/>
      <c r="H142" s="15"/>
      <c r="I142" s="15"/>
      <c r="J142" s="15"/>
      <c r="K142" s="15"/>
      <c r="L142" s="15"/>
      <c r="M142" s="15"/>
      <c r="N142" s="15"/>
      <c r="O142" s="15"/>
      <c r="P142" s="15"/>
      <c r="Q142" s="15"/>
      <c r="R142" s="15"/>
      <c r="S142" s="15"/>
    </row>
    <row r="143" spans="4:19" ht="13.5" customHeight="1">
      <c r="D143" s="15"/>
      <c r="E143" s="15"/>
      <c r="F143" s="15"/>
      <c r="G143" s="15"/>
      <c r="H143" s="15"/>
      <c r="I143" s="15"/>
      <c r="J143" s="15"/>
      <c r="K143" s="15"/>
      <c r="L143" s="15"/>
      <c r="M143" s="15"/>
      <c r="N143" s="15"/>
      <c r="O143" s="15"/>
      <c r="P143" s="15"/>
      <c r="Q143" s="15"/>
      <c r="R143" s="15"/>
      <c r="S143" s="15"/>
    </row>
    <row r="144" spans="4:19" ht="13.5" customHeight="1">
      <c r="D144" s="15"/>
      <c r="E144" s="15"/>
      <c r="F144" s="15"/>
      <c r="G144" s="15"/>
      <c r="H144" s="15"/>
      <c r="I144" s="15"/>
      <c r="J144" s="15"/>
      <c r="K144" s="15"/>
      <c r="L144" s="15"/>
      <c r="M144" s="15"/>
      <c r="N144" s="15"/>
      <c r="O144" s="15"/>
      <c r="P144" s="15"/>
      <c r="Q144" s="15"/>
      <c r="R144" s="15"/>
      <c r="S144" s="15"/>
    </row>
    <row r="145" ht="6" customHeight="1"/>
    <row r="146" spans="4:19" ht="13.5" customHeight="1">
      <c r="D146" s="21" t="s">
        <v>156</v>
      </c>
      <c r="E146" s="498" t="s">
        <v>157</v>
      </c>
      <c r="F146" s="498"/>
      <c r="G146" s="498"/>
      <c r="H146" s="498"/>
      <c r="I146" s="498"/>
      <c r="J146" s="498"/>
      <c r="K146" s="498"/>
      <c r="L146" s="498"/>
      <c r="M146" s="498"/>
      <c r="N146" s="498"/>
      <c r="O146" s="498"/>
      <c r="P146" s="498"/>
      <c r="Q146" s="498"/>
      <c r="R146" s="498"/>
      <c r="S146" s="498"/>
    </row>
    <row r="147" spans="4:19" ht="13.5" customHeight="1">
      <c r="D147" s="15"/>
      <c r="E147" s="498"/>
      <c r="F147" s="498"/>
      <c r="G147" s="498"/>
      <c r="H147" s="498"/>
      <c r="I147" s="498"/>
      <c r="J147" s="498"/>
      <c r="K147" s="498"/>
      <c r="L147" s="498"/>
      <c r="M147" s="498"/>
      <c r="N147" s="498"/>
      <c r="O147" s="498"/>
      <c r="P147" s="498"/>
      <c r="Q147" s="498"/>
      <c r="R147" s="498"/>
      <c r="S147" s="498"/>
    </row>
    <row r="148" spans="4:19" ht="13.5" customHeight="1">
      <c r="D148" s="15"/>
      <c r="E148" s="498"/>
      <c r="F148" s="498"/>
      <c r="G148" s="498"/>
      <c r="H148" s="498"/>
      <c r="I148" s="498"/>
      <c r="J148" s="498"/>
      <c r="K148" s="498"/>
      <c r="L148" s="498"/>
      <c r="M148" s="498"/>
      <c r="N148" s="498"/>
      <c r="O148" s="498"/>
      <c r="P148" s="498"/>
      <c r="Q148" s="498"/>
      <c r="R148" s="498"/>
      <c r="S148" s="498"/>
    </row>
    <row r="149" ht="6" customHeight="1"/>
    <row r="150" ht="13.5" customHeight="1">
      <c r="C150" s="13" t="s">
        <v>158</v>
      </c>
    </row>
    <row r="151" ht="6" customHeight="1"/>
    <row r="152" spans="4:19" ht="13.5" customHeight="1">
      <c r="D152" s="497" t="s">
        <v>159</v>
      </c>
      <c r="E152" s="497"/>
      <c r="F152" s="497"/>
      <c r="G152" s="497"/>
      <c r="H152" s="497"/>
      <c r="I152" s="497"/>
      <c r="J152" s="497"/>
      <c r="K152" s="497"/>
      <c r="L152" s="497"/>
      <c r="M152" s="497"/>
      <c r="N152" s="497"/>
      <c r="O152" s="497"/>
      <c r="P152" s="497"/>
      <c r="Q152" s="497"/>
      <c r="R152" s="497"/>
      <c r="S152" s="497"/>
    </row>
    <row r="153" spans="4:19" ht="13.5" customHeight="1">
      <c r="D153" s="15"/>
      <c r="E153" s="497" t="s">
        <v>160</v>
      </c>
      <c r="F153" s="497"/>
      <c r="G153" s="497"/>
      <c r="H153" s="497"/>
      <c r="I153" s="497"/>
      <c r="J153" s="497"/>
      <c r="K153" s="497"/>
      <c r="L153" s="497"/>
      <c r="M153" s="497"/>
      <c r="N153" s="497"/>
      <c r="O153" s="497"/>
      <c r="P153" s="497"/>
      <c r="Q153" s="497"/>
      <c r="R153" s="497"/>
      <c r="S153" s="497"/>
    </row>
    <row r="154" spans="4:19" ht="13.5" customHeight="1">
      <c r="D154" s="15"/>
      <c r="E154" s="497" t="s">
        <v>161</v>
      </c>
      <c r="F154" s="497"/>
      <c r="G154" s="497"/>
      <c r="H154" s="497"/>
      <c r="I154" s="497"/>
      <c r="J154" s="497"/>
      <c r="K154" s="497"/>
      <c r="L154" s="497"/>
      <c r="M154" s="497"/>
      <c r="N154" s="497"/>
      <c r="O154" s="497"/>
      <c r="P154" s="497"/>
      <c r="Q154" s="497"/>
      <c r="R154" s="497"/>
      <c r="S154" s="497"/>
    </row>
    <row r="155" spans="4:19" ht="13.5" customHeight="1">
      <c r="D155" s="15"/>
      <c r="E155" s="15"/>
      <c r="F155" s="15"/>
      <c r="G155" s="15"/>
      <c r="H155" s="15"/>
      <c r="I155" s="15"/>
      <c r="J155" s="15"/>
      <c r="K155" s="15"/>
      <c r="L155" s="15"/>
      <c r="M155" s="15"/>
      <c r="N155" s="15"/>
      <c r="O155" s="15"/>
      <c r="P155" s="15"/>
      <c r="Q155" s="15"/>
      <c r="R155" s="15"/>
      <c r="S155" s="15"/>
    </row>
    <row r="156" spans="4:19" ht="13.5" customHeight="1">
      <c r="D156" s="15"/>
      <c r="E156" s="15"/>
      <c r="F156" s="15"/>
      <c r="G156" s="15"/>
      <c r="H156" s="15"/>
      <c r="I156" s="15"/>
      <c r="J156" s="15"/>
      <c r="K156" s="15"/>
      <c r="L156" s="15"/>
      <c r="M156" s="15"/>
      <c r="N156" s="15"/>
      <c r="O156" s="15"/>
      <c r="P156" s="15"/>
      <c r="Q156" s="15"/>
      <c r="R156" s="15"/>
      <c r="S156" s="15"/>
    </row>
    <row r="157" spans="4:19" ht="13.5" customHeight="1">
      <c r="D157" s="15"/>
      <c r="E157" s="15"/>
      <c r="F157" s="15"/>
      <c r="G157" s="15"/>
      <c r="H157" s="15"/>
      <c r="I157" s="15"/>
      <c r="J157" s="15"/>
      <c r="K157" s="15"/>
      <c r="L157" s="15"/>
      <c r="M157" s="15"/>
      <c r="N157" s="15"/>
      <c r="O157" s="15"/>
      <c r="P157" s="15"/>
      <c r="Q157" s="15"/>
      <c r="R157" s="15"/>
      <c r="S157" s="15"/>
    </row>
    <row r="158" spans="4:19" ht="13.5" customHeight="1">
      <c r="D158" s="15"/>
      <c r="E158" s="15"/>
      <c r="F158" s="15"/>
      <c r="G158" s="15"/>
      <c r="H158" s="15"/>
      <c r="I158" s="15"/>
      <c r="J158" s="15"/>
      <c r="K158" s="15"/>
      <c r="L158" s="15"/>
      <c r="M158" s="15"/>
      <c r="N158" s="15"/>
      <c r="O158" s="15"/>
      <c r="P158" s="15"/>
      <c r="Q158" s="15"/>
      <c r="R158" s="15"/>
      <c r="S158" s="15"/>
    </row>
    <row r="159" ht="7.5" customHeight="1"/>
    <row r="160" ht="13.5" customHeight="1">
      <c r="C160" s="13" t="s">
        <v>162</v>
      </c>
    </row>
    <row r="161" ht="6" customHeight="1"/>
    <row r="162" spans="4:19" ht="13.5" customHeight="1">
      <c r="D162" s="497" t="s">
        <v>163</v>
      </c>
      <c r="E162" s="497"/>
      <c r="F162" s="497"/>
      <c r="G162" s="497"/>
      <c r="H162" s="497"/>
      <c r="I162" s="497"/>
      <c r="J162" s="497"/>
      <c r="K162" s="497"/>
      <c r="L162" s="497"/>
      <c r="M162" s="497"/>
      <c r="N162" s="497"/>
      <c r="O162" s="497"/>
      <c r="P162" s="497"/>
      <c r="Q162" s="497"/>
      <c r="R162" s="497"/>
      <c r="S162" s="497"/>
    </row>
    <row r="163" spans="4:19" ht="13.5" customHeight="1">
      <c r="D163" s="497"/>
      <c r="E163" s="497"/>
      <c r="F163" s="497"/>
      <c r="G163" s="497"/>
      <c r="H163" s="497"/>
      <c r="I163" s="497"/>
      <c r="J163" s="497"/>
      <c r="K163" s="497"/>
      <c r="L163" s="497"/>
      <c r="M163" s="497"/>
      <c r="N163" s="497"/>
      <c r="O163" s="497"/>
      <c r="P163" s="497"/>
      <c r="Q163" s="497"/>
      <c r="R163" s="497"/>
      <c r="S163" s="497"/>
    </row>
    <row r="164" spans="4:19" ht="13.5" customHeight="1">
      <c r="D164" s="14"/>
      <c r="E164" s="497" t="s">
        <v>164</v>
      </c>
      <c r="F164" s="497"/>
      <c r="G164" s="497"/>
      <c r="H164" s="497"/>
      <c r="I164" s="497"/>
      <c r="J164" s="497"/>
      <c r="K164" s="497"/>
      <c r="L164" s="497"/>
      <c r="M164" s="497"/>
      <c r="N164" s="497"/>
      <c r="O164" s="497"/>
      <c r="P164" s="497"/>
      <c r="Q164" s="497"/>
      <c r="R164" s="497"/>
      <c r="S164" s="497"/>
    </row>
    <row r="165" spans="4:19" ht="13.5" customHeight="1">
      <c r="D165" s="14"/>
      <c r="E165" s="14"/>
      <c r="F165" s="14"/>
      <c r="G165" s="14"/>
      <c r="H165" s="14"/>
      <c r="I165" s="14"/>
      <c r="J165" s="14"/>
      <c r="K165" s="14"/>
      <c r="L165" s="14"/>
      <c r="M165" s="14"/>
      <c r="N165" s="14"/>
      <c r="O165" s="14"/>
      <c r="P165" s="14"/>
      <c r="Q165" s="14"/>
      <c r="R165" s="14"/>
      <c r="S165" s="14"/>
    </row>
    <row r="166" spans="4:19" ht="13.5" customHeight="1">
      <c r="D166" s="14"/>
      <c r="E166" s="14"/>
      <c r="F166" s="14"/>
      <c r="G166" s="14"/>
      <c r="H166" s="14"/>
      <c r="I166" s="14"/>
      <c r="J166" s="14"/>
      <c r="K166" s="14"/>
      <c r="L166" s="14"/>
      <c r="M166" s="14"/>
      <c r="N166" s="14"/>
      <c r="O166" s="14"/>
      <c r="P166" s="14"/>
      <c r="Q166" s="14"/>
      <c r="R166" s="14"/>
      <c r="S166" s="14"/>
    </row>
    <row r="167" ht="14.25"/>
    <row r="168" spans="4:19" ht="13.5" customHeight="1">
      <c r="D168" s="501" t="s">
        <v>165</v>
      </c>
      <c r="E168" s="502"/>
      <c r="F168" s="502"/>
      <c r="G168" s="502"/>
      <c r="H168" s="502"/>
      <c r="I168" s="502"/>
      <c r="J168" s="502"/>
      <c r="K168" s="502"/>
      <c r="L168" s="502"/>
      <c r="M168" s="502"/>
      <c r="N168" s="502"/>
      <c r="O168" s="502"/>
      <c r="P168" s="502"/>
      <c r="Q168" s="502"/>
      <c r="R168" s="503"/>
      <c r="S168" s="22"/>
    </row>
    <row r="169" spans="4:19" ht="13.5" customHeight="1">
      <c r="D169" s="19"/>
      <c r="E169" s="504" t="s">
        <v>166</v>
      </c>
      <c r="F169" s="504"/>
      <c r="G169" s="504"/>
      <c r="H169" s="504"/>
      <c r="I169" s="504"/>
      <c r="J169" s="504"/>
      <c r="K169" s="504"/>
      <c r="L169" s="504"/>
      <c r="M169" s="504"/>
      <c r="N169" s="504"/>
      <c r="O169" s="504"/>
      <c r="P169" s="504"/>
      <c r="Q169" s="504"/>
      <c r="R169" s="505"/>
      <c r="S169" s="22"/>
    </row>
    <row r="170" spans="4:19" ht="13.5" customHeight="1">
      <c r="D170" s="19"/>
      <c r="E170" s="504"/>
      <c r="F170" s="504"/>
      <c r="G170" s="504"/>
      <c r="H170" s="504"/>
      <c r="I170" s="504"/>
      <c r="J170" s="504"/>
      <c r="K170" s="504"/>
      <c r="L170" s="504"/>
      <c r="M170" s="504"/>
      <c r="N170" s="504"/>
      <c r="O170" s="504"/>
      <c r="P170" s="504"/>
      <c r="Q170" s="504"/>
      <c r="R170" s="505"/>
      <c r="S170" s="22"/>
    </row>
    <row r="171" spans="4:19" ht="13.5" customHeight="1">
      <c r="D171" s="19"/>
      <c r="E171" s="504"/>
      <c r="F171" s="504"/>
      <c r="G171" s="504"/>
      <c r="H171" s="504"/>
      <c r="I171" s="504"/>
      <c r="J171" s="504"/>
      <c r="K171" s="504"/>
      <c r="L171" s="504"/>
      <c r="M171" s="504"/>
      <c r="N171" s="504"/>
      <c r="O171" s="504"/>
      <c r="P171" s="504"/>
      <c r="Q171" s="504"/>
      <c r="R171" s="505"/>
      <c r="S171" s="22"/>
    </row>
    <row r="172" spans="4:19" ht="8.25" customHeight="1">
      <c r="D172" s="20"/>
      <c r="E172" s="506"/>
      <c r="F172" s="506"/>
      <c r="G172" s="506"/>
      <c r="H172" s="506"/>
      <c r="I172" s="506"/>
      <c r="J172" s="506"/>
      <c r="K172" s="506"/>
      <c r="L172" s="506"/>
      <c r="M172" s="506"/>
      <c r="N172" s="506"/>
      <c r="O172" s="506"/>
      <c r="P172" s="506"/>
      <c r="Q172" s="506"/>
      <c r="R172" s="507"/>
      <c r="S172" s="22"/>
    </row>
    <row r="173" spans="4:19" ht="13.5" customHeight="1">
      <c r="D173" s="14"/>
      <c r="E173" s="14"/>
      <c r="F173" s="14"/>
      <c r="G173" s="14"/>
      <c r="H173" s="14"/>
      <c r="I173" s="14"/>
      <c r="J173" s="14"/>
      <c r="K173" s="14"/>
      <c r="L173" s="14"/>
      <c r="M173" s="14"/>
      <c r="N173" s="14"/>
      <c r="O173" s="14"/>
      <c r="P173" s="14"/>
      <c r="Q173" s="14"/>
      <c r="R173" s="14"/>
      <c r="S173" s="14"/>
    </row>
    <row r="174" ht="7.5" customHeight="1"/>
    <row r="175" ht="7.5" customHeight="1"/>
    <row r="176" spans="2:19" ht="13.5" customHeight="1">
      <c r="B176" s="509">
        <v>-2</v>
      </c>
      <c r="C176" s="509"/>
      <c r="D176" s="499" t="s">
        <v>167</v>
      </c>
      <c r="E176" s="500"/>
      <c r="F176" s="500"/>
      <c r="G176" s="500"/>
      <c r="H176" s="500"/>
      <c r="I176" s="500"/>
      <c r="J176" s="500"/>
      <c r="K176" s="500"/>
      <c r="L176" s="500"/>
      <c r="M176" s="500"/>
      <c r="N176" s="500"/>
      <c r="O176" s="500"/>
      <c r="P176" s="500"/>
      <c r="Q176" s="500"/>
      <c r="R176" s="500"/>
      <c r="S176" s="500"/>
    </row>
    <row r="177" ht="7.5" customHeight="1"/>
    <row r="178" spans="4:19" ht="13.5" customHeight="1">
      <c r="D178" s="497" t="s">
        <v>168</v>
      </c>
      <c r="E178" s="497"/>
      <c r="F178" s="497"/>
      <c r="G178" s="497"/>
      <c r="H178" s="497"/>
      <c r="I178" s="497"/>
      <c r="J178" s="497"/>
      <c r="K178" s="497"/>
      <c r="L178" s="497"/>
      <c r="M178" s="497"/>
      <c r="N178" s="497"/>
      <c r="O178" s="497"/>
      <c r="P178" s="497"/>
      <c r="Q178" s="497"/>
      <c r="R178" s="497"/>
      <c r="S178" s="497"/>
    </row>
    <row r="179" spans="4:19" ht="13.5" customHeight="1">
      <c r="D179" s="497"/>
      <c r="E179" s="497"/>
      <c r="F179" s="497"/>
      <c r="G179" s="497"/>
      <c r="H179" s="497"/>
      <c r="I179" s="497"/>
      <c r="J179" s="497"/>
      <c r="K179" s="497"/>
      <c r="L179" s="497"/>
      <c r="M179" s="497"/>
      <c r="N179" s="497"/>
      <c r="O179" s="497"/>
      <c r="P179" s="497"/>
      <c r="Q179" s="497"/>
      <c r="R179" s="497"/>
      <c r="S179" s="497"/>
    </row>
    <row r="180" spans="4:19" ht="13.5" customHeight="1">
      <c r="D180" s="497"/>
      <c r="E180" s="497"/>
      <c r="F180" s="497"/>
      <c r="G180" s="497"/>
      <c r="H180" s="497"/>
      <c r="I180" s="497"/>
      <c r="J180" s="497"/>
      <c r="K180" s="497"/>
      <c r="L180" s="497"/>
      <c r="M180" s="497"/>
      <c r="N180" s="497"/>
      <c r="O180" s="497"/>
      <c r="P180" s="497"/>
      <c r="Q180" s="497"/>
      <c r="R180" s="497"/>
      <c r="S180" s="497"/>
    </row>
    <row r="181" ht="7.5" customHeight="1"/>
    <row r="182" spans="2:19" ht="13.5" customHeight="1">
      <c r="B182" s="509">
        <v>-3</v>
      </c>
      <c r="C182" s="509"/>
      <c r="D182" s="499" t="s">
        <v>169</v>
      </c>
      <c r="E182" s="500"/>
      <c r="F182" s="500"/>
      <c r="G182" s="500"/>
      <c r="H182" s="500"/>
      <c r="I182" s="500"/>
      <c r="J182" s="500"/>
      <c r="K182" s="500"/>
      <c r="L182" s="500"/>
      <c r="M182" s="500"/>
      <c r="N182" s="500"/>
      <c r="O182" s="500"/>
      <c r="P182" s="500"/>
      <c r="Q182" s="500"/>
      <c r="R182" s="500"/>
      <c r="S182" s="500"/>
    </row>
    <row r="183" ht="6" customHeight="1"/>
    <row r="184" spans="4:19" ht="13.5" customHeight="1">
      <c r="D184" s="497" t="s">
        <v>170</v>
      </c>
      <c r="E184" s="497"/>
      <c r="F184" s="497"/>
      <c r="G184" s="497"/>
      <c r="H184" s="497"/>
      <c r="I184" s="497"/>
      <c r="J184" s="497"/>
      <c r="K184" s="497"/>
      <c r="L184" s="497"/>
      <c r="M184" s="497"/>
      <c r="N184" s="497"/>
      <c r="O184" s="497"/>
      <c r="P184" s="497"/>
      <c r="Q184" s="497"/>
      <c r="R184" s="497"/>
      <c r="S184" s="497"/>
    </row>
    <row r="185" spans="4:19" ht="13.5" customHeight="1">
      <c r="D185" s="497"/>
      <c r="E185" s="497"/>
      <c r="F185" s="497"/>
      <c r="G185" s="497"/>
      <c r="H185" s="497"/>
      <c r="I185" s="497"/>
      <c r="J185" s="497"/>
      <c r="K185" s="497"/>
      <c r="L185" s="497"/>
      <c r="M185" s="497"/>
      <c r="N185" s="497"/>
      <c r="O185" s="497"/>
      <c r="P185" s="497"/>
      <c r="Q185" s="497"/>
      <c r="R185" s="497"/>
      <c r="S185" s="497"/>
    </row>
    <row r="186" spans="4:19" ht="13.5" customHeight="1">
      <c r="D186" s="497"/>
      <c r="E186" s="497"/>
      <c r="F186" s="497"/>
      <c r="G186" s="497"/>
      <c r="H186" s="497"/>
      <c r="I186" s="497"/>
      <c r="J186" s="497"/>
      <c r="K186" s="497"/>
      <c r="L186" s="497"/>
      <c r="M186" s="497"/>
      <c r="N186" s="497"/>
      <c r="O186" s="497"/>
      <c r="P186" s="497"/>
      <c r="Q186" s="497"/>
      <c r="R186" s="497"/>
      <c r="S186" s="497"/>
    </row>
    <row r="187" spans="4:19" ht="13.5" customHeight="1">
      <c r="D187" s="497"/>
      <c r="E187" s="497"/>
      <c r="F187" s="497"/>
      <c r="G187" s="497"/>
      <c r="H187" s="497"/>
      <c r="I187" s="497"/>
      <c r="J187" s="497"/>
      <c r="K187" s="497"/>
      <c r="L187" s="497"/>
      <c r="M187" s="497"/>
      <c r="N187" s="497"/>
      <c r="O187" s="497"/>
      <c r="P187" s="497"/>
      <c r="Q187" s="497"/>
      <c r="R187" s="497"/>
      <c r="S187" s="497"/>
    </row>
    <row r="191" ht="14.25">
      <c r="B191" s="23" t="s">
        <v>171</v>
      </c>
    </row>
    <row r="193" spans="2:19" s="24" customFormat="1" ht="18" customHeight="1" thickBot="1">
      <c r="B193" s="514" t="s">
        <v>172</v>
      </c>
      <c r="C193" s="514"/>
      <c r="D193" s="514"/>
      <c r="E193" s="514"/>
      <c r="F193" s="514"/>
      <c r="G193" s="514"/>
      <c r="H193" s="514"/>
      <c r="I193" s="514"/>
      <c r="J193" s="514"/>
      <c r="K193" s="515" t="s">
        <v>173</v>
      </c>
      <c r="L193" s="515"/>
      <c r="M193" s="515"/>
      <c r="N193" s="515"/>
      <c r="O193" s="515"/>
      <c r="P193" s="515"/>
      <c r="Q193" s="515"/>
      <c r="R193" s="515"/>
      <c r="S193" s="515"/>
    </row>
    <row r="194" spans="2:19" s="24" customFormat="1" ht="18" customHeight="1" thickTop="1">
      <c r="B194" s="510" t="s">
        <v>174</v>
      </c>
      <c r="C194" s="510"/>
      <c r="D194" s="510"/>
      <c r="E194" s="510"/>
      <c r="F194" s="510"/>
      <c r="G194" s="510"/>
      <c r="H194" s="510"/>
      <c r="I194" s="510"/>
      <c r="J194" s="510"/>
      <c r="K194" s="511" t="s">
        <v>175</v>
      </c>
      <c r="L194" s="511"/>
      <c r="M194" s="511"/>
      <c r="N194" s="511"/>
      <c r="O194" s="511"/>
      <c r="P194" s="511"/>
      <c r="Q194" s="511"/>
      <c r="R194" s="511"/>
      <c r="S194" s="511"/>
    </row>
    <row r="195" spans="2:19" s="24" customFormat="1" ht="18" customHeight="1">
      <c r="B195" s="495" t="s">
        <v>176</v>
      </c>
      <c r="C195" s="495"/>
      <c r="D195" s="495"/>
      <c r="E195" s="495"/>
      <c r="F195" s="495"/>
      <c r="G195" s="495"/>
      <c r="H195" s="495"/>
      <c r="I195" s="495"/>
      <c r="J195" s="495"/>
      <c r="K195" s="496" t="s">
        <v>177</v>
      </c>
      <c r="L195" s="496"/>
      <c r="M195" s="496"/>
      <c r="N195" s="496"/>
      <c r="O195" s="496"/>
      <c r="P195" s="496"/>
      <c r="Q195" s="496"/>
      <c r="R195" s="496"/>
      <c r="S195" s="496"/>
    </row>
    <row r="196" spans="2:19" s="24" customFormat="1" ht="18" customHeight="1">
      <c r="B196" s="495" t="s">
        <v>178</v>
      </c>
      <c r="C196" s="495"/>
      <c r="D196" s="495"/>
      <c r="E196" s="495"/>
      <c r="F196" s="495"/>
      <c r="G196" s="495"/>
      <c r="H196" s="495"/>
      <c r="I196" s="495"/>
      <c r="J196" s="495"/>
      <c r="K196" s="496" t="s">
        <v>179</v>
      </c>
      <c r="L196" s="496"/>
      <c r="M196" s="496"/>
      <c r="N196" s="496"/>
      <c r="O196" s="496"/>
      <c r="P196" s="496"/>
      <c r="Q196" s="496"/>
      <c r="R196" s="496"/>
      <c r="S196" s="496"/>
    </row>
    <row r="197" spans="2:19" s="24" customFormat="1" ht="18" customHeight="1">
      <c r="B197" s="495" t="s">
        <v>180</v>
      </c>
      <c r="C197" s="495"/>
      <c r="D197" s="495"/>
      <c r="E197" s="495"/>
      <c r="F197" s="495"/>
      <c r="G197" s="495"/>
      <c r="H197" s="495"/>
      <c r="I197" s="495"/>
      <c r="J197" s="495"/>
      <c r="K197" s="496" t="s">
        <v>181</v>
      </c>
      <c r="L197" s="496"/>
      <c r="M197" s="496"/>
      <c r="N197" s="496"/>
      <c r="O197" s="496"/>
      <c r="P197" s="496"/>
      <c r="Q197" s="496"/>
      <c r="R197" s="496"/>
      <c r="S197" s="496"/>
    </row>
    <row r="198" spans="2:19" s="24" customFormat="1" ht="18" customHeight="1">
      <c r="B198" s="495" t="s">
        <v>182</v>
      </c>
      <c r="C198" s="495"/>
      <c r="D198" s="495"/>
      <c r="E198" s="495"/>
      <c r="F198" s="495"/>
      <c r="G198" s="495"/>
      <c r="H198" s="495"/>
      <c r="I198" s="495"/>
      <c r="J198" s="495"/>
      <c r="K198" s="496" t="s">
        <v>183</v>
      </c>
      <c r="L198" s="496"/>
      <c r="M198" s="496"/>
      <c r="N198" s="496"/>
      <c r="O198" s="496"/>
      <c r="P198" s="496"/>
      <c r="Q198" s="496"/>
      <c r="R198" s="496"/>
      <c r="S198" s="496"/>
    </row>
    <row r="199" spans="2:19" s="24" customFormat="1" ht="18" customHeight="1">
      <c r="B199" s="495" t="s">
        <v>184</v>
      </c>
      <c r="C199" s="495"/>
      <c r="D199" s="495"/>
      <c r="E199" s="495"/>
      <c r="F199" s="495"/>
      <c r="G199" s="495"/>
      <c r="H199" s="495"/>
      <c r="I199" s="495"/>
      <c r="J199" s="495"/>
      <c r="K199" s="496" t="s">
        <v>185</v>
      </c>
      <c r="L199" s="496"/>
      <c r="M199" s="496"/>
      <c r="N199" s="496"/>
      <c r="O199" s="496"/>
      <c r="P199" s="496"/>
      <c r="Q199" s="496"/>
      <c r="R199" s="496"/>
      <c r="S199" s="496"/>
    </row>
    <row r="200" spans="2:19" s="24" customFormat="1" ht="18" customHeight="1">
      <c r="B200" s="495" t="s">
        <v>186</v>
      </c>
      <c r="C200" s="495"/>
      <c r="D200" s="495"/>
      <c r="E200" s="495"/>
      <c r="F200" s="495"/>
      <c r="G200" s="495"/>
      <c r="H200" s="495"/>
      <c r="I200" s="495"/>
      <c r="J200" s="495"/>
      <c r="K200" s="496" t="s">
        <v>187</v>
      </c>
      <c r="L200" s="496"/>
      <c r="M200" s="496"/>
      <c r="N200" s="496"/>
      <c r="O200" s="496"/>
      <c r="P200" s="496"/>
      <c r="Q200" s="496"/>
      <c r="R200" s="496"/>
      <c r="S200" s="496"/>
    </row>
    <row r="201" spans="2:19" s="24" customFormat="1" ht="18" customHeight="1">
      <c r="B201" s="495" t="s">
        <v>188</v>
      </c>
      <c r="C201" s="495"/>
      <c r="D201" s="495"/>
      <c r="E201" s="495"/>
      <c r="F201" s="495"/>
      <c r="G201" s="495"/>
      <c r="H201" s="495"/>
      <c r="I201" s="495"/>
      <c r="J201" s="495"/>
      <c r="K201" s="496" t="s">
        <v>189</v>
      </c>
      <c r="L201" s="496"/>
      <c r="M201" s="496"/>
      <c r="N201" s="496"/>
      <c r="O201" s="496"/>
      <c r="P201" s="496"/>
      <c r="Q201" s="496"/>
      <c r="R201" s="496"/>
      <c r="S201" s="496"/>
    </row>
    <row r="202" spans="2:19" s="24" customFormat="1" ht="18" customHeight="1">
      <c r="B202" s="495" t="s">
        <v>190</v>
      </c>
      <c r="C202" s="495"/>
      <c r="D202" s="495"/>
      <c r="E202" s="495"/>
      <c r="F202" s="495"/>
      <c r="G202" s="495"/>
      <c r="H202" s="495"/>
      <c r="I202" s="495"/>
      <c r="J202" s="495"/>
      <c r="K202" s="496" t="s">
        <v>191</v>
      </c>
      <c r="L202" s="496"/>
      <c r="M202" s="496"/>
      <c r="N202" s="496"/>
      <c r="O202" s="496"/>
      <c r="P202" s="496"/>
      <c r="Q202" s="496"/>
      <c r="R202" s="496"/>
      <c r="S202" s="496"/>
    </row>
    <row r="203" spans="2:19" s="24" customFormat="1" ht="18" customHeight="1">
      <c r="B203" s="495" t="s">
        <v>192</v>
      </c>
      <c r="C203" s="495"/>
      <c r="D203" s="495"/>
      <c r="E203" s="495"/>
      <c r="F203" s="495"/>
      <c r="G203" s="495"/>
      <c r="H203" s="495"/>
      <c r="I203" s="495"/>
      <c r="J203" s="495"/>
      <c r="K203" s="496" t="s">
        <v>193</v>
      </c>
      <c r="L203" s="496"/>
      <c r="M203" s="496"/>
      <c r="N203" s="496"/>
      <c r="O203" s="496"/>
      <c r="P203" s="496"/>
      <c r="Q203" s="496"/>
      <c r="R203" s="496"/>
      <c r="S203" s="496"/>
    </row>
    <row r="204" spans="2:19" s="24" customFormat="1" ht="35.25" customHeight="1">
      <c r="B204" s="495" t="s">
        <v>194</v>
      </c>
      <c r="C204" s="495"/>
      <c r="D204" s="495"/>
      <c r="E204" s="495"/>
      <c r="F204" s="495"/>
      <c r="G204" s="495"/>
      <c r="H204" s="495"/>
      <c r="I204" s="495"/>
      <c r="J204" s="495"/>
      <c r="K204" s="508" t="s">
        <v>195</v>
      </c>
      <c r="L204" s="496"/>
      <c r="M204" s="496"/>
      <c r="N204" s="496"/>
      <c r="O204" s="496"/>
      <c r="P204" s="496"/>
      <c r="Q204" s="496"/>
      <c r="R204" s="496"/>
      <c r="S204" s="496"/>
    </row>
    <row r="205" spans="2:19" s="24" customFormat="1" ht="18" customHeight="1">
      <c r="B205" s="495" t="s">
        <v>196</v>
      </c>
      <c r="C205" s="495"/>
      <c r="D205" s="495"/>
      <c r="E205" s="495"/>
      <c r="F205" s="495"/>
      <c r="G205" s="495"/>
      <c r="H205" s="495"/>
      <c r="I205" s="495"/>
      <c r="J205" s="495"/>
      <c r="K205" s="496" t="s">
        <v>197</v>
      </c>
      <c r="L205" s="496"/>
      <c r="M205" s="496"/>
      <c r="N205" s="496"/>
      <c r="O205" s="496"/>
      <c r="P205" s="496"/>
      <c r="Q205" s="496"/>
      <c r="R205" s="496"/>
      <c r="S205" s="496"/>
    </row>
    <row r="206" spans="2:19" s="24" customFormat="1" ht="18" customHeight="1">
      <c r="B206" s="495" t="s">
        <v>198</v>
      </c>
      <c r="C206" s="495"/>
      <c r="D206" s="495"/>
      <c r="E206" s="495"/>
      <c r="F206" s="495"/>
      <c r="G206" s="495"/>
      <c r="H206" s="495"/>
      <c r="I206" s="495"/>
      <c r="J206" s="495"/>
      <c r="K206" s="496" t="s">
        <v>199</v>
      </c>
      <c r="L206" s="496"/>
      <c r="M206" s="496"/>
      <c r="N206" s="496"/>
      <c r="O206" s="496"/>
      <c r="P206" s="496"/>
      <c r="Q206" s="496"/>
      <c r="R206" s="496"/>
      <c r="S206" s="496"/>
    </row>
    <row r="207" spans="1:19" s="24" customFormat="1" ht="18" customHeight="1">
      <c r="A207" s="24" t="s">
        <v>200</v>
      </c>
      <c r="B207" s="495" t="s">
        <v>201</v>
      </c>
      <c r="C207" s="495"/>
      <c r="D207" s="495"/>
      <c r="E207" s="495"/>
      <c r="F207" s="495"/>
      <c r="G207" s="495"/>
      <c r="H207" s="495"/>
      <c r="I207" s="495"/>
      <c r="J207" s="495"/>
      <c r="K207" s="496" t="s">
        <v>202</v>
      </c>
      <c r="L207" s="496"/>
      <c r="M207" s="496"/>
      <c r="N207" s="496"/>
      <c r="O207" s="496"/>
      <c r="P207" s="496"/>
      <c r="Q207" s="496"/>
      <c r="R207" s="496"/>
      <c r="S207" s="496"/>
    </row>
    <row r="208" spans="2:19" s="24" customFormat="1" ht="18" customHeight="1">
      <c r="B208" s="495" t="s">
        <v>203</v>
      </c>
      <c r="C208" s="495"/>
      <c r="D208" s="495"/>
      <c r="E208" s="495"/>
      <c r="F208" s="495"/>
      <c r="G208" s="495"/>
      <c r="H208" s="495"/>
      <c r="I208" s="495"/>
      <c r="J208" s="495"/>
      <c r="K208" s="496" t="s">
        <v>204</v>
      </c>
      <c r="L208" s="496"/>
      <c r="M208" s="496"/>
      <c r="N208" s="496"/>
      <c r="O208" s="496"/>
      <c r="P208" s="496"/>
      <c r="Q208" s="496"/>
      <c r="R208" s="496"/>
      <c r="S208" s="496"/>
    </row>
    <row r="209" spans="2:19" s="24" customFormat="1" ht="18" customHeight="1">
      <c r="B209" s="495" t="s">
        <v>205</v>
      </c>
      <c r="C209" s="495"/>
      <c r="D209" s="495"/>
      <c r="E209" s="495"/>
      <c r="F209" s="495"/>
      <c r="G209" s="495"/>
      <c r="H209" s="495"/>
      <c r="I209" s="495"/>
      <c r="J209" s="495"/>
      <c r="K209" s="496" t="s">
        <v>206</v>
      </c>
      <c r="L209" s="496"/>
      <c r="M209" s="496"/>
      <c r="N209" s="496"/>
      <c r="O209" s="496"/>
      <c r="P209" s="496"/>
      <c r="Q209" s="496"/>
      <c r="R209" s="496"/>
      <c r="S209" s="496"/>
    </row>
    <row r="210" spans="2:19" s="24" customFormat="1" ht="18" customHeight="1">
      <c r="B210" s="495" t="s">
        <v>207</v>
      </c>
      <c r="C210" s="495"/>
      <c r="D210" s="495"/>
      <c r="E210" s="495"/>
      <c r="F210" s="495"/>
      <c r="G210" s="495"/>
      <c r="H210" s="495"/>
      <c r="I210" s="495"/>
      <c r="J210" s="495"/>
      <c r="K210" s="496" t="s">
        <v>208</v>
      </c>
      <c r="L210" s="496"/>
      <c r="M210" s="496"/>
      <c r="N210" s="496"/>
      <c r="O210" s="496"/>
      <c r="P210" s="496"/>
      <c r="Q210" s="496"/>
      <c r="R210" s="496"/>
      <c r="S210" s="496"/>
    </row>
    <row r="211" spans="2:19" s="24" customFormat="1" ht="18" customHeight="1">
      <c r="B211" s="495" t="s">
        <v>209</v>
      </c>
      <c r="C211" s="495"/>
      <c r="D211" s="495"/>
      <c r="E211" s="495"/>
      <c r="F211" s="495"/>
      <c r="G211" s="495"/>
      <c r="H211" s="495"/>
      <c r="I211" s="495"/>
      <c r="J211" s="495"/>
      <c r="K211" s="496" t="s">
        <v>210</v>
      </c>
      <c r="L211" s="496"/>
      <c r="M211" s="496"/>
      <c r="N211" s="496"/>
      <c r="O211" s="496"/>
      <c r="P211" s="496"/>
      <c r="Q211" s="496"/>
      <c r="R211" s="496"/>
      <c r="S211" s="496"/>
    </row>
    <row r="212" spans="2:19" s="24" customFormat="1" ht="18" customHeight="1">
      <c r="B212" s="495" t="s">
        <v>211</v>
      </c>
      <c r="C212" s="495"/>
      <c r="D212" s="495"/>
      <c r="E212" s="495"/>
      <c r="F212" s="495"/>
      <c r="G212" s="495"/>
      <c r="H212" s="495"/>
      <c r="I212" s="495"/>
      <c r="J212" s="495"/>
      <c r="K212" s="496" t="s">
        <v>212</v>
      </c>
      <c r="L212" s="496"/>
      <c r="M212" s="496"/>
      <c r="N212" s="496"/>
      <c r="O212" s="496"/>
      <c r="P212" s="496"/>
      <c r="Q212" s="496"/>
      <c r="R212" s="496"/>
      <c r="S212" s="496"/>
    </row>
    <row r="213" spans="2:19" s="24" customFormat="1" ht="18" customHeight="1">
      <c r="B213" s="495" t="s">
        <v>213</v>
      </c>
      <c r="C213" s="495"/>
      <c r="D213" s="495"/>
      <c r="E213" s="495"/>
      <c r="F213" s="495"/>
      <c r="G213" s="495"/>
      <c r="H213" s="495"/>
      <c r="I213" s="495"/>
      <c r="J213" s="495"/>
      <c r="K213" s="496" t="s">
        <v>214</v>
      </c>
      <c r="L213" s="496"/>
      <c r="M213" s="496"/>
      <c r="N213" s="496"/>
      <c r="O213" s="496"/>
      <c r="P213" s="496"/>
      <c r="Q213" s="496"/>
      <c r="R213" s="496"/>
      <c r="S213" s="496"/>
    </row>
    <row r="214" spans="2:19" s="24" customFormat="1" ht="18" customHeight="1">
      <c r="B214" s="495" t="s">
        <v>215</v>
      </c>
      <c r="C214" s="495"/>
      <c r="D214" s="495"/>
      <c r="E214" s="495"/>
      <c r="F214" s="495"/>
      <c r="G214" s="495"/>
      <c r="H214" s="495"/>
      <c r="I214" s="495"/>
      <c r="J214" s="495"/>
      <c r="K214" s="496" t="s">
        <v>216</v>
      </c>
      <c r="L214" s="496"/>
      <c r="M214" s="496"/>
      <c r="N214" s="496"/>
      <c r="O214" s="496"/>
      <c r="P214" s="496"/>
      <c r="Q214" s="496"/>
      <c r="R214" s="496"/>
      <c r="S214" s="496"/>
    </row>
    <row r="215" spans="2:19" ht="18" customHeight="1">
      <c r="B215" s="495" t="s">
        <v>217</v>
      </c>
      <c r="C215" s="495"/>
      <c r="D215" s="495"/>
      <c r="E215" s="495"/>
      <c r="F215" s="495"/>
      <c r="G215" s="495"/>
      <c r="H215" s="495"/>
      <c r="I215" s="495"/>
      <c r="J215" s="495"/>
      <c r="K215" s="496" t="s">
        <v>208</v>
      </c>
      <c r="L215" s="496"/>
      <c r="M215" s="496"/>
      <c r="N215" s="496"/>
      <c r="O215" s="496"/>
      <c r="P215" s="496"/>
      <c r="Q215" s="496"/>
      <c r="R215" s="496"/>
      <c r="S215" s="496"/>
    </row>
    <row r="216" ht="18" customHeight="1"/>
    <row r="217" ht="18" customHeight="1"/>
    <row r="218" ht="18" customHeight="1"/>
    <row r="219" ht="18" customHeight="1"/>
  </sheetData>
  <sheetProtection/>
  <mergeCells count="111">
    <mergeCell ref="B83:C83"/>
    <mergeCell ref="B85:C85"/>
    <mergeCell ref="D114:R114"/>
    <mergeCell ref="E116:R118"/>
    <mergeCell ref="D20:S22"/>
    <mergeCell ref="D44:S45"/>
    <mergeCell ref="D85:S86"/>
    <mergeCell ref="D56:S56"/>
    <mergeCell ref="B69:S69"/>
    <mergeCell ref="C93:S95"/>
    <mergeCell ref="D83:S83"/>
    <mergeCell ref="D109:R109"/>
    <mergeCell ref="B52:C52"/>
    <mergeCell ref="D52:S54"/>
    <mergeCell ref="D24:S24"/>
    <mergeCell ref="D25:S25"/>
    <mergeCell ref="E31:R34"/>
    <mergeCell ref="D36:S38"/>
    <mergeCell ref="B44:C44"/>
    <mergeCell ref="B215:J215"/>
    <mergeCell ref="K215:S215"/>
    <mergeCell ref="B60:C60"/>
    <mergeCell ref="B63:C63"/>
    <mergeCell ref="D184:S187"/>
    <mergeCell ref="D129:S129"/>
    <mergeCell ref="E120:R121"/>
    <mergeCell ref="D60:S61"/>
    <mergeCell ref="C71:S73"/>
    <mergeCell ref="D63:S64"/>
    <mergeCell ref="G2:O3"/>
    <mergeCell ref="C7:S8"/>
    <mergeCell ref="D13:S13"/>
    <mergeCell ref="E48:R50"/>
    <mergeCell ref="D17:S18"/>
    <mergeCell ref="D28:S28"/>
    <mergeCell ref="D15:S15"/>
    <mergeCell ref="D23:S23"/>
    <mergeCell ref="B13:C13"/>
    <mergeCell ref="B15:C15"/>
    <mergeCell ref="B17:C17"/>
    <mergeCell ref="B28:C28"/>
    <mergeCell ref="B20:C20"/>
    <mergeCell ref="B36:C36"/>
    <mergeCell ref="B193:J193"/>
    <mergeCell ref="K193:S193"/>
    <mergeCell ref="B97:C97"/>
    <mergeCell ref="D97:S97"/>
    <mergeCell ref="D103:S103"/>
    <mergeCell ref="E104:S104"/>
    <mergeCell ref="E105:S105"/>
    <mergeCell ref="E130:S130"/>
    <mergeCell ref="E131:S131"/>
    <mergeCell ref="D138:S138"/>
    <mergeCell ref="B194:J194"/>
    <mergeCell ref="K194:S194"/>
    <mergeCell ref="E111:R113"/>
    <mergeCell ref="B195:J195"/>
    <mergeCell ref="K195:S195"/>
    <mergeCell ref="B182:C182"/>
    <mergeCell ref="D182:S182"/>
    <mergeCell ref="D178:S180"/>
    <mergeCell ref="E139:S139"/>
    <mergeCell ref="B176:C176"/>
    <mergeCell ref="E164:S164"/>
    <mergeCell ref="B196:J196"/>
    <mergeCell ref="K196:S196"/>
    <mergeCell ref="B197:J197"/>
    <mergeCell ref="K197:S197"/>
    <mergeCell ref="B198:J198"/>
    <mergeCell ref="K198:S198"/>
    <mergeCell ref="B199:J199"/>
    <mergeCell ref="K199:S199"/>
    <mergeCell ref="B200:J200"/>
    <mergeCell ref="K200:S200"/>
    <mergeCell ref="B201:J201"/>
    <mergeCell ref="K201:S201"/>
    <mergeCell ref="B202:J202"/>
    <mergeCell ref="K202:S202"/>
    <mergeCell ref="B203:J203"/>
    <mergeCell ref="K203:S203"/>
    <mergeCell ref="B207:J207"/>
    <mergeCell ref="K207:S207"/>
    <mergeCell ref="B204:J204"/>
    <mergeCell ref="K204:S204"/>
    <mergeCell ref="B205:J205"/>
    <mergeCell ref="K205:S205"/>
    <mergeCell ref="D176:S176"/>
    <mergeCell ref="D168:R168"/>
    <mergeCell ref="E169:R172"/>
    <mergeCell ref="B212:J212"/>
    <mergeCell ref="K212:S212"/>
    <mergeCell ref="B213:J213"/>
    <mergeCell ref="K213:S213"/>
    <mergeCell ref="B210:J210"/>
    <mergeCell ref="K210:S210"/>
    <mergeCell ref="B211:J211"/>
    <mergeCell ref="D162:S163"/>
    <mergeCell ref="E140:S140"/>
    <mergeCell ref="E146:S148"/>
    <mergeCell ref="D152:S152"/>
    <mergeCell ref="E153:S153"/>
    <mergeCell ref="E154:S154"/>
    <mergeCell ref="B214:J214"/>
    <mergeCell ref="K214:S214"/>
    <mergeCell ref="K208:S208"/>
    <mergeCell ref="B209:J209"/>
    <mergeCell ref="K209:S209"/>
    <mergeCell ref="B206:J206"/>
    <mergeCell ref="K206:S206"/>
    <mergeCell ref="B208:J208"/>
    <mergeCell ref="K211:S211"/>
  </mergeCells>
  <printOptions horizontalCentered="1"/>
  <pageMargins left="0.5905511811023623" right="0.5118110236220472" top="0.7874015748031497" bottom="0.5905511811023623" header="0.5118110236220472" footer="0.5118110236220472"/>
  <pageSetup horizontalDpi="600" verticalDpi="600" orientation="portrait" paperSize="9" r:id="rId2"/>
  <rowBreaks count="2" manualBreakCount="2">
    <brk id="56" max="19" man="1"/>
    <brk id="187" max="19" man="1"/>
  </rowBreaks>
  <drawing r:id="rId1"/>
</worksheet>
</file>

<file path=xl/worksheets/sheet10.xml><?xml version="1.0" encoding="utf-8"?>
<worksheet xmlns="http://schemas.openxmlformats.org/spreadsheetml/2006/main" xmlns:r="http://schemas.openxmlformats.org/officeDocument/2006/relationships">
  <dimension ref="A1:M103"/>
  <sheetViews>
    <sheetView view="pageBreakPreview" zoomScale="130" zoomScaleSheetLayoutView="130" zoomScalePageLayoutView="0" workbookViewId="0" topLeftCell="A1">
      <selection activeCell="J10" sqref="J10"/>
    </sheetView>
  </sheetViews>
  <sheetFormatPr defaultColWidth="9.00390625" defaultRowHeight="13.5" customHeight="1"/>
  <cols>
    <col min="1" max="1" width="16.625" style="266" customWidth="1"/>
    <col min="2" max="8" width="9.00390625" style="266" customWidth="1"/>
    <col min="9" max="16384" width="9.00390625" style="266" customWidth="1"/>
  </cols>
  <sheetData>
    <row r="1" spans="1:13" ht="21" customHeight="1">
      <c r="A1" s="263" t="s">
        <v>369</v>
      </c>
      <c r="B1" s="264"/>
      <c r="C1" s="264"/>
      <c r="D1" s="264"/>
      <c r="E1" s="264"/>
      <c r="F1" s="264"/>
      <c r="G1" s="264"/>
      <c r="H1" s="264"/>
      <c r="I1" s="264"/>
      <c r="J1" s="264"/>
      <c r="K1" s="264"/>
      <c r="L1" s="265"/>
      <c r="M1" s="264"/>
    </row>
    <row r="2" spans="1:13" ht="13.5" customHeight="1">
      <c r="A2" s="263"/>
      <c r="B2" s="264"/>
      <c r="C2" s="264"/>
      <c r="D2" s="264"/>
      <c r="E2" s="264"/>
      <c r="F2" s="264"/>
      <c r="G2" s="264"/>
      <c r="H2" s="264"/>
      <c r="I2" s="264"/>
      <c r="J2" s="264"/>
      <c r="K2" s="264"/>
      <c r="L2" s="264"/>
      <c r="M2" s="264"/>
    </row>
    <row r="3" ht="13.5" customHeight="1">
      <c r="J3" s="267" t="s">
        <v>219</v>
      </c>
    </row>
    <row r="4" spans="1:10" ht="21" customHeight="1" thickBot="1">
      <c r="A4" s="268" t="s">
        <v>28</v>
      </c>
      <c r="B4" s="269"/>
      <c r="G4" s="32" t="s">
        <v>221</v>
      </c>
      <c r="H4" s="33" t="s">
        <v>222</v>
      </c>
      <c r="I4" s="34" t="s">
        <v>223</v>
      </c>
      <c r="J4" s="35" t="s">
        <v>224</v>
      </c>
    </row>
    <row r="5" spans="7:10" ht="13.5" customHeight="1" thickTop="1">
      <c r="G5" s="274">
        <v>8609</v>
      </c>
      <c r="H5" s="275">
        <v>12822</v>
      </c>
      <c r="I5" s="276">
        <v>1311</v>
      </c>
      <c r="J5" s="277">
        <v>22742</v>
      </c>
    </row>
    <row r="6" ht="14.25">
      <c r="A6" s="278" t="s">
        <v>225</v>
      </c>
    </row>
    <row r="7" spans="8:9" ht="10.5">
      <c r="H7" s="267" t="s">
        <v>219</v>
      </c>
      <c r="I7" s="267"/>
    </row>
    <row r="8" spans="1:8" ht="13.5" customHeight="1">
      <c r="A8" s="554" t="s">
        <v>226</v>
      </c>
      <c r="B8" s="558" t="s">
        <v>227</v>
      </c>
      <c r="C8" s="557" t="s">
        <v>228</v>
      </c>
      <c r="D8" s="557" t="s">
        <v>229</v>
      </c>
      <c r="E8" s="557" t="s">
        <v>230</v>
      </c>
      <c r="F8" s="552" t="s">
        <v>231</v>
      </c>
      <c r="G8" s="557" t="s">
        <v>232</v>
      </c>
      <c r="H8" s="542" t="s">
        <v>233</v>
      </c>
    </row>
    <row r="9" spans="1:8" ht="13.5" customHeight="1" thickBot="1">
      <c r="A9" s="555"/>
      <c r="B9" s="551"/>
      <c r="C9" s="553"/>
      <c r="D9" s="553"/>
      <c r="E9" s="553"/>
      <c r="F9" s="556"/>
      <c r="G9" s="553"/>
      <c r="H9" s="543"/>
    </row>
    <row r="10" spans="1:8" ht="13.5" customHeight="1" thickTop="1">
      <c r="A10" s="279" t="s">
        <v>234</v>
      </c>
      <c r="B10" s="280">
        <v>40434</v>
      </c>
      <c r="C10" s="281">
        <v>38311</v>
      </c>
      <c r="D10" s="281">
        <v>2123</v>
      </c>
      <c r="E10" s="281">
        <v>1814</v>
      </c>
      <c r="F10" s="281">
        <v>134</v>
      </c>
      <c r="G10" s="281">
        <v>42536</v>
      </c>
      <c r="H10" s="282" t="s">
        <v>520</v>
      </c>
    </row>
    <row r="11" spans="1:8" ht="13.5" customHeight="1">
      <c r="A11" s="283" t="s">
        <v>29</v>
      </c>
      <c r="B11" s="284">
        <v>124</v>
      </c>
      <c r="C11" s="285">
        <v>122</v>
      </c>
      <c r="D11" s="285">
        <v>3</v>
      </c>
      <c r="E11" s="285">
        <v>3</v>
      </c>
      <c r="F11" s="285">
        <v>86</v>
      </c>
      <c r="G11" s="285">
        <v>29</v>
      </c>
      <c r="H11" s="408"/>
    </row>
    <row r="12" spans="1:8" ht="13.5" customHeight="1">
      <c r="A12" s="283" t="s">
        <v>30</v>
      </c>
      <c r="B12" s="284">
        <v>197</v>
      </c>
      <c r="C12" s="285">
        <v>197</v>
      </c>
      <c r="D12" s="407" t="s">
        <v>12</v>
      </c>
      <c r="E12" s="407" t="s">
        <v>12</v>
      </c>
      <c r="F12" s="285">
        <v>143</v>
      </c>
      <c r="G12" s="285">
        <v>119</v>
      </c>
      <c r="H12" s="408"/>
    </row>
    <row r="13" spans="1:8" ht="13.5" customHeight="1">
      <c r="A13" s="286" t="s">
        <v>236</v>
      </c>
      <c r="B13" s="287">
        <v>40527</v>
      </c>
      <c r="C13" s="288">
        <v>38401</v>
      </c>
      <c r="D13" s="288">
        <v>2126</v>
      </c>
      <c r="E13" s="288">
        <v>1817</v>
      </c>
      <c r="F13" s="289"/>
      <c r="G13" s="288">
        <v>42684</v>
      </c>
      <c r="H13" s="290"/>
    </row>
    <row r="14" spans="1:8" ht="13.5" customHeight="1">
      <c r="A14" s="291" t="s">
        <v>237</v>
      </c>
      <c r="B14" s="292"/>
      <c r="C14" s="292"/>
      <c r="D14" s="292"/>
      <c r="E14" s="292"/>
      <c r="F14" s="292"/>
      <c r="G14" s="292"/>
      <c r="H14" s="293"/>
    </row>
    <row r="15" ht="60" customHeight="1"/>
    <row r="16" ht="14.25">
      <c r="A16" s="278" t="s">
        <v>238</v>
      </c>
    </row>
    <row r="17" spans="9:12" ht="10.5">
      <c r="I17" s="267" t="s">
        <v>219</v>
      </c>
      <c r="K17" s="267"/>
      <c r="L17" s="267"/>
    </row>
    <row r="18" spans="1:9" ht="13.5" customHeight="1">
      <c r="A18" s="554" t="s">
        <v>226</v>
      </c>
      <c r="B18" s="550" t="s">
        <v>239</v>
      </c>
      <c r="C18" s="552" t="s">
        <v>240</v>
      </c>
      <c r="D18" s="552" t="s">
        <v>241</v>
      </c>
      <c r="E18" s="539" t="s">
        <v>242</v>
      </c>
      <c r="F18" s="552" t="s">
        <v>231</v>
      </c>
      <c r="G18" s="552" t="s">
        <v>243</v>
      </c>
      <c r="H18" s="539" t="s">
        <v>244</v>
      </c>
      <c r="I18" s="542" t="s">
        <v>233</v>
      </c>
    </row>
    <row r="19" spans="1:9" ht="13.5" customHeight="1" thickBot="1">
      <c r="A19" s="555"/>
      <c r="B19" s="551"/>
      <c r="C19" s="553"/>
      <c r="D19" s="553"/>
      <c r="E19" s="540"/>
      <c r="F19" s="556"/>
      <c r="G19" s="556"/>
      <c r="H19" s="541"/>
      <c r="I19" s="543"/>
    </row>
    <row r="20" spans="1:9" ht="13.5" customHeight="1" thickTop="1">
      <c r="A20" s="416" t="s">
        <v>247</v>
      </c>
      <c r="B20" s="365">
        <v>5689</v>
      </c>
      <c r="C20" s="366">
        <v>5593</v>
      </c>
      <c r="D20" s="366">
        <v>96</v>
      </c>
      <c r="E20" s="366">
        <v>96</v>
      </c>
      <c r="F20" s="366">
        <v>286</v>
      </c>
      <c r="G20" s="366">
        <v>39</v>
      </c>
      <c r="H20" s="366">
        <v>8</v>
      </c>
      <c r="I20" s="296"/>
    </row>
    <row r="21" spans="1:9" ht="13.5" customHeight="1">
      <c r="A21" s="372" t="s">
        <v>249</v>
      </c>
      <c r="B21" s="365">
        <v>25</v>
      </c>
      <c r="C21" s="366">
        <v>22</v>
      </c>
      <c r="D21" s="366">
        <v>3</v>
      </c>
      <c r="E21" s="366">
        <v>3</v>
      </c>
      <c r="F21" s="363" t="s">
        <v>0</v>
      </c>
      <c r="G21" s="363" t="s">
        <v>0</v>
      </c>
      <c r="H21" s="363" t="s">
        <v>0</v>
      </c>
      <c r="I21" s="296"/>
    </row>
    <row r="22" spans="1:9" ht="13.5" customHeight="1">
      <c r="A22" s="372" t="s">
        <v>248</v>
      </c>
      <c r="B22" s="365">
        <v>1274</v>
      </c>
      <c r="C22" s="366">
        <v>1274</v>
      </c>
      <c r="D22" s="366">
        <v>0</v>
      </c>
      <c r="E22" s="366">
        <v>0</v>
      </c>
      <c r="F22" s="366">
        <v>748</v>
      </c>
      <c r="G22" s="363" t="s">
        <v>0</v>
      </c>
      <c r="H22" s="363" t="s">
        <v>0</v>
      </c>
      <c r="I22" s="296"/>
    </row>
    <row r="23" spans="1:9" ht="13.5" customHeight="1">
      <c r="A23" s="372" t="s">
        <v>32</v>
      </c>
      <c r="B23" s="365">
        <v>340</v>
      </c>
      <c r="C23" s="366">
        <v>304</v>
      </c>
      <c r="D23" s="366">
        <v>36</v>
      </c>
      <c r="E23" s="366">
        <v>36</v>
      </c>
      <c r="F23" s="366">
        <v>130</v>
      </c>
      <c r="G23" s="366">
        <v>184</v>
      </c>
      <c r="H23" s="366">
        <v>52</v>
      </c>
      <c r="I23" s="296"/>
    </row>
    <row r="24" spans="1:9" ht="13.5" customHeight="1">
      <c r="A24" s="372" t="s">
        <v>521</v>
      </c>
      <c r="B24" s="365">
        <v>265</v>
      </c>
      <c r="C24" s="366">
        <v>231</v>
      </c>
      <c r="D24" s="366">
        <v>34</v>
      </c>
      <c r="E24" s="366">
        <v>34</v>
      </c>
      <c r="F24" s="363" t="s">
        <v>12</v>
      </c>
      <c r="G24" s="366">
        <v>24</v>
      </c>
      <c r="H24" s="363" t="s">
        <v>12</v>
      </c>
      <c r="I24" s="296"/>
    </row>
    <row r="25" spans="1:9" ht="13.5" customHeight="1">
      <c r="A25" s="372" t="s">
        <v>33</v>
      </c>
      <c r="B25" s="365">
        <v>2</v>
      </c>
      <c r="C25" s="363" t="s">
        <v>12</v>
      </c>
      <c r="D25" s="366">
        <v>2</v>
      </c>
      <c r="E25" s="366">
        <v>2</v>
      </c>
      <c r="F25" s="363" t="s">
        <v>12</v>
      </c>
      <c r="G25" s="363" t="s">
        <v>12</v>
      </c>
      <c r="H25" s="363" t="s">
        <v>12</v>
      </c>
      <c r="I25" s="296"/>
    </row>
    <row r="26" spans="1:9" ht="13.5" customHeight="1">
      <c r="A26" s="372" t="s">
        <v>315</v>
      </c>
      <c r="B26" s="365">
        <v>446</v>
      </c>
      <c r="C26" s="366">
        <v>443</v>
      </c>
      <c r="D26" s="366">
        <v>3</v>
      </c>
      <c r="E26" s="366">
        <v>3</v>
      </c>
      <c r="F26" s="366">
        <v>107</v>
      </c>
      <c r="G26" s="366">
        <v>1229</v>
      </c>
      <c r="H26" s="366">
        <v>332</v>
      </c>
      <c r="I26" s="296"/>
    </row>
    <row r="27" spans="1:9" ht="13.5" customHeight="1">
      <c r="A27" s="283" t="s">
        <v>246</v>
      </c>
      <c r="B27" s="297">
        <v>5746</v>
      </c>
      <c r="C27" s="298">
        <v>6294</v>
      </c>
      <c r="D27" s="298">
        <v>-548</v>
      </c>
      <c r="E27" s="298">
        <v>1245</v>
      </c>
      <c r="F27" s="298">
        <v>815</v>
      </c>
      <c r="G27" s="298">
        <v>9591</v>
      </c>
      <c r="H27" s="298">
        <v>6256</v>
      </c>
      <c r="I27" s="299" t="s">
        <v>321</v>
      </c>
    </row>
    <row r="28" spans="1:9" ht="13.5" customHeight="1">
      <c r="A28" s="283" t="s">
        <v>245</v>
      </c>
      <c r="B28" s="297">
        <v>946</v>
      </c>
      <c r="C28" s="298">
        <v>908</v>
      </c>
      <c r="D28" s="298">
        <v>38</v>
      </c>
      <c r="E28" s="298">
        <v>1052</v>
      </c>
      <c r="F28" s="298">
        <v>23</v>
      </c>
      <c r="G28" s="298">
        <v>1792</v>
      </c>
      <c r="H28" s="298">
        <v>5</v>
      </c>
      <c r="I28" s="299" t="s">
        <v>321</v>
      </c>
    </row>
    <row r="29" spans="1:9" ht="13.5" customHeight="1">
      <c r="A29" s="373" t="s">
        <v>338</v>
      </c>
      <c r="B29" s="314">
        <v>2801</v>
      </c>
      <c r="C29" s="315">
        <v>3462</v>
      </c>
      <c r="D29" s="315">
        <v>-661</v>
      </c>
      <c r="E29" s="315">
        <v>1052</v>
      </c>
      <c r="F29" s="315">
        <v>1795</v>
      </c>
      <c r="G29" s="315">
        <v>35996</v>
      </c>
      <c r="H29" s="315">
        <v>22570</v>
      </c>
      <c r="I29" s="316" t="s">
        <v>321</v>
      </c>
    </row>
    <row r="30" spans="1:9" ht="13.5" customHeight="1">
      <c r="A30" s="286" t="s">
        <v>254</v>
      </c>
      <c r="B30" s="301"/>
      <c r="C30" s="302"/>
      <c r="D30" s="302"/>
      <c r="E30" s="303">
        <v>3523</v>
      </c>
      <c r="F30" s="304"/>
      <c r="G30" s="303">
        <v>48856</v>
      </c>
      <c r="H30" s="303">
        <v>29223</v>
      </c>
      <c r="I30" s="305"/>
    </row>
    <row r="31" ht="10.5">
      <c r="A31" s="266" t="s">
        <v>255</v>
      </c>
    </row>
    <row r="32" ht="10.5">
      <c r="A32" s="266" t="s">
        <v>256</v>
      </c>
    </row>
    <row r="33" ht="10.5">
      <c r="A33" s="266" t="s">
        <v>257</v>
      </c>
    </row>
    <row r="34" ht="10.5">
      <c r="A34" s="266" t="s">
        <v>258</v>
      </c>
    </row>
    <row r="35" ht="60" customHeight="1"/>
    <row r="36" ht="14.25">
      <c r="A36" s="278" t="s">
        <v>259</v>
      </c>
    </row>
    <row r="37" spans="9:10" ht="10.5">
      <c r="I37" s="267" t="s">
        <v>219</v>
      </c>
      <c r="J37" s="267"/>
    </row>
    <row r="38" spans="1:9" ht="13.5" customHeight="1">
      <c r="A38" s="554" t="s">
        <v>260</v>
      </c>
      <c r="B38" s="550" t="s">
        <v>239</v>
      </c>
      <c r="C38" s="552" t="s">
        <v>240</v>
      </c>
      <c r="D38" s="552" t="s">
        <v>241</v>
      </c>
      <c r="E38" s="539" t="s">
        <v>242</v>
      </c>
      <c r="F38" s="552" t="s">
        <v>231</v>
      </c>
      <c r="G38" s="552" t="s">
        <v>243</v>
      </c>
      <c r="H38" s="539" t="s">
        <v>261</v>
      </c>
      <c r="I38" s="542" t="s">
        <v>233</v>
      </c>
    </row>
    <row r="39" spans="1:9" ht="13.5" customHeight="1" thickBot="1">
      <c r="A39" s="555"/>
      <c r="B39" s="551"/>
      <c r="C39" s="553"/>
      <c r="D39" s="553"/>
      <c r="E39" s="540"/>
      <c r="F39" s="556"/>
      <c r="G39" s="556"/>
      <c r="H39" s="541"/>
      <c r="I39" s="543"/>
    </row>
    <row r="40" spans="1:9" ht="13.5" customHeight="1" thickTop="1">
      <c r="A40" s="416" t="s">
        <v>492</v>
      </c>
      <c r="B40" s="417"/>
      <c r="C40" s="418"/>
      <c r="D40" s="418"/>
      <c r="E40" s="418"/>
      <c r="F40" s="418"/>
      <c r="G40" s="418"/>
      <c r="H40" s="418"/>
      <c r="I40" s="404"/>
    </row>
    <row r="41" spans="1:9" ht="13.5" customHeight="1">
      <c r="A41" s="419" t="s">
        <v>34</v>
      </c>
      <c r="B41" s="420">
        <v>3242</v>
      </c>
      <c r="C41" s="421">
        <v>2910</v>
      </c>
      <c r="D41" s="421">
        <v>332</v>
      </c>
      <c r="E41" s="421">
        <v>332</v>
      </c>
      <c r="F41" s="422" t="s">
        <v>12</v>
      </c>
      <c r="G41" s="421">
        <v>1779</v>
      </c>
      <c r="H41" s="421">
        <v>902</v>
      </c>
      <c r="I41" s="423"/>
    </row>
    <row r="42" spans="1:9" ht="13.5" customHeight="1">
      <c r="A42" s="419" t="s">
        <v>35</v>
      </c>
      <c r="B42" s="420">
        <v>41</v>
      </c>
      <c r="C42" s="421">
        <v>14</v>
      </c>
      <c r="D42" s="421">
        <v>27</v>
      </c>
      <c r="E42" s="421">
        <v>27</v>
      </c>
      <c r="F42" s="422" t="s">
        <v>12</v>
      </c>
      <c r="G42" s="422" t="s">
        <v>12</v>
      </c>
      <c r="H42" s="422" t="s">
        <v>12</v>
      </c>
      <c r="I42" s="423"/>
    </row>
    <row r="43" spans="1:9" ht="13.5" customHeight="1">
      <c r="A43" s="419" t="s">
        <v>37</v>
      </c>
      <c r="B43" s="424">
        <v>489</v>
      </c>
      <c r="C43" s="425">
        <v>417</v>
      </c>
      <c r="D43" s="425">
        <v>72</v>
      </c>
      <c r="E43" s="421">
        <v>772</v>
      </c>
      <c r="F43" s="422" t="s">
        <v>12</v>
      </c>
      <c r="G43" s="421">
        <v>434</v>
      </c>
      <c r="H43" s="421">
        <v>1</v>
      </c>
      <c r="I43" s="423" t="s">
        <v>321</v>
      </c>
    </row>
    <row r="44" spans="1:9" ht="13.5" customHeight="1">
      <c r="A44" s="279" t="s">
        <v>38</v>
      </c>
      <c r="B44" s="365">
        <v>463</v>
      </c>
      <c r="C44" s="366">
        <v>446</v>
      </c>
      <c r="D44" s="366">
        <v>17</v>
      </c>
      <c r="E44" s="366">
        <v>17</v>
      </c>
      <c r="F44" s="363" t="s">
        <v>12</v>
      </c>
      <c r="G44" s="363" t="s">
        <v>12</v>
      </c>
      <c r="H44" s="363" t="s">
        <v>12</v>
      </c>
      <c r="I44" s="296" t="s">
        <v>321</v>
      </c>
    </row>
    <row r="45" spans="1:9" ht="13.5" customHeight="1">
      <c r="A45" s="372" t="s">
        <v>346</v>
      </c>
      <c r="B45" s="369"/>
      <c r="C45" s="370"/>
      <c r="D45" s="370"/>
      <c r="E45" s="370"/>
      <c r="F45" s="370"/>
      <c r="G45" s="370"/>
      <c r="H45" s="370"/>
      <c r="I45" s="371"/>
    </row>
    <row r="46" spans="1:9" ht="13.5" customHeight="1">
      <c r="A46" s="419" t="s">
        <v>34</v>
      </c>
      <c r="B46" s="365">
        <v>632</v>
      </c>
      <c r="C46" s="366">
        <v>615</v>
      </c>
      <c r="D46" s="366">
        <v>17</v>
      </c>
      <c r="E46" s="366">
        <v>17</v>
      </c>
      <c r="F46" s="363" t="s">
        <v>12</v>
      </c>
      <c r="G46" s="366">
        <v>1340</v>
      </c>
      <c r="H46" s="366">
        <v>464</v>
      </c>
      <c r="I46" s="296"/>
    </row>
    <row r="47" spans="1:9" ht="13.5" customHeight="1">
      <c r="A47" s="372" t="s">
        <v>39</v>
      </c>
      <c r="B47" s="369"/>
      <c r="C47" s="370"/>
      <c r="D47" s="370"/>
      <c r="E47" s="370"/>
      <c r="F47" s="370"/>
      <c r="G47" s="370"/>
      <c r="H47" s="370"/>
      <c r="I47" s="371"/>
    </row>
    <row r="48" spans="1:9" ht="13.5" customHeight="1">
      <c r="A48" s="419" t="s">
        <v>34</v>
      </c>
      <c r="B48" s="420">
        <v>154</v>
      </c>
      <c r="C48" s="421">
        <v>141</v>
      </c>
      <c r="D48" s="421">
        <v>13</v>
      </c>
      <c r="E48" s="421">
        <v>13</v>
      </c>
      <c r="F48" s="421">
        <v>28</v>
      </c>
      <c r="G48" s="422" t="s">
        <v>12</v>
      </c>
      <c r="H48" s="422" t="s">
        <v>12</v>
      </c>
      <c r="I48" s="423" t="s">
        <v>522</v>
      </c>
    </row>
    <row r="49" spans="1:9" ht="13.5" customHeight="1">
      <c r="A49" s="419" t="s">
        <v>41</v>
      </c>
      <c r="B49" s="420">
        <v>132</v>
      </c>
      <c r="C49" s="421">
        <v>118</v>
      </c>
      <c r="D49" s="421">
        <v>15</v>
      </c>
      <c r="E49" s="421">
        <v>15</v>
      </c>
      <c r="F49" s="422" t="s">
        <v>12</v>
      </c>
      <c r="G49" s="422" t="s">
        <v>12</v>
      </c>
      <c r="H49" s="422" t="s">
        <v>12</v>
      </c>
      <c r="I49" s="423"/>
    </row>
    <row r="50" spans="1:9" ht="13.5" customHeight="1">
      <c r="A50" s="419" t="s">
        <v>40</v>
      </c>
      <c r="B50" s="420">
        <v>10728</v>
      </c>
      <c r="C50" s="421">
        <v>10622</v>
      </c>
      <c r="D50" s="421">
        <v>105</v>
      </c>
      <c r="E50" s="421">
        <v>105</v>
      </c>
      <c r="F50" s="422" t="s">
        <v>12</v>
      </c>
      <c r="G50" s="422" t="s">
        <v>12</v>
      </c>
      <c r="H50" s="422" t="s">
        <v>12</v>
      </c>
      <c r="I50" s="423"/>
    </row>
    <row r="51" spans="1:9" ht="13.5" customHeight="1">
      <c r="A51" s="419" t="s">
        <v>523</v>
      </c>
      <c r="B51" s="365">
        <v>14</v>
      </c>
      <c r="C51" s="366">
        <v>13</v>
      </c>
      <c r="D51" s="366">
        <v>1</v>
      </c>
      <c r="E51" s="366">
        <v>1</v>
      </c>
      <c r="F51" s="363" t="s">
        <v>12</v>
      </c>
      <c r="G51" s="363" t="s">
        <v>12</v>
      </c>
      <c r="H51" s="363" t="s">
        <v>12</v>
      </c>
      <c r="I51" s="296"/>
    </row>
    <row r="52" spans="1:9" ht="13.5" customHeight="1">
      <c r="A52" s="372" t="s">
        <v>319</v>
      </c>
      <c r="B52" s="420"/>
      <c r="C52" s="421"/>
      <c r="D52" s="421"/>
      <c r="E52" s="421"/>
      <c r="F52" s="421"/>
      <c r="G52" s="421"/>
      <c r="H52" s="421"/>
      <c r="I52" s="423"/>
    </row>
    <row r="53" spans="1:9" ht="13.5" customHeight="1">
      <c r="A53" s="419" t="s">
        <v>34</v>
      </c>
      <c r="B53" s="420">
        <v>142</v>
      </c>
      <c r="C53" s="421">
        <v>138</v>
      </c>
      <c r="D53" s="421">
        <v>5</v>
      </c>
      <c r="E53" s="421">
        <v>5</v>
      </c>
      <c r="F53" s="422" t="s">
        <v>12</v>
      </c>
      <c r="G53" s="422" t="s">
        <v>12</v>
      </c>
      <c r="H53" s="422" t="s">
        <v>12</v>
      </c>
      <c r="I53" s="423"/>
    </row>
    <row r="54" spans="1:9" ht="13.5" customHeight="1">
      <c r="A54" s="279" t="s">
        <v>42</v>
      </c>
      <c r="B54" s="365">
        <v>120844</v>
      </c>
      <c r="C54" s="366">
        <v>116729</v>
      </c>
      <c r="D54" s="366">
        <v>4115</v>
      </c>
      <c r="E54" s="366">
        <v>4115</v>
      </c>
      <c r="F54" s="366">
        <v>1337</v>
      </c>
      <c r="G54" s="363" t="s">
        <v>12</v>
      </c>
      <c r="H54" s="363" t="s">
        <v>12</v>
      </c>
      <c r="I54" s="296" t="s">
        <v>524</v>
      </c>
    </row>
    <row r="55" spans="1:9" ht="13.5" customHeight="1">
      <c r="A55" s="419" t="s">
        <v>262</v>
      </c>
      <c r="B55" s="420"/>
      <c r="C55" s="421"/>
      <c r="D55" s="421"/>
      <c r="E55" s="421"/>
      <c r="F55" s="421"/>
      <c r="G55" s="421"/>
      <c r="H55" s="421"/>
      <c r="I55" s="609" t="s">
        <v>525</v>
      </c>
    </row>
    <row r="56" spans="1:9" ht="13.5" customHeight="1">
      <c r="A56" s="419" t="s">
        <v>34</v>
      </c>
      <c r="B56" s="420">
        <v>312</v>
      </c>
      <c r="C56" s="421">
        <v>254</v>
      </c>
      <c r="D56" s="421">
        <v>58</v>
      </c>
      <c r="E56" s="421">
        <v>58</v>
      </c>
      <c r="F56" s="422" t="s">
        <v>12</v>
      </c>
      <c r="G56" s="425">
        <v>519</v>
      </c>
      <c r="H56" s="422" t="s">
        <v>12</v>
      </c>
      <c r="I56" s="610"/>
    </row>
    <row r="57" spans="1:9" ht="13.5" customHeight="1">
      <c r="A57" s="372" t="s">
        <v>264</v>
      </c>
      <c r="B57" s="369"/>
      <c r="C57" s="370"/>
      <c r="D57" s="370"/>
      <c r="E57" s="370"/>
      <c r="F57" s="370"/>
      <c r="G57" s="370"/>
      <c r="H57" s="370"/>
      <c r="I57" s="371"/>
    </row>
    <row r="58" spans="1:9" ht="13.5" customHeight="1">
      <c r="A58" s="426" t="s">
        <v>34</v>
      </c>
      <c r="B58" s="427">
        <v>10379</v>
      </c>
      <c r="C58" s="428">
        <v>9748</v>
      </c>
      <c r="D58" s="428">
        <v>631</v>
      </c>
      <c r="E58" s="428">
        <v>631</v>
      </c>
      <c r="F58" s="428">
        <v>2</v>
      </c>
      <c r="G58" s="429" t="s">
        <v>12</v>
      </c>
      <c r="H58" s="429" t="s">
        <v>12</v>
      </c>
      <c r="I58" s="430" t="s">
        <v>526</v>
      </c>
    </row>
    <row r="59" spans="1:9" ht="13.5" customHeight="1">
      <c r="A59" s="286" t="s">
        <v>269</v>
      </c>
      <c r="B59" s="301"/>
      <c r="C59" s="302"/>
      <c r="D59" s="302"/>
      <c r="E59" s="303">
        <f>SUM(E40:E58)</f>
        <v>6108</v>
      </c>
      <c r="F59" s="304"/>
      <c r="G59" s="303">
        <f>SUM(G40:G58)</f>
        <v>4072</v>
      </c>
      <c r="H59" s="303">
        <f>SUM(H40:H58)</f>
        <v>1367</v>
      </c>
      <c r="I59" s="311"/>
    </row>
    <row r="60" ht="60" customHeight="1">
      <c r="A60" s="312"/>
    </row>
    <row r="61" ht="14.25">
      <c r="A61" s="278" t="s">
        <v>270</v>
      </c>
    </row>
    <row r="62" ht="10.5">
      <c r="J62" s="267" t="s">
        <v>219</v>
      </c>
    </row>
    <row r="63" spans="1:10" ht="13.5" customHeight="1">
      <c r="A63" s="548" t="s">
        <v>271</v>
      </c>
      <c r="B63" s="550" t="s">
        <v>272</v>
      </c>
      <c r="C63" s="552" t="s">
        <v>273</v>
      </c>
      <c r="D63" s="552" t="s">
        <v>274</v>
      </c>
      <c r="E63" s="552" t="s">
        <v>275</v>
      </c>
      <c r="F63" s="552" t="s">
        <v>276</v>
      </c>
      <c r="G63" s="539" t="s">
        <v>277</v>
      </c>
      <c r="H63" s="539" t="s">
        <v>278</v>
      </c>
      <c r="I63" s="539" t="s">
        <v>279</v>
      </c>
      <c r="J63" s="542" t="s">
        <v>233</v>
      </c>
    </row>
    <row r="64" spans="1:10" ht="13.5" customHeight="1" thickBot="1">
      <c r="A64" s="549"/>
      <c r="B64" s="551"/>
      <c r="C64" s="553"/>
      <c r="D64" s="553"/>
      <c r="E64" s="553"/>
      <c r="F64" s="553"/>
      <c r="G64" s="540"/>
      <c r="H64" s="540"/>
      <c r="I64" s="541"/>
      <c r="J64" s="543"/>
    </row>
    <row r="65" spans="1:10" ht="13.5" customHeight="1" thickTop="1">
      <c r="A65" s="431" t="s">
        <v>527</v>
      </c>
      <c r="B65" s="432">
        <v>-1.162</v>
      </c>
      <c r="C65" s="433">
        <v>21.408</v>
      </c>
      <c r="D65" s="433">
        <v>20</v>
      </c>
      <c r="E65" s="434">
        <v>7.121</v>
      </c>
      <c r="F65" s="435" t="s">
        <v>12</v>
      </c>
      <c r="G65" s="436" t="s">
        <v>12</v>
      </c>
      <c r="H65" s="436" t="s">
        <v>12</v>
      </c>
      <c r="I65" s="436" t="s">
        <v>12</v>
      </c>
      <c r="J65" s="437"/>
    </row>
    <row r="66" spans="1:10" ht="13.5" customHeight="1">
      <c r="A66" s="438" t="s">
        <v>528</v>
      </c>
      <c r="B66" s="439">
        <v>-3.992</v>
      </c>
      <c r="C66" s="440">
        <v>80.228</v>
      </c>
      <c r="D66" s="440">
        <v>58</v>
      </c>
      <c r="E66" s="441">
        <v>0.668</v>
      </c>
      <c r="F66" s="442" t="s">
        <v>12</v>
      </c>
      <c r="G66" s="443" t="s">
        <v>12</v>
      </c>
      <c r="H66" s="443" t="s">
        <v>12</v>
      </c>
      <c r="I66" s="443" t="s">
        <v>12</v>
      </c>
      <c r="J66" s="444"/>
    </row>
    <row r="67" spans="1:10" ht="13.5" customHeight="1">
      <c r="A67" s="438" t="s">
        <v>529</v>
      </c>
      <c r="B67" s="439">
        <v>-0.34</v>
      </c>
      <c r="C67" s="440">
        <v>31.243</v>
      </c>
      <c r="D67" s="445">
        <v>28.5</v>
      </c>
      <c r="E67" s="441">
        <v>1.8</v>
      </c>
      <c r="F67" s="442" t="s">
        <v>12</v>
      </c>
      <c r="G67" s="443" t="s">
        <v>12</v>
      </c>
      <c r="H67" s="443" t="s">
        <v>12</v>
      </c>
      <c r="I67" s="443" t="s">
        <v>12</v>
      </c>
      <c r="J67" s="444"/>
    </row>
    <row r="68" spans="1:10" ht="13.5" customHeight="1">
      <c r="A68" s="446" t="s">
        <v>530</v>
      </c>
      <c r="B68" s="439">
        <v>-1.038</v>
      </c>
      <c r="C68" s="440">
        <v>30.743</v>
      </c>
      <c r="D68" s="440">
        <v>10</v>
      </c>
      <c r="E68" s="442" t="s">
        <v>12</v>
      </c>
      <c r="F68" s="442" t="s">
        <v>12</v>
      </c>
      <c r="G68" s="443" t="s">
        <v>12</v>
      </c>
      <c r="H68" s="443" t="s">
        <v>12</v>
      </c>
      <c r="I68" s="443" t="s">
        <v>12</v>
      </c>
      <c r="J68" s="444"/>
    </row>
    <row r="69" spans="1:10" ht="13.5" customHeight="1">
      <c r="A69" s="372" t="s">
        <v>531</v>
      </c>
      <c r="B69" s="439">
        <v>2.807</v>
      </c>
      <c r="C69" s="440">
        <v>79.588</v>
      </c>
      <c r="D69" s="440">
        <v>15.1</v>
      </c>
      <c r="E69" s="442" t="s">
        <v>12</v>
      </c>
      <c r="F69" s="442" t="s">
        <v>12</v>
      </c>
      <c r="G69" s="443" t="s">
        <v>12</v>
      </c>
      <c r="H69" s="443" t="s">
        <v>12</v>
      </c>
      <c r="I69" s="443" t="s">
        <v>12</v>
      </c>
      <c r="J69" s="444"/>
    </row>
    <row r="70" spans="1:10" ht="13.5" customHeight="1">
      <c r="A70" s="372" t="s">
        <v>532</v>
      </c>
      <c r="B70" s="439">
        <v>-1.351</v>
      </c>
      <c r="C70" s="440">
        <v>6.627</v>
      </c>
      <c r="D70" s="440">
        <v>6</v>
      </c>
      <c r="E70" s="447">
        <v>2</v>
      </c>
      <c r="F70" s="442" t="s">
        <v>12</v>
      </c>
      <c r="G70" s="443" t="s">
        <v>12</v>
      </c>
      <c r="H70" s="443" t="s">
        <v>12</v>
      </c>
      <c r="I70" s="443" t="s">
        <v>12</v>
      </c>
      <c r="J70" s="444"/>
    </row>
    <row r="71" spans="1:10" ht="13.5" customHeight="1">
      <c r="A71" s="372" t="s">
        <v>533</v>
      </c>
      <c r="B71" s="439">
        <v>-19.572</v>
      </c>
      <c r="C71" s="440">
        <v>90.969</v>
      </c>
      <c r="D71" s="440">
        <v>217</v>
      </c>
      <c r="E71" s="442" t="s">
        <v>12</v>
      </c>
      <c r="F71" s="442" t="s">
        <v>12</v>
      </c>
      <c r="G71" s="443" t="s">
        <v>12</v>
      </c>
      <c r="H71" s="443" t="s">
        <v>12</v>
      </c>
      <c r="I71" s="443" t="s">
        <v>12</v>
      </c>
      <c r="J71" s="444"/>
    </row>
    <row r="72" spans="1:10" ht="13.5" customHeight="1">
      <c r="A72" s="283" t="s">
        <v>534</v>
      </c>
      <c r="B72" s="439">
        <v>-0.563</v>
      </c>
      <c r="C72" s="440">
        <v>31.618</v>
      </c>
      <c r="D72" s="440">
        <v>17.7</v>
      </c>
      <c r="E72" s="442" t="s">
        <v>12</v>
      </c>
      <c r="F72" s="442" t="s">
        <v>12</v>
      </c>
      <c r="G72" s="443" t="s">
        <v>12</v>
      </c>
      <c r="H72" s="443" t="s">
        <v>12</v>
      </c>
      <c r="I72" s="443" t="s">
        <v>12</v>
      </c>
      <c r="J72" s="444"/>
    </row>
    <row r="73" spans="1:10" ht="13.5" customHeight="1">
      <c r="A73" s="283" t="s">
        <v>535</v>
      </c>
      <c r="B73" s="439">
        <v>-38.21</v>
      </c>
      <c r="C73" s="440">
        <v>259.107</v>
      </c>
      <c r="D73" s="448">
        <v>229.4</v>
      </c>
      <c r="E73" s="447">
        <v>39.913</v>
      </c>
      <c r="F73" s="441">
        <v>35.6</v>
      </c>
      <c r="G73" s="443" t="s">
        <v>12</v>
      </c>
      <c r="H73" s="443" t="s">
        <v>12</v>
      </c>
      <c r="I73" s="443" t="s">
        <v>12</v>
      </c>
      <c r="J73" s="444"/>
    </row>
    <row r="74" spans="1:10" ht="13.5" customHeight="1">
      <c r="A74" s="283" t="s">
        <v>536</v>
      </c>
      <c r="B74" s="439">
        <v>6.389</v>
      </c>
      <c r="C74" s="440">
        <v>251.007</v>
      </c>
      <c r="D74" s="440">
        <v>33</v>
      </c>
      <c r="E74" s="441">
        <v>33.325</v>
      </c>
      <c r="F74" s="442" t="s">
        <v>12</v>
      </c>
      <c r="G74" s="443" t="s">
        <v>12</v>
      </c>
      <c r="H74" s="443" t="s">
        <v>12</v>
      </c>
      <c r="I74" s="443" t="s">
        <v>12</v>
      </c>
      <c r="J74" s="444"/>
    </row>
    <row r="75" spans="1:10" ht="13.5" customHeight="1">
      <c r="A75" s="449" t="s">
        <v>537</v>
      </c>
      <c r="B75" s="450">
        <v>-1.911</v>
      </c>
      <c r="C75" s="451">
        <v>19.707</v>
      </c>
      <c r="D75" s="451">
        <v>2</v>
      </c>
      <c r="E75" s="447">
        <v>2</v>
      </c>
      <c r="F75" s="452" t="s">
        <v>12</v>
      </c>
      <c r="G75" s="443" t="s">
        <v>12</v>
      </c>
      <c r="H75" s="443" t="s">
        <v>12</v>
      </c>
      <c r="I75" s="443" t="s">
        <v>12</v>
      </c>
      <c r="J75" s="453"/>
    </row>
    <row r="76" spans="1:10" ht="13.5" customHeight="1">
      <c r="A76" s="372" t="s">
        <v>538</v>
      </c>
      <c r="B76" s="439">
        <v>17.084</v>
      </c>
      <c r="C76" s="440">
        <v>316.862</v>
      </c>
      <c r="D76" s="440">
        <v>207</v>
      </c>
      <c r="E76" s="442" t="s">
        <v>12</v>
      </c>
      <c r="F76" s="442" t="s">
        <v>12</v>
      </c>
      <c r="G76" s="443" t="s">
        <v>12</v>
      </c>
      <c r="H76" s="443" t="s">
        <v>12</v>
      </c>
      <c r="I76" s="443" t="s">
        <v>12</v>
      </c>
      <c r="J76" s="444"/>
    </row>
    <row r="77" spans="1:10" ht="13.5" customHeight="1">
      <c r="A77" s="372" t="s">
        <v>539</v>
      </c>
      <c r="B77" s="439">
        <v>1.407</v>
      </c>
      <c r="C77" s="440">
        <v>12.021</v>
      </c>
      <c r="D77" s="440">
        <v>5</v>
      </c>
      <c r="E77" s="442" t="s">
        <v>12</v>
      </c>
      <c r="F77" s="442" t="s">
        <v>12</v>
      </c>
      <c r="G77" s="443" t="s">
        <v>12</v>
      </c>
      <c r="H77" s="443" t="s">
        <v>12</v>
      </c>
      <c r="I77" s="443" t="s">
        <v>12</v>
      </c>
      <c r="J77" s="444"/>
    </row>
    <row r="78" spans="1:10" ht="13.5" customHeight="1">
      <c r="A78" s="373" t="s">
        <v>540</v>
      </c>
      <c r="B78" s="454">
        <v>0.147</v>
      </c>
      <c r="C78" s="455">
        <v>6.07</v>
      </c>
      <c r="D78" s="455">
        <v>5</v>
      </c>
      <c r="E78" s="456">
        <v>5.001</v>
      </c>
      <c r="F78" s="457" t="s">
        <v>12</v>
      </c>
      <c r="G78" s="458" t="s">
        <v>12</v>
      </c>
      <c r="H78" s="458" t="s">
        <v>12</v>
      </c>
      <c r="I78" s="458" t="s">
        <v>12</v>
      </c>
      <c r="J78" s="459"/>
    </row>
    <row r="79" spans="1:10" ht="13.5" customHeight="1">
      <c r="A79" s="460" t="s">
        <v>289</v>
      </c>
      <c r="B79" s="318"/>
      <c r="C79" s="461"/>
      <c r="D79" s="428">
        <f>SUM(D65:D78)</f>
        <v>853.7</v>
      </c>
      <c r="E79" s="428">
        <f>SUM(E65:E78)</f>
        <v>91.828</v>
      </c>
      <c r="F79" s="428">
        <f>SUM(F65:F78)</f>
        <v>35.6</v>
      </c>
      <c r="G79" s="375" t="s">
        <v>12</v>
      </c>
      <c r="H79" s="375" t="s">
        <v>12</v>
      </c>
      <c r="I79" s="375" t="s">
        <v>12</v>
      </c>
      <c r="J79" s="430"/>
    </row>
    <row r="80" ht="10.5">
      <c r="A80" s="266" t="s">
        <v>290</v>
      </c>
    </row>
    <row r="81" ht="60" customHeight="1"/>
    <row r="82" ht="14.25">
      <c r="A82" s="278" t="s">
        <v>291</v>
      </c>
    </row>
    <row r="83" ht="10.5">
      <c r="D83" s="267" t="s">
        <v>219</v>
      </c>
    </row>
    <row r="84" spans="1:4" ht="21.75" thickBot="1">
      <c r="A84" s="68" t="s">
        <v>292</v>
      </c>
      <c r="B84" s="69" t="s">
        <v>423</v>
      </c>
      <c r="C84" s="70" t="s">
        <v>424</v>
      </c>
      <c r="D84" s="71" t="s">
        <v>293</v>
      </c>
    </row>
    <row r="85" spans="1:4" ht="13.5" customHeight="1" thickTop="1">
      <c r="A85" s="323" t="s">
        <v>294</v>
      </c>
      <c r="B85" s="294">
        <v>4351</v>
      </c>
      <c r="C85" s="295">
        <v>4565</v>
      </c>
      <c r="D85" s="307">
        <v>214</v>
      </c>
    </row>
    <row r="86" spans="1:4" ht="13.5" customHeight="1">
      <c r="A86" s="324" t="s">
        <v>295</v>
      </c>
      <c r="B86" s="297">
        <v>1855</v>
      </c>
      <c r="C86" s="298">
        <v>2350</v>
      </c>
      <c r="D86" s="299">
        <v>495</v>
      </c>
    </row>
    <row r="87" spans="1:4" ht="13.5" customHeight="1">
      <c r="A87" s="325" t="s">
        <v>296</v>
      </c>
      <c r="B87" s="314">
        <v>2088</v>
      </c>
      <c r="C87" s="315">
        <v>2114</v>
      </c>
      <c r="D87" s="316">
        <v>26</v>
      </c>
    </row>
    <row r="88" spans="1:4" ht="13.5" customHeight="1">
      <c r="A88" s="326" t="s">
        <v>297</v>
      </c>
      <c r="B88" s="376">
        <v>8294</v>
      </c>
      <c r="C88" s="303">
        <v>9029</v>
      </c>
      <c r="D88" s="305">
        <v>735</v>
      </c>
    </row>
    <row r="89" spans="1:4" ht="10.5">
      <c r="A89" s="266" t="s">
        <v>298</v>
      </c>
      <c r="B89" s="327"/>
      <c r="C89" s="327"/>
      <c r="D89" s="327"/>
    </row>
    <row r="90" spans="1:4" ht="60" customHeight="1">
      <c r="A90" s="328"/>
      <c r="B90" s="327"/>
      <c r="C90" s="327"/>
      <c r="D90" s="327"/>
    </row>
    <row r="91" ht="14.25">
      <c r="A91" s="278" t="s">
        <v>299</v>
      </c>
    </row>
    <row r="92" ht="10.5" customHeight="1">
      <c r="A92" s="278"/>
    </row>
    <row r="93" spans="1:11" ht="21.75" customHeight="1" thickBot="1">
      <c r="A93" s="68" t="s">
        <v>300</v>
      </c>
      <c r="B93" s="69" t="s">
        <v>423</v>
      </c>
      <c r="C93" s="70" t="s">
        <v>424</v>
      </c>
      <c r="D93" s="70" t="s">
        <v>293</v>
      </c>
      <c r="E93" s="79" t="s">
        <v>301</v>
      </c>
      <c r="F93" s="71" t="s">
        <v>302</v>
      </c>
      <c r="G93" s="544" t="s">
        <v>303</v>
      </c>
      <c r="H93" s="545"/>
      <c r="I93" s="69" t="s">
        <v>423</v>
      </c>
      <c r="J93" s="70" t="s">
        <v>424</v>
      </c>
      <c r="K93" s="71" t="s">
        <v>293</v>
      </c>
    </row>
    <row r="94" spans="1:11" ht="13.5" customHeight="1" thickTop="1">
      <c r="A94" s="323" t="s">
        <v>304</v>
      </c>
      <c r="B94" s="330">
        <v>5.46</v>
      </c>
      <c r="C94" s="331">
        <v>7.98</v>
      </c>
      <c r="D94" s="331">
        <v>2.52</v>
      </c>
      <c r="E94" s="332">
        <v>-12.25</v>
      </c>
      <c r="F94" s="333">
        <v>-20</v>
      </c>
      <c r="G94" s="591" t="s">
        <v>245</v>
      </c>
      <c r="H94" s="592"/>
      <c r="I94" s="377" t="s">
        <v>12</v>
      </c>
      <c r="J94" s="378" t="s">
        <v>12</v>
      </c>
      <c r="K94" s="462" t="s">
        <v>12</v>
      </c>
    </row>
    <row r="95" spans="1:11" ht="13.5" customHeight="1">
      <c r="A95" s="324" t="s">
        <v>305</v>
      </c>
      <c r="B95" s="334">
        <v>21.98</v>
      </c>
      <c r="C95" s="335">
        <v>23.48</v>
      </c>
      <c r="D95" s="335">
        <v>1.5</v>
      </c>
      <c r="E95" s="336">
        <v>-17.25</v>
      </c>
      <c r="F95" s="337">
        <v>-40</v>
      </c>
      <c r="G95" s="587" t="s">
        <v>246</v>
      </c>
      <c r="H95" s="588"/>
      <c r="I95" s="334" t="s">
        <v>12</v>
      </c>
      <c r="J95" s="339" t="s">
        <v>12</v>
      </c>
      <c r="K95" s="380" t="s">
        <v>12</v>
      </c>
    </row>
    <row r="96" spans="1:11" ht="13.5" customHeight="1">
      <c r="A96" s="324" t="s">
        <v>306</v>
      </c>
      <c r="B96" s="341">
        <v>19.8</v>
      </c>
      <c r="C96" s="339">
        <v>16.9</v>
      </c>
      <c r="D96" s="339">
        <v>-2.9</v>
      </c>
      <c r="E96" s="342">
        <v>25</v>
      </c>
      <c r="F96" s="343">
        <v>35</v>
      </c>
      <c r="G96" s="587" t="s">
        <v>338</v>
      </c>
      <c r="H96" s="588"/>
      <c r="I96" s="334" t="s">
        <v>12</v>
      </c>
      <c r="J96" s="339" t="s">
        <v>12</v>
      </c>
      <c r="K96" s="380" t="s">
        <v>12</v>
      </c>
    </row>
    <row r="97" spans="1:11" ht="13.5" customHeight="1">
      <c r="A97" s="324" t="s">
        <v>307</v>
      </c>
      <c r="B97" s="338">
        <v>104.9</v>
      </c>
      <c r="C97" s="339">
        <v>64.4</v>
      </c>
      <c r="D97" s="339">
        <v>-40.5</v>
      </c>
      <c r="E97" s="342">
        <v>350</v>
      </c>
      <c r="F97" s="344"/>
      <c r="G97" s="587" t="s">
        <v>315</v>
      </c>
      <c r="H97" s="588"/>
      <c r="I97" s="334" t="s">
        <v>12</v>
      </c>
      <c r="J97" s="339" t="s">
        <v>12</v>
      </c>
      <c r="K97" s="380" t="s">
        <v>12</v>
      </c>
    </row>
    <row r="98" spans="1:11" ht="13.5" customHeight="1">
      <c r="A98" s="324" t="s">
        <v>308</v>
      </c>
      <c r="B98" s="345">
        <v>0.44</v>
      </c>
      <c r="C98" s="335">
        <v>0.43</v>
      </c>
      <c r="D98" s="339">
        <v>-0.01</v>
      </c>
      <c r="E98" s="346"/>
      <c r="F98" s="347"/>
      <c r="G98" s="605" t="s">
        <v>33</v>
      </c>
      <c r="H98" s="606"/>
      <c r="I98" s="390" t="s">
        <v>12</v>
      </c>
      <c r="J98" s="463" t="s">
        <v>12</v>
      </c>
      <c r="K98" s="464" t="s">
        <v>12</v>
      </c>
    </row>
    <row r="99" spans="1:11" ht="13.5" customHeight="1">
      <c r="A99" s="348" t="s">
        <v>169</v>
      </c>
      <c r="B99" s="349">
        <v>86.7</v>
      </c>
      <c r="C99" s="350">
        <v>82.9</v>
      </c>
      <c r="D99" s="350">
        <v>-3.8</v>
      </c>
      <c r="E99" s="351"/>
      <c r="F99" s="352"/>
      <c r="G99" s="607"/>
      <c r="H99" s="608"/>
      <c r="I99" s="465"/>
      <c r="J99" s="393"/>
      <c r="K99" s="465"/>
    </row>
    <row r="100" ht="10.5">
      <c r="A100" s="266" t="s">
        <v>309</v>
      </c>
    </row>
    <row r="101" ht="10.5">
      <c r="A101" s="266" t="s">
        <v>310</v>
      </c>
    </row>
    <row r="102" ht="10.5">
      <c r="A102" s="266" t="s">
        <v>311</v>
      </c>
    </row>
    <row r="103" ht="10.5" customHeight="1">
      <c r="A103" s="266" t="s">
        <v>426</v>
      </c>
    </row>
  </sheetData>
  <sheetProtection/>
  <mergeCells count="44">
    <mergeCell ref="A8:A9"/>
    <mergeCell ref="B8:B9"/>
    <mergeCell ref="C8:C9"/>
    <mergeCell ref="D8:D9"/>
    <mergeCell ref="E8:E9"/>
    <mergeCell ref="F8:F9"/>
    <mergeCell ref="G8:G9"/>
    <mergeCell ref="H8:H9"/>
    <mergeCell ref="A18:A19"/>
    <mergeCell ref="B18:B19"/>
    <mergeCell ref="C18:C19"/>
    <mergeCell ref="D18:D19"/>
    <mergeCell ref="E18:E19"/>
    <mergeCell ref="F18:F19"/>
    <mergeCell ref="G18:G19"/>
    <mergeCell ref="H18:H19"/>
    <mergeCell ref="I18:I19"/>
    <mergeCell ref="A38:A39"/>
    <mergeCell ref="B38:B39"/>
    <mergeCell ref="C38:C39"/>
    <mergeCell ref="D38:D39"/>
    <mergeCell ref="E38:E39"/>
    <mergeCell ref="F38:F39"/>
    <mergeCell ref="G38:G39"/>
    <mergeCell ref="H38:H39"/>
    <mergeCell ref="I38:I39"/>
    <mergeCell ref="I55:I56"/>
    <mergeCell ref="A63:A64"/>
    <mergeCell ref="B63:B64"/>
    <mergeCell ref="C63:C64"/>
    <mergeCell ref="D63:D64"/>
    <mergeCell ref="E63:E64"/>
    <mergeCell ref="F63:F64"/>
    <mergeCell ref="G63:G64"/>
    <mergeCell ref="H63:H64"/>
    <mergeCell ref="I63:I64"/>
    <mergeCell ref="G98:H98"/>
    <mergeCell ref="G99:H99"/>
    <mergeCell ref="J63:J64"/>
    <mergeCell ref="G93:H93"/>
    <mergeCell ref="G94:H94"/>
    <mergeCell ref="G95:H95"/>
    <mergeCell ref="G96:H96"/>
    <mergeCell ref="G97:H97"/>
  </mergeCells>
  <printOptions/>
  <pageMargins left="0.4330708661417323" right="0.3937007874015748" top="0.71" bottom="0.3" header="0.45" footer="0.2"/>
  <pageSetup horizontalDpi="600" verticalDpi="600" orientation="portrait" paperSize="9" scale="88" r:id="rId1"/>
  <rowBreaks count="1" manualBreakCount="1">
    <brk id="60" max="10" man="1"/>
  </rowBreaks>
  <colBreaks count="1" manualBreakCount="1">
    <brk id="11" max="72" man="1"/>
  </colBreaks>
</worksheet>
</file>

<file path=xl/worksheets/sheet11.xml><?xml version="1.0" encoding="utf-8"?>
<worksheet xmlns="http://schemas.openxmlformats.org/spreadsheetml/2006/main" xmlns:r="http://schemas.openxmlformats.org/officeDocument/2006/relationships">
  <dimension ref="A1:M83"/>
  <sheetViews>
    <sheetView zoomScale="130" zoomScaleNormal="130" zoomScaleSheetLayoutView="130" zoomScalePageLayoutView="0" workbookViewId="0" topLeftCell="A1">
      <selection activeCell="K42" sqref="K42"/>
    </sheetView>
  </sheetViews>
  <sheetFormatPr defaultColWidth="9.00390625" defaultRowHeight="13.5" customHeight="1"/>
  <cols>
    <col min="1" max="1" width="16.625" style="28" customWidth="1"/>
    <col min="2" max="16384" width="9.00390625" style="28" customWidth="1"/>
  </cols>
  <sheetData>
    <row r="1" spans="1:13" ht="21" customHeight="1">
      <c r="A1" s="25" t="s">
        <v>369</v>
      </c>
      <c r="B1" s="26"/>
      <c r="C1" s="26"/>
      <c r="D1" s="26"/>
      <c r="E1" s="26"/>
      <c r="F1" s="26"/>
      <c r="G1" s="26"/>
      <c r="H1" s="26"/>
      <c r="I1" s="26"/>
      <c r="J1" s="26"/>
      <c r="K1" s="26"/>
      <c r="L1" s="27"/>
      <c r="M1" s="26"/>
    </row>
    <row r="2" spans="1:13" ht="13.5" customHeight="1">
      <c r="A2" s="25"/>
      <c r="B2" s="26"/>
      <c r="C2" s="26"/>
      <c r="D2" s="26"/>
      <c r="E2" s="26"/>
      <c r="F2" s="26"/>
      <c r="G2" s="26"/>
      <c r="H2" s="26"/>
      <c r="I2" s="26"/>
      <c r="J2" s="26"/>
      <c r="K2" s="26"/>
      <c r="L2" s="26"/>
      <c r="M2" s="26"/>
    </row>
    <row r="3" ht="13.5" customHeight="1">
      <c r="J3" s="29" t="s">
        <v>219</v>
      </c>
    </row>
    <row r="4" spans="1:10" ht="21" customHeight="1" thickBot="1">
      <c r="A4" s="30" t="s">
        <v>220</v>
      </c>
      <c r="B4" s="31"/>
      <c r="G4" s="32" t="s">
        <v>221</v>
      </c>
      <c r="H4" s="33" t="s">
        <v>222</v>
      </c>
      <c r="I4" s="34" t="s">
        <v>223</v>
      </c>
      <c r="J4" s="35" t="s">
        <v>224</v>
      </c>
    </row>
    <row r="5" spans="7:10" ht="13.5" customHeight="1" thickTop="1">
      <c r="G5" s="237">
        <v>14653</v>
      </c>
      <c r="H5" s="238">
        <v>6606</v>
      </c>
      <c r="I5" s="239">
        <v>1461</v>
      </c>
      <c r="J5" s="240">
        <v>22719</v>
      </c>
    </row>
    <row r="6" ht="14.25">
      <c r="A6" s="36" t="s">
        <v>225</v>
      </c>
    </row>
    <row r="7" spans="8:9" ht="10.5">
      <c r="H7" s="29" t="s">
        <v>219</v>
      </c>
      <c r="I7" s="29"/>
    </row>
    <row r="8" spans="1:8" ht="13.5" customHeight="1">
      <c r="A8" s="554" t="s">
        <v>226</v>
      </c>
      <c r="B8" s="558" t="s">
        <v>227</v>
      </c>
      <c r="C8" s="557" t="s">
        <v>228</v>
      </c>
      <c r="D8" s="557" t="s">
        <v>229</v>
      </c>
      <c r="E8" s="557" t="s">
        <v>230</v>
      </c>
      <c r="F8" s="552" t="s">
        <v>231</v>
      </c>
      <c r="G8" s="557" t="s">
        <v>232</v>
      </c>
      <c r="H8" s="542" t="s">
        <v>233</v>
      </c>
    </row>
    <row r="9" spans="1:8" ht="13.5" customHeight="1" thickBot="1">
      <c r="A9" s="555"/>
      <c r="B9" s="551"/>
      <c r="C9" s="553"/>
      <c r="D9" s="553"/>
      <c r="E9" s="553"/>
      <c r="F9" s="556"/>
      <c r="G9" s="553"/>
      <c r="H9" s="543"/>
    </row>
    <row r="10" spans="1:8" ht="13.5" customHeight="1" thickTop="1">
      <c r="A10" s="37" t="s">
        <v>234</v>
      </c>
      <c r="B10" s="241">
        <v>41756</v>
      </c>
      <c r="C10" s="242">
        <v>40854</v>
      </c>
      <c r="D10" s="242">
        <v>902</v>
      </c>
      <c r="E10" s="242">
        <v>786</v>
      </c>
      <c r="F10" s="242">
        <v>954</v>
      </c>
      <c r="G10" s="242">
        <v>51062</v>
      </c>
      <c r="H10" s="38"/>
    </row>
    <row r="11" spans="1:8" ht="13.5" customHeight="1">
      <c r="A11" s="39" t="s">
        <v>541</v>
      </c>
      <c r="B11" s="244">
        <v>30</v>
      </c>
      <c r="C11" s="245">
        <v>30</v>
      </c>
      <c r="D11" s="245">
        <v>0</v>
      </c>
      <c r="E11" s="245">
        <v>0</v>
      </c>
      <c r="F11" s="245">
        <v>19</v>
      </c>
      <c r="G11" s="245">
        <v>172</v>
      </c>
      <c r="H11" s="40"/>
    </row>
    <row r="12" spans="1:8" ht="13.5" customHeight="1">
      <c r="A12" s="41" t="s">
        <v>236</v>
      </c>
      <c r="B12" s="254">
        <v>41311</v>
      </c>
      <c r="C12" s="255">
        <v>40409</v>
      </c>
      <c r="D12" s="255">
        <v>902</v>
      </c>
      <c r="E12" s="255">
        <v>786</v>
      </c>
      <c r="F12" s="256"/>
      <c r="G12" s="255">
        <v>51234</v>
      </c>
      <c r="H12" s="42"/>
    </row>
    <row r="13" spans="1:8" ht="13.5" customHeight="1">
      <c r="A13" s="43" t="s">
        <v>237</v>
      </c>
      <c r="B13" s="257"/>
      <c r="C13" s="257"/>
      <c r="D13" s="257"/>
      <c r="E13" s="257"/>
      <c r="F13" s="257"/>
      <c r="G13" s="257"/>
      <c r="H13" s="44"/>
    </row>
    <row r="14" ht="9.75" customHeight="1"/>
    <row r="15" ht="14.25">
      <c r="A15" s="36" t="s">
        <v>238</v>
      </c>
    </row>
    <row r="16" spans="9:12" ht="10.5">
      <c r="I16" s="29" t="s">
        <v>219</v>
      </c>
      <c r="K16" s="29"/>
      <c r="L16" s="29"/>
    </row>
    <row r="17" spans="1:9" ht="13.5" customHeight="1">
      <c r="A17" s="554" t="s">
        <v>226</v>
      </c>
      <c r="B17" s="550" t="s">
        <v>239</v>
      </c>
      <c r="C17" s="552" t="s">
        <v>240</v>
      </c>
      <c r="D17" s="552" t="s">
        <v>241</v>
      </c>
      <c r="E17" s="539" t="s">
        <v>242</v>
      </c>
      <c r="F17" s="552" t="s">
        <v>231</v>
      </c>
      <c r="G17" s="552" t="s">
        <v>243</v>
      </c>
      <c r="H17" s="539" t="s">
        <v>244</v>
      </c>
      <c r="I17" s="542" t="s">
        <v>233</v>
      </c>
    </row>
    <row r="18" spans="1:9" ht="13.5" customHeight="1" thickBot="1">
      <c r="A18" s="555"/>
      <c r="B18" s="551"/>
      <c r="C18" s="553"/>
      <c r="D18" s="553"/>
      <c r="E18" s="540"/>
      <c r="F18" s="556"/>
      <c r="G18" s="556"/>
      <c r="H18" s="541"/>
      <c r="I18" s="543"/>
    </row>
    <row r="19" spans="1:9" ht="13.5" customHeight="1" thickTop="1">
      <c r="A19" s="37" t="s">
        <v>245</v>
      </c>
      <c r="B19" s="121">
        <v>2086</v>
      </c>
      <c r="C19" s="122">
        <v>1950</v>
      </c>
      <c r="D19" s="122">
        <v>136</v>
      </c>
      <c r="E19" s="122">
        <v>695</v>
      </c>
      <c r="F19" s="122">
        <v>6</v>
      </c>
      <c r="G19" s="46">
        <v>7750</v>
      </c>
      <c r="H19" s="46">
        <v>240</v>
      </c>
      <c r="I19" s="225" t="s">
        <v>218</v>
      </c>
    </row>
    <row r="20" spans="1:9" ht="13.5" customHeight="1">
      <c r="A20" s="39" t="s">
        <v>246</v>
      </c>
      <c r="B20" s="123">
        <v>3466</v>
      </c>
      <c r="C20" s="124">
        <v>3699</v>
      </c>
      <c r="D20" s="124">
        <v>-233</v>
      </c>
      <c r="E20" s="124">
        <v>-104</v>
      </c>
      <c r="F20" s="124">
        <v>289</v>
      </c>
      <c r="G20" s="48">
        <v>4813</v>
      </c>
      <c r="H20" s="48">
        <v>3114</v>
      </c>
      <c r="I20" s="49" t="s">
        <v>218</v>
      </c>
    </row>
    <row r="21" spans="1:9" ht="13.5" customHeight="1">
      <c r="A21" s="39" t="s">
        <v>247</v>
      </c>
      <c r="B21" s="47">
        <v>8024</v>
      </c>
      <c r="C21" s="48">
        <v>7649</v>
      </c>
      <c r="D21" s="48">
        <v>375</v>
      </c>
      <c r="E21" s="48">
        <v>375</v>
      </c>
      <c r="F21" s="48">
        <v>356</v>
      </c>
      <c r="G21" s="246" t="s">
        <v>36</v>
      </c>
      <c r="H21" s="246" t="s">
        <v>36</v>
      </c>
      <c r="I21" s="49"/>
    </row>
    <row r="22" spans="1:9" ht="13.5" customHeight="1">
      <c r="A22" s="133" t="s">
        <v>248</v>
      </c>
      <c r="B22" s="134">
        <v>1584</v>
      </c>
      <c r="C22" s="135">
        <v>1584</v>
      </c>
      <c r="D22" s="135">
        <v>0</v>
      </c>
      <c r="E22" s="135">
        <v>0</v>
      </c>
      <c r="F22" s="135">
        <v>932</v>
      </c>
      <c r="G22" s="246" t="s">
        <v>36</v>
      </c>
      <c r="H22" s="246" t="s">
        <v>36</v>
      </c>
      <c r="I22" s="227"/>
    </row>
    <row r="23" spans="1:9" ht="13.5" customHeight="1">
      <c r="A23" s="39" t="s">
        <v>249</v>
      </c>
      <c r="B23" s="134">
        <v>23</v>
      </c>
      <c r="C23" s="135">
        <v>19</v>
      </c>
      <c r="D23" s="135">
        <v>4</v>
      </c>
      <c r="E23" s="135">
        <v>4</v>
      </c>
      <c r="F23" s="135">
        <v>1</v>
      </c>
      <c r="G23" s="246" t="s">
        <v>36</v>
      </c>
      <c r="H23" s="246" t="s">
        <v>36</v>
      </c>
      <c r="I23" s="227"/>
    </row>
    <row r="24" spans="1:9" ht="13.5" customHeight="1">
      <c r="A24" s="39" t="s">
        <v>250</v>
      </c>
      <c r="B24" s="134">
        <v>7098</v>
      </c>
      <c r="C24" s="135">
        <v>7057</v>
      </c>
      <c r="D24" s="135">
        <v>41</v>
      </c>
      <c r="E24" s="135">
        <v>41</v>
      </c>
      <c r="F24" s="135">
        <v>1063</v>
      </c>
      <c r="G24" s="246" t="s">
        <v>36</v>
      </c>
      <c r="H24" s="246" t="s">
        <v>36</v>
      </c>
      <c r="I24" s="227"/>
    </row>
    <row r="25" spans="1:9" ht="13.5" customHeight="1">
      <c r="A25" s="39" t="s">
        <v>251</v>
      </c>
      <c r="B25" s="134">
        <v>72</v>
      </c>
      <c r="C25" s="135">
        <v>72</v>
      </c>
      <c r="D25" s="135">
        <v>0</v>
      </c>
      <c r="E25" s="135">
        <v>0</v>
      </c>
      <c r="F25" s="135">
        <v>72</v>
      </c>
      <c r="G25" s="135">
        <v>637</v>
      </c>
      <c r="H25" s="135">
        <v>289</v>
      </c>
      <c r="I25" s="227"/>
    </row>
    <row r="26" spans="1:9" ht="13.5" customHeight="1">
      <c r="A26" s="39" t="s">
        <v>252</v>
      </c>
      <c r="B26" s="134">
        <v>5146</v>
      </c>
      <c r="C26" s="135">
        <v>5019</v>
      </c>
      <c r="D26" s="135">
        <v>127</v>
      </c>
      <c r="E26" s="135">
        <v>100</v>
      </c>
      <c r="F26" s="135">
        <v>1658</v>
      </c>
      <c r="G26" s="135">
        <v>35092</v>
      </c>
      <c r="H26" s="135">
        <v>23933</v>
      </c>
      <c r="I26" s="227"/>
    </row>
    <row r="27" spans="1:9" ht="13.5" customHeight="1">
      <c r="A27" s="50" t="s">
        <v>253</v>
      </c>
      <c r="B27" s="51">
        <v>556</v>
      </c>
      <c r="C27" s="52">
        <v>538</v>
      </c>
      <c r="D27" s="52">
        <v>18</v>
      </c>
      <c r="E27" s="52">
        <v>18</v>
      </c>
      <c r="F27" s="52">
        <v>250</v>
      </c>
      <c r="G27" s="52">
        <v>3001</v>
      </c>
      <c r="H27" s="52">
        <v>2143</v>
      </c>
      <c r="I27" s="53"/>
    </row>
    <row r="28" spans="1:9" ht="13.5" customHeight="1">
      <c r="A28" s="41" t="s">
        <v>254</v>
      </c>
      <c r="B28" s="54"/>
      <c r="C28" s="55"/>
      <c r="D28" s="55"/>
      <c r="E28" s="56">
        <v>1129</v>
      </c>
      <c r="F28" s="57"/>
      <c r="G28" s="56">
        <v>51293</v>
      </c>
      <c r="H28" s="56">
        <v>29719</v>
      </c>
      <c r="I28" s="58"/>
    </row>
    <row r="29" ht="10.5">
      <c r="A29" s="28" t="s">
        <v>255</v>
      </c>
    </row>
    <row r="30" ht="10.5">
      <c r="A30" s="28" t="s">
        <v>256</v>
      </c>
    </row>
    <row r="31" ht="10.5">
      <c r="A31" s="28" t="s">
        <v>257</v>
      </c>
    </row>
    <row r="32" ht="10.5">
      <c r="A32" s="28" t="s">
        <v>258</v>
      </c>
    </row>
    <row r="33" ht="9.75" customHeight="1"/>
    <row r="34" ht="14.25">
      <c r="A34" s="36" t="s">
        <v>259</v>
      </c>
    </row>
    <row r="35" spans="9:10" ht="10.5">
      <c r="I35" s="29" t="s">
        <v>219</v>
      </c>
      <c r="J35" s="29"/>
    </row>
    <row r="36" spans="1:9" ht="13.5" customHeight="1">
      <c r="A36" s="554" t="s">
        <v>260</v>
      </c>
      <c r="B36" s="550" t="s">
        <v>239</v>
      </c>
      <c r="C36" s="552" t="s">
        <v>240</v>
      </c>
      <c r="D36" s="552" t="s">
        <v>241</v>
      </c>
      <c r="E36" s="539" t="s">
        <v>242</v>
      </c>
      <c r="F36" s="552" t="s">
        <v>231</v>
      </c>
      <c r="G36" s="552" t="s">
        <v>243</v>
      </c>
      <c r="H36" s="539" t="s">
        <v>261</v>
      </c>
      <c r="I36" s="542" t="s">
        <v>233</v>
      </c>
    </row>
    <row r="37" spans="1:9" ht="13.5" customHeight="1" thickBot="1">
      <c r="A37" s="555"/>
      <c r="B37" s="551"/>
      <c r="C37" s="553"/>
      <c r="D37" s="553"/>
      <c r="E37" s="540"/>
      <c r="F37" s="556"/>
      <c r="G37" s="556"/>
      <c r="H37" s="541"/>
      <c r="I37" s="543"/>
    </row>
    <row r="38" spans="1:9" ht="42.75" customHeight="1" thickTop="1">
      <c r="A38" s="37" t="s">
        <v>262</v>
      </c>
      <c r="B38" s="45">
        <v>312</v>
      </c>
      <c r="C38" s="46">
        <v>254</v>
      </c>
      <c r="D38" s="46">
        <v>58</v>
      </c>
      <c r="E38" s="46">
        <v>58</v>
      </c>
      <c r="F38" s="59" t="s">
        <v>12</v>
      </c>
      <c r="G38" s="46">
        <v>611</v>
      </c>
      <c r="H38" s="59" t="s">
        <v>12</v>
      </c>
      <c r="I38" s="60" t="s">
        <v>263</v>
      </c>
    </row>
    <row r="39" spans="1:9" ht="13.5" customHeight="1">
      <c r="A39" s="39" t="s">
        <v>264</v>
      </c>
      <c r="B39" s="47">
        <v>10379</v>
      </c>
      <c r="C39" s="48">
        <v>9748</v>
      </c>
      <c r="D39" s="48">
        <v>631</v>
      </c>
      <c r="E39" s="48">
        <v>631</v>
      </c>
      <c r="F39" s="124">
        <v>2</v>
      </c>
      <c r="G39" s="61" t="s">
        <v>12</v>
      </c>
      <c r="H39" s="61" t="s">
        <v>12</v>
      </c>
      <c r="I39" s="49"/>
    </row>
    <row r="40" spans="1:9" ht="13.5" customHeight="1">
      <c r="A40" s="39" t="s">
        <v>265</v>
      </c>
      <c r="B40" s="47">
        <v>1</v>
      </c>
      <c r="C40" s="48">
        <v>1</v>
      </c>
      <c r="D40" s="48">
        <v>0</v>
      </c>
      <c r="E40" s="48">
        <v>0</v>
      </c>
      <c r="F40" s="61" t="s">
        <v>12</v>
      </c>
      <c r="G40" s="61" t="s">
        <v>12</v>
      </c>
      <c r="H40" s="61" t="s">
        <v>12</v>
      </c>
      <c r="I40" s="49"/>
    </row>
    <row r="41" spans="1:9" ht="13.5" customHeight="1">
      <c r="A41" s="39" t="s">
        <v>266</v>
      </c>
      <c r="B41" s="47">
        <v>1</v>
      </c>
      <c r="C41" s="48">
        <v>0</v>
      </c>
      <c r="D41" s="48">
        <v>0</v>
      </c>
      <c r="E41" s="48">
        <v>0</v>
      </c>
      <c r="F41" s="61" t="s">
        <v>12</v>
      </c>
      <c r="G41" s="61" t="s">
        <v>12</v>
      </c>
      <c r="H41" s="61" t="s">
        <v>12</v>
      </c>
      <c r="I41" s="49"/>
    </row>
    <row r="42" spans="1:9" ht="13.5" customHeight="1">
      <c r="A42" s="39" t="s">
        <v>267</v>
      </c>
      <c r="B42" s="47">
        <v>142</v>
      </c>
      <c r="C42" s="48">
        <v>138</v>
      </c>
      <c r="D42" s="48">
        <v>4</v>
      </c>
      <c r="E42" s="48">
        <v>4</v>
      </c>
      <c r="F42" s="61" t="s">
        <v>12</v>
      </c>
      <c r="G42" s="61" t="s">
        <v>12</v>
      </c>
      <c r="H42" s="61" t="s">
        <v>12</v>
      </c>
      <c r="I42" s="49"/>
    </row>
    <row r="43" spans="1:9" ht="13.5" customHeight="1">
      <c r="A43" s="232" t="s">
        <v>268</v>
      </c>
      <c r="B43" s="51">
        <v>120844</v>
      </c>
      <c r="C43" s="52">
        <v>116729</v>
      </c>
      <c r="D43" s="52">
        <v>4115</v>
      </c>
      <c r="E43" s="52">
        <v>4115</v>
      </c>
      <c r="F43" s="466">
        <v>534</v>
      </c>
      <c r="G43" s="65" t="s">
        <v>12</v>
      </c>
      <c r="H43" s="65" t="s">
        <v>12</v>
      </c>
      <c r="I43" s="53"/>
    </row>
    <row r="44" spans="1:9" ht="13.5" customHeight="1">
      <c r="A44" s="41" t="s">
        <v>269</v>
      </c>
      <c r="B44" s="54"/>
      <c r="C44" s="55"/>
      <c r="D44" s="55"/>
      <c r="E44" s="56">
        <v>4808</v>
      </c>
      <c r="F44" s="57"/>
      <c r="G44" s="56">
        <v>611</v>
      </c>
      <c r="H44" s="62" t="s">
        <v>12</v>
      </c>
      <c r="I44" s="63"/>
    </row>
    <row r="45" ht="9.75" customHeight="1">
      <c r="A45" s="64"/>
    </row>
    <row r="46" ht="14.25">
      <c r="A46" s="36" t="s">
        <v>270</v>
      </c>
    </row>
    <row r="47" ht="10.5">
      <c r="J47" s="29" t="s">
        <v>219</v>
      </c>
    </row>
    <row r="48" spans="1:10" ht="13.5" customHeight="1">
      <c r="A48" s="548" t="s">
        <v>271</v>
      </c>
      <c r="B48" s="550" t="s">
        <v>272</v>
      </c>
      <c r="C48" s="552" t="s">
        <v>273</v>
      </c>
      <c r="D48" s="552" t="s">
        <v>274</v>
      </c>
      <c r="E48" s="552" t="s">
        <v>275</v>
      </c>
      <c r="F48" s="552" t="s">
        <v>276</v>
      </c>
      <c r="G48" s="539" t="s">
        <v>277</v>
      </c>
      <c r="H48" s="539" t="s">
        <v>278</v>
      </c>
      <c r="I48" s="539" t="s">
        <v>279</v>
      </c>
      <c r="J48" s="542" t="s">
        <v>233</v>
      </c>
    </row>
    <row r="49" spans="1:10" ht="13.5" customHeight="1" thickBot="1">
      <c r="A49" s="549"/>
      <c r="B49" s="551"/>
      <c r="C49" s="553"/>
      <c r="D49" s="553"/>
      <c r="E49" s="553"/>
      <c r="F49" s="553"/>
      <c r="G49" s="540"/>
      <c r="H49" s="540"/>
      <c r="I49" s="541"/>
      <c r="J49" s="543"/>
    </row>
    <row r="50" spans="1:10" ht="13.5" customHeight="1" thickTop="1">
      <c r="A50" s="37" t="s">
        <v>280</v>
      </c>
      <c r="B50" s="45">
        <v>6</v>
      </c>
      <c r="C50" s="46">
        <v>119</v>
      </c>
      <c r="D50" s="46">
        <v>66</v>
      </c>
      <c r="E50" s="131">
        <v>29</v>
      </c>
      <c r="F50" s="59" t="s">
        <v>12</v>
      </c>
      <c r="G50" s="59" t="s">
        <v>12</v>
      </c>
      <c r="H50" s="59" t="s">
        <v>12</v>
      </c>
      <c r="I50" s="59" t="s">
        <v>12</v>
      </c>
      <c r="J50" s="225"/>
    </row>
    <row r="51" spans="1:10" ht="13.5" customHeight="1">
      <c r="A51" s="39" t="s">
        <v>281</v>
      </c>
      <c r="B51" s="110">
        <v>5</v>
      </c>
      <c r="C51" s="111">
        <v>-8</v>
      </c>
      <c r="D51" s="111">
        <v>8</v>
      </c>
      <c r="E51" s="313">
        <v>20</v>
      </c>
      <c r="F51" s="148" t="s">
        <v>12</v>
      </c>
      <c r="G51" s="259">
        <v>1978</v>
      </c>
      <c r="H51" s="148" t="s">
        <v>12</v>
      </c>
      <c r="I51" s="111">
        <v>552</v>
      </c>
      <c r="J51" s="225"/>
    </row>
    <row r="52" spans="1:10" ht="13.5" customHeight="1">
      <c r="A52" s="39" t="s">
        <v>282</v>
      </c>
      <c r="B52" s="110">
        <v>21</v>
      </c>
      <c r="C52" s="111">
        <v>45</v>
      </c>
      <c r="D52" s="111">
        <v>5</v>
      </c>
      <c r="E52" s="313">
        <v>25</v>
      </c>
      <c r="F52" s="148" t="s">
        <v>12</v>
      </c>
      <c r="G52" s="148" t="s">
        <v>12</v>
      </c>
      <c r="H52" s="148" t="s">
        <v>12</v>
      </c>
      <c r="I52" s="148" t="s">
        <v>12</v>
      </c>
      <c r="J52" s="225"/>
    </row>
    <row r="53" spans="1:10" ht="13.5" customHeight="1">
      <c r="A53" s="39" t="s">
        <v>283</v>
      </c>
      <c r="B53" s="110">
        <v>4</v>
      </c>
      <c r="C53" s="111">
        <v>98</v>
      </c>
      <c r="D53" s="111">
        <v>77</v>
      </c>
      <c r="E53" s="467" t="s">
        <v>12</v>
      </c>
      <c r="F53" s="148" t="s">
        <v>12</v>
      </c>
      <c r="G53" s="148" t="s">
        <v>12</v>
      </c>
      <c r="H53" s="148" t="s">
        <v>12</v>
      </c>
      <c r="I53" s="148" t="s">
        <v>12</v>
      </c>
      <c r="J53" s="225"/>
    </row>
    <row r="54" spans="1:10" ht="13.5" customHeight="1">
      <c r="A54" s="39" t="s">
        <v>284</v>
      </c>
      <c r="B54" s="47">
        <v>9</v>
      </c>
      <c r="C54" s="48">
        <v>73</v>
      </c>
      <c r="D54" s="48">
        <v>46</v>
      </c>
      <c r="E54" s="313">
        <v>7</v>
      </c>
      <c r="F54" s="148" t="s">
        <v>12</v>
      </c>
      <c r="G54" s="148" t="s">
        <v>12</v>
      </c>
      <c r="H54" s="148" t="s">
        <v>12</v>
      </c>
      <c r="I54" s="148" t="s">
        <v>12</v>
      </c>
      <c r="J54" s="49"/>
    </row>
    <row r="55" spans="1:10" ht="13.5" customHeight="1">
      <c r="A55" s="39" t="s">
        <v>285</v>
      </c>
      <c r="B55" s="47">
        <v>-7</v>
      </c>
      <c r="C55" s="48">
        <v>917</v>
      </c>
      <c r="D55" s="48">
        <v>14</v>
      </c>
      <c r="E55" s="313">
        <v>0</v>
      </c>
      <c r="F55" s="148" t="s">
        <v>12</v>
      </c>
      <c r="G55" s="148" t="s">
        <v>12</v>
      </c>
      <c r="H55" s="148" t="s">
        <v>12</v>
      </c>
      <c r="I55" s="148" t="s">
        <v>12</v>
      </c>
      <c r="J55" s="49"/>
    </row>
    <row r="56" spans="1:10" ht="13.5" customHeight="1">
      <c r="A56" s="39" t="s">
        <v>286</v>
      </c>
      <c r="B56" s="47">
        <v>5</v>
      </c>
      <c r="C56" s="48">
        <v>902</v>
      </c>
      <c r="D56" s="48">
        <v>5</v>
      </c>
      <c r="E56" s="308">
        <v>67</v>
      </c>
      <c r="F56" s="148" t="s">
        <v>12</v>
      </c>
      <c r="G56" s="148" t="s">
        <v>12</v>
      </c>
      <c r="H56" s="148" t="s">
        <v>12</v>
      </c>
      <c r="I56" s="148" t="s">
        <v>12</v>
      </c>
      <c r="J56" s="49"/>
    </row>
    <row r="57" spans="1:10" ht="13.5" customHeight="1">
      <c r="A57" s="39" t="s">
        <v>287</v>
      </c>
      <c r="B57" s="123">
        <v>-52</v>
      </c>
      <c r="C57" s="124">
        <v>477</v>
      </c>
      <c r="D57" s="48">
        <v>150</v>
      </c>
      <c r="E57" s="308">
        <v>46</v>
      </c>
      <c r="F57" s="313">
        <v>54</v>
      </c>
      <c r="G57" s="148" t="s">
        <v>12</v>
      </c>
      <c r="H57" s="148" t="s">
        <v>12</v>
      </c>
      <c r="I57" s="148" t="s">
        <v>12</v>
      </c>
      <c r="J57" s="49"/>
    </row>
    <row r="58" spans="1:10" ht="13.5" customHeight="1">
      <c r="A58" s="50" t="s">
        <v>288</v>
      </c>
      <c r="B58" s="51">
        <v>-2</v>
      </c>
      <c r="C58" s="52">
        <v>2483</v>
      </c>
      <c r="D58" s="65" t="s">
        <v>12</v>
      </c>
      <c r="E58" s="466">
        <v>44</v>
      </c>
      <c r="F58" s="65" t="s">
        <v>12</v>
      </c>
      <c r="G58" s="65" t="s">
        <v>12</v>
      </c>
      <c r="H58" s="52">
        <v>200</v>
      </c>
      <c r="I58" s="52">
        <v>20</v>
      </c>
      <c r="J58" s="53"/>
    </row>
    <row r="59" spans="1:10" ht="13.5" customHeight="1">
      <c r="A59" s="66" t="s">
        <v>289</v>
      </c>
      <c r="B59" s="67"/>
      <c r="C59" s="57"/>
      <c r="D59" s="56">
        <v>371</v>
      </c>
      <c r="E59" s="468">
        <v>238</v>
      </c>
      <c r="F59" s="56">
        <v>54</v>
      </c>
      <c r="G59" s="56">
        <v>1978</v>
      </c>
      <c r="H59" s="56">
        <v>200</v>
      </c>
      <c r="I59" s="56">
        <v>572</v>
      </c>
      <c r="J59" s="58"/>
    </row>
    <row r="60" ht="10.5">
      <c r="A60" s="28" t="s">
        <v>290</v>
      </c>
    </row>
    <row r="61" ht="9.75" customHeight="1"/>
    <row r="62" ht="14.25">
      <c r="A62" s="36" t="s">
        <v>291</v>
      </c>
    </row>
    <row r="63" ht="10.5">
      <c r="D63" s="29" t="s">
        <v>219</v>
      </c>
    </row>
    <row r="64" spans="1:4" ht="21.75" thickBot="1">
      <c r="A64" s="68" t="s">
        <v>292</v>
      </c>
      <c r="B64" s="69" t="s">
        <v>423</v>
      </c>
      <c r="C64" s="70" t="s">
        <v>424</v>
      </c>
      <c r="D64" s="71" t="s">
        <v>293</v>
      </c>
    </row>
    <row r="65" spans="1:4" ht="13.5" customHeight="1" thickTop="1">
      <c r="A65" s="229" t="s">
        <v>294</v>
      </c>
      <c r="B65" s="45">
        <v>1502</v>
      </c>
      <c r="C65" s="46">
        <v>1725</v>
      </c>
      <c r="D65" s="72">
        <f>C65-B65</f>
        <v>223</v>
      </c>
    </row>
    <row r="66" spans="1:4" ht="13.5" customHeight="1">
      <c r="A66" s="73" t="s">
        <v>295</v>
      </c>
      <c r="B66" s="47">
        <v>51</v>
      </c>
      <c r="C66" s="48">
        <v>51</v>
      </c>
      <c r="D66" s="49">
        <v>0</v>
      </c>
    </row>
    <row r="67" spans="1:4" ht="13.5" customHeight="1">
      <c r="A67" s="74" t="s">
        <v>296</v>
      </c>
      <c r="B67" s="51">
        <v>1824</v>
      </c>
      <c r="C67" s="52">
        <v>2085</v>
      </c>
      <c r="D67" s="53">
        <f>C67-B67</f>
        <v>261</v>
      </c>
    </row>
    <row r="68" spans="1:4" ht="13.5" customHeight="1">
      <c r="A68" s="75" t="s">
        <v>297</v>
      </c>
      <c r="B68" s="76">
        <v>3377</v>
      </c>
      <c r="C68" s="56">
        <v>3861</v>
      </c>
      <c r="D68" s="58">
        <f>C68-B68</f>
        <v>484</v>
      </c>
    </row>
    <row r="69" spans="1:4" ht="10.5">
      <c r="A69" s="28" t="s">
        <v>298</v>
      </c>
      <c r="B69" s="77"/>
      <c r="C69" s="77"/>
      <c r="D69" s="77"/>
    </row>
    <row r="70" spans="1:4" ht="9.75" customHeight="1">
      <c r="A70" s="78"/>
      <c r="B70" s="77"/>
      <c r="C70" s="77"/>
      <c r="D70" s="77"/>
    </row>
    <row r="71" ht="14.25">
      <c r="A71" s="36" t="s">
        <v>299</v>
      </c>
    </row>
    <row r="72" ht="10.5" customHeight="1">
      <c r="A72" s="36"/>
    </row>
    <row r="73" spans="1:11" ht="21.75" thickBot="1">
      <c r="A73" s="68" t="s">
        <v>300</v>
      </c>
      <c r="B73" s="69" t="s">
        <v>423</v>
      </c>
      <c r="C73" s="70" t="s">
        <v>424</v>
      </c>
      <c r="D73" s="70" t="s">
        <v>293</v>
      </c>
      <c r="E73" s="79" t="s">
        <v>301</v>
      </c>
      <c r="F73" s="71" t="s">
        <v>302</v>
      </c>
      <c r="G73" s="544" t="s">
        <v>303</v>
      </c>
      <c r="H73" s="545"/>
      <c r="I73" s="69" t="s">
        <v>423</v>
      </c>
      <c r="J73" s="70" t="s">
        <v>424</v>
      </c>
      <c r="K73" s="71" t="s">
        <v>293</v>
      </c>
    </row>
    <row r="74" spans="1:11" ht="13.5" customHeight="1" thickTop="1">
      <c r="A74" s="229" t="s">
        <v>304</v>
      </c>
      <c r="B74" s="80">
        <v>4.03</v>
      </c>
      <c r="C74" s="81">
        <v>3.46</v>
      </c>
      <c r="D74" s="81">
        <f aca="true" t="shared" si="0" ref="D74:D79">C74-B74</f>
        <v>-0.5700000000000003</v>
      </c>
      <c r="E74" s="82" t="s">
        <v>542</v>
      </c>
      <c r="F74" s="83" t="s">
        <v>447</v>
      </c>
      <c r="G74" s="569" t="s">
        <v>245</v>
      </c>
      <c r="H74" s="570"/>
      <c r="I74" s="119" t="s">
        <v>12</v>
      </c>
      <c r="J74" s="85" t="s">
        <v>12</v>
      </c>
      <c r="K74" s="86" t="s">
        <v>12</v>
      </c>
    </row>
    <row r="75" spans="1:11" ht="13.5" customHeight="1">
      <c r="A75" s="73" t="s">
        <v>305</v>
      </c>
      <c r="B75" s="87">
        <v>9.18</v>
      </c>
      <c r="C75" s="88">
        <v>8.34</v>
      </c>
      <c r="D75" s="88">
        <f t="shared" si="0"/>
        <v>-0.8399999999999999</v>
      </c>
      <c r="E75" s="89" t="s">
        <v>543</v>
      </c>
      <c r="F75" s="90" t="s">
        <v>449</v>
      </c>
      <c r="G75" s="535" t="s">
        <v>246</v>
      </c>
      <c r="H75" s="559"/>
      <c r="I75" s="91">
        <v>-4.5</v>
      </c>
      <c r="J75" s="92">
        <v>-3.2</v>
      </c>
      <c r="K75" s="93">
        <v>1.3</v>
      </c>
    </row>
    <row r="76" spans="1:11" ht="13.5" customHeight="1">
      <c r="A76" s="73" t="s">
        <v>306</v>
      </c>
      <c r="B76" s="94">
        <v>16.8</v>
      </c>
      <c r="C76" s="92">
        <v>16.4</v>
      </c>
      <c r="D76" s="88">
        <f t="shared" si="0"/>
        <v>-0.40000000000000213</v>
      </c>
      <c r="E76" s="95">
        <v>25</v>
      </c>
      <c r="F76" s="96">
        <v>35</v>
      </c>
      <c r="G76" s="535" t="s">
        <v>252</v>
      </c>
      <c r="H76" s="559"/>
      <c r="I76" s="87" t="s">
        <v>12</v>
      </c>
      <c r="J76" s="92" t="s">
        <v>12</v>
      </c>
      <c r="K76" s="97" t="s">
        <v>12</v>
      </c>
    </row>
    <row r="77" spans="1:11" ht="13.5" customHeight="1">
      <c r="A77" s="73" t="s">
        <v>307</v>
      </c>
      <c r="B77" s="91">
        <v>185.1</v>
      </c>
      <c r="C77" s="92">
        <v>173.3</v>
      </c>
      <c r="D77" s="88">
        <f t="shared" si="0"/>
        <v>-11.799999999999983</v>
      </c>
      <c r="E77" s="95">
        <v>350</v>
      </c>
      <c r="F77" s="98"/>
      <c r="G77" s="535" t="s">
        <v>253</v>
      </c>
      <c r="H77" s="559"/>
      <c r="I77" s="87" t="s">
        <v>12</v>
      </c>
      <c r="J77" s="92" t="s">
        <v>12</v>
      </c>
      <c r="K77" s="97" t="s">
        <v>12</v>
      </c>
    </row>
    <row r="78" spans="1:11" ht="13.5" customHeight="1">
      <c r="A78" s="73" t="s">
        <v>308</v>
      </c>
      <c r="B78" s="99">
        <v>0.75</v>
      </c>
      <c r="C78" s="88">
        <v>0.74</v>
      </c>
      <c r="D78" s="88">
        <f t="shared" si="0"/>
        <v>-0.010000000000000009</v>
      </c>
      <c r="E78" s="100"/>
      <c r="F78" s="101"/>
      <c r="G78" s="535" t="s">
        <v>251</v>
      </c>
      <c r="H78" s="559"/>
      <c r="I78" s="87" t="s">
        <v>12</v>
      </c>
      <c r="J78" s="92" t="s">
        <v>12</v>
      </c>
      <c r="K78" s="97" t="s">
        <v>12</v>
      </c>
    </row>
    <row r="79" spans="1:11" ht="13.5" customHeight="1">
      <c r="A79" s="102" t="s">
        <v>169</v>
      </c>
      <c r="B79" s="103">
        <v>88.9</v>
      </c>
      <c r="C79" s="104">
        <v>89.3</v>
      </c>
      <c r="D79" s="104">
        <f t="shared" si="0"/>
        <v>0.3999999999999915</v>
      </c>
      <c r="E79" s="105"/>
      <c r="F79" s="106"/>
      <c r="G79" s="537"/>
      <c r="H79" s="582"/>
      <c r="I79" s="107"/>
      <c r="J79" s="104"/>
      <c r="K79" s="108"/>
    </row>
    <row r="80" ht="10.5">
      <c r="A80" s="28" t="s">
        <v>309</v>
      </c>
    </row>
    <row r="81" ht="10.5">
      <c r="A81" s="28" t="s">
        <v>310</v>
      </c>
    </row>
    <row r="82" ht="10.5">
      <c r="A82" s="28" t="s">
        <v>311</v>
      </c>
    </row>
    <row r="83" ht="10.5" customHeight="1">
      <c r="A83" s="28" t="s">
        <v>426</v>
      </c>
    </row>
  </sheetData>
  <sheetProtection/>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6:A37"/>
    <mergeCell ref="B36:B37"/>
    <mergeCell ref="C36:C37"/>
    <mergeCell ref="D36:D37"/>
    <mergeCell ref="E36:E37"/>
    <mergeCell ref="F36:F37"/>
    <mergeCell ref="G36:G37"/>
    <mergeCell ref="H36:H37"/>
    <mergeCell ref="I36:I37"/>
    <mergeCell ref="I48:I49"/>
    <mergeCell ref="J48:J49"/>
    <mergeCell ref="G73:H73"/>
    <mergeCell ref="G74:H74"/>
    <mergeCell ref="A48:A49"/>
    <mergeCell ref="B48:B49"/>
    <mergeCell ref="C48:C49"/>
    <mergeCell ref="D48:D49"/>
    <mergeCell ref="E48:E49"/>
    <mergeCell ref="F48:F49"/>
    <mergeCell ref="G75:H75"/>
    <mergeCell ref="G76:H76"/>
    <mergeCell ref="G77:H77"/>
    <mergeCell ref="G78:H78"/>
    <mergeCell ref="G79:H79"/>
    <mergeCell ref="G48:G49"/>
    <mergeCell ref="H48:H49"/>
  </mergeCells>
  <printOptions/>
  <pageMargins left="0.4330708661417323" right="0.3937007874015748" top="0.71" bottom="0.3" header="0.45" footer="0.2"/>
  <pageSetup horizontalDpi="300" verticalDpi="300" orientation="portrait" paperSize="9" scale="88" r:id="rId1"/>
  <rowBreaks count="1" manualBreakCount="1">
    <brk id="70" max="10" man="1"/>
  </rowBreaks>
  <colBreaks count="1" manualBreakCount="1">
    <brk id="11" max="72" man="1"/>
  </colBreaks>
</worksheet>
</file>

<file path=xl/worksheets/sheet12.xml><?xml version="1.0" encoding="utf-8"?>
<worksheet xmlns="http://schemas.openxmlformats.org/spreadsheetml/2006/main" xmlns:r="http://schemas.openxmlformats.org/officeDocument/2006/relationships">
  <dimension ref="A1:M81"/>
  <sheetViews>
    <sheetView view="pageBreakPreview" zoomScale="130" zoomScaleSheetLayoutView="130" zoomScalePageLayoutView="0" workbookViewId="0" topLeftCell="A1">
      <selection activeCell="F74" sqref="F74"/>
    </sheetView>
  </sheetViews>
  <sheetFormatPr defaultColWidth="9.00390625" defaultRowHeight="13.5" customHeight="1"/>
  <cols>
    <col min="1" max="1" width="16.625" style="266" customWidth="1"/>
    <col min="2" max="8" width="9.00390625" style="266" customWidth="1"/>
    <col min="9" max="16384" width="9.00390625" style="266" customWidth="1"/>
  </cols>
  <sheetData>
    <row r="1" spans="1:13" ht="21" customHeight="1">
      <c r="A1" s="263" t="s">
        <v>369</v>
      </c>
      <c r="B1" s="264"/>
      <c r="C1" s="264"/>
      <c r="D1" s="264"/>
      <c r="E1" s="264"/>
      <c r="F1" s="264"/>
      <c r="G1" s="264"/>
      <c r="H1" s="264"/>
      <c r="I1" s="264"/>
      <c r="J1" s="264"/>
      <c r="K1" s="264"/>
      <c r="L1" s="265"/>
      <c r="M1" s="264"/>
    </row>
    <row r="2" spans="1:13" ht="13.5" customHeight="1">
      <c r="A2" s="263"/>
      <c r="B2" s="264"/>
      <c r="C2" s="264"/>
      <c r="D2" s="264"/>
      <c r="E2" s="264"/>
      <c r="F2" s="264"/>
      <c r="G2" s="264"/>
      <c r="H2" s="264"/>
      <c r="I2" s="264"/>
      <c r="J2" s="264"/>
      <c r="K2" s="264"/>
      <c r="L2" s="264"/>
      <c r="M2" s="264"/>
    </row>
    <row r="3" ht="13.5" customHeight="1">
      <c r="J3" s="267" t="s">
        <v>219</v>
      </c>
    </row>
    <row r="4" spans="1:10" ht="21" customHeight="1" thickBot="1">
      <c r="A4" s="268" t="s">
        <v>43</v>
      </c>
      <c r="B4" s="269"/>
      <c r="G4" s="270" t="s">
        <v>221</v>
      </c>
      <c r="H4" s="271" t="s">
        <v>222</v>
      </c>
      <c r="I4" s="272" t="s">
        <v>223</v>
      </c>
      <c r="J4" s="273" t="s">
        <v>224</v>
      </c>
    </row>
    <row r="5" spans="7:10" ht="13.5" customHeight="1" thickTop="1">
      <c r="G5" s="274">
        <v>415</v>
      </c>
      <c r="H5" s="275">
        <v>528</v>
      </c>
      <c r="I5" s="276">
        <v>94</v>
      </c>
      <c r="J5" s="277">
        <v>1107</v>
      </c>
    </row>
    <row r="6" ht="14.25">
      <c r="A6" s="278" t="s">
        <v>225</v>
      </c>
    </row>
    <row r="7" spans="8:9" ht="10.5">
      <c r="H7" s="267" t="s">
        <v>219</v>
      </c>
      <c r="I7" s="267"/>
    </row>
    <row r="8" spans="1:8" ht="13.5" customHeight="1">
      <c r="A8" s="577" t="s">
        <v>226</v>
      </c>
      <c r="B8" s="581" t="s">
        <v>227</v>
      </c>
      <c r="C8" s="580" t="s">
        <v>228</v>
      </c>
      <c r="D8" s="580" t="s">
        <v>229</v>
      </c>
      <c r="E8" s="580" t="s">
        <v>230</v>
      </c>
      <c r="F8" s="575" t="s">
        <v>231</v>
      </c>
      <c r="G8" s="580" t="s">
        <v>232</v>
      </c>
      <c r="H8" s="565" t="s">
        <v>233</v>
      </c>
    </row>
    <row r="9" spans="1:8" ht="13.5" customHeight="1" thickBot="1">
      <c r="A9" s="578"/>
      <c r="B9" s="574"/>
      <c r="C9" s="576"/>
      <c r="D9" s="576"/>
      <c r="E9" s="576"/>
      <c r="F9" s="579"/>
      <c r="G9" s="576"/>
      <c r="H9" s="566"/>
    </row>
    <row r="10" spans="1:8" ht="13.5" customHeight="1" thickTop="1">
      <c r="A10" s="279" t="s">
        <v>234</v>
      </c>
      <c r="B10" s="280">
        <v>2157</v>
      </c>
      <c r="C10" s="281">
        <v>2059</v>
      </c>
      <c r="D10" s="281">
        <v>98</v>
      </c>
      <c r="E10" s="281">
        <v>98</v>
      </c>
      <c r="F10" s="469" t="s">
        <v>44</v>
      </c>
      <c r="G10" s="281">
        <v>1636</v>
      </c>
      <c r="H10" s="282"/>
    </row>
    <row r="11" spans="1:8" ht="13.5" customHeight="1">
      <c r="A11" s="283" t="s">
        <v>45</v>
      </c>
      <c r="B11" s="284">
        <v>0.3</v>
      </c>
      <c r="C11" s="470" t="s">
        <v>44</v>
      </c>
      <c r="D11" s="285">
        <v>0.3</v>
      </c>
      <c r="E11" s="285">
        <v>0.3</v>
      </c>
      <c r="F11" s="470" t="s">
        <v>44</v>
      </c>
      <c r="G11" s="285">
        <v>0</v>
      </c>
      <c r="H11" s="408"/>
    </row>
    <row r="12" spans="1:8" ht="13.5" customHeight="1">
      <c r="A12" s="286" t="s">
        <v>236</v>
      </c>
      <c r="B12" s="287">
        <f>SUM(B10:B11)</f>
        <v>2157.3</v>
      </c>
      <c r="C12" s="287">
        <f>SUM(C10:C11)</f>
        <v>2059</v>
      </c>
      <c r="D12" s="287">
        <f>SUM(D10:D11)</f>
        <v>98.3</v>
      </c>
      <c r="E12" s="287">
        <f>SUM(E10:E11)</f>
        <v>98.3</v>
      </c>
      <c r="F12" s="289"/>
      <c r="G12" s="288">
        <f>SUM(G10:G11)</f>
        <v>1636</v>
      </c>
      <c r="H12" s="290"/>
    </row>
    <row r="13" spans="1:8" ht="13.5" customHeight="1">
      <c r="A13" s="291" t="s">
        <v>237</v>
      </c>
      <c r="B13" s="292"/>
      <c r="C13" s="292"/>
      <c r="D13" s="292"/>
      <c r="E13" s="292"/>
      <c r="F13" s="292"/>
      <c r="G13" s="292"/>
      <c r="H13" s="293"/>
    </row>
    <row r="14" ht="9.75" customHeight="1"/>
    <row r="15" ht="14.25">
      <c r="A15" s="278" t="s">
        <v>238</v>
      </c>
    </row>
    <row r="16" spans="9:12" ht="10.5">
      <c r="I16" s="267" t="s">
        <v>219</v>
      </c>
      <c r="K16" s="267"/>
      <c r="L16" s="267"/>
    </row>
    <row r="17" spans="1:9" ht="13.5" customHeight="1">
      <c r="A17" s="577" t="s">
        <v>226</v>
      </c>
      <c r="B17" s="573" t="s">
        <v>239</v>
      </c>
      <c r="C17" s="575" t="s">
        <v>240</v>
      </c>
      <c r="D17" s="575" t="s">
        <v>241</v>
      </c>
      <c r="E17" s="562" t="s">
        <v>242</v>
      </c>
      <c r="F17" s="575" t="s">
        <v>231</v>
      </c>
      <c r="G17" s="575" t="s">
        <v>243</v>
      </c>
      <c r="H17" s="562" t="s">
        <v>244</v>
      </c>
      <c r="I17" s="565" t="s">
        <v>233</v>
      </c>
    </row>
    <row r="18" spans="1:9" ht="13.5" customHeight="1" thickBot="1">
      <c r="A18" s="578"/>
      <c r="B18" s="574"/>
      <c r="C18" s="576"/>
      <c r="D18" s="576"/>
      <c r="E18" s="563"/>
      <c r="F18" s="579"/>
      <c r="G18" s="579"/>
      <c r="H18" s="564"/>
      <c r="I18" s="566"/>
    </row>
    <row r="19" spans="1:9" ht="13.5" customHeight="1" thickTop="1">
      <c r="A19" s="279" t="s">
        <v>315</v>
      </c>
      <c r="B19" s="294">
        <v>55</v>
      </c>
      <c r="C19" s="295">
        <v>49</v>
      </c>
      <c r="D19" s="295">
        <v>6</v>
      </c>
      <c r="E19" s="295">
        <v>6</v>
      </c>
      <c r="F19" s="384" t="s">
        <v>44</v>
      </c>
      <c r="G19" s="295">
        <v>375</v>
      </c>
      <c r="H19" s="384" t="s">
        <v>44</v>
      </c>
      <c r="I19" s="296"/>
    </row>
    <row r="20" spans="1:9" ht="13.5" customHeight="1">
      <c r="A20" s="283" t="s">
        <v>46</v>
      </c>
      <c r="B20" s="297">
        <v>8</v>
      </c>
      <c r="C20" s="300">
        <v>8</v>
      </c>
      <c r="D20" s="124">
        <v>0.2</v>
      </c>
      <c r="E20" s="308">
        <v>0.2</v>
      </c>
      <c r="F20" s="116" t="s">
        <v>44</v>
      </c>
      <c r="G20" s="116" t="s">
        <v>44</v>
      </c>
      <c r="H20" s="116" t="s">
        <v>44</v>
      </c>
      <c r="I20" s="296"/>
    </row>
    <row r="21" spans="1:9" ht="13.5" customHeight="1">
      <c r="A21" s="283" t="s">
        <v>247</v>
      </c>
      <c r="B21" s="297">
        <v>174</v>
      </c>
      <c r="C21" s="298">
        <v>152</v>
      </c>
      <c r="D21" s="298">
        <v>22</v>
      </c>
      <c r="E21" s="298">
        <v>22</v>
      </c>
      <c r="F21" s="298">
        <v>7</v>
      </c>
      <c r="G21" s="116" t="s">
        <v>44</v>
      </c>
      <c r="H21" s="116" t="s">
        <v>44</v>
      </c>
      <c r="I21" s="296"/>
    </row>
    <row r="22" spans="1:9" ht="13.5" customHeight="1">
      <c r="A22" s="283" t="s">
        <v>47</v>
      </c>
      <c r="B22" s="297">
        <v>0.1</v>
      </c>
      <c r="C22" s="298">
        <v>0.1</v>
      </c>
      <c r="D22" s="124">
        <v>0</v>
      </c>
      <c r="E22" s="124">
        <v>0</v>
      </c>
      <c r="F22" s="298">
        <v>0</v>
      </c>
      <c r="G22" s="116" t="s">
        <v>44</v>
      </c>
      <c r="H22" s="116" t="s">
        <v>44</v>
      </c>
      <c r="I22" s="299"/>
    </row>
    <row r="23" spans="1:9" ht="13.5" customHeight="1">
      <c r="A23" s="419" t="s">
        <v>248</v>
      </c>
      <c r="B23" s="314">
        <v>38</v>
      </c>
      <c r="C23" s="315">
        <v>38</v>
      </c>
      <c r="D23" s="140">
        <v>0.5</v>
      </c>
      <c r="E23" s="140">
        <v>0.5</v>
      </c>
      <c r="F23" s="315">
        <v>24</v>
      </c>
      <c r="G23" s="116" t="s">
        <v>44</v>
      </c>
      <c r="H23" s="136" t="s">
        <v>44</v>
      </c>
      <c r="I23" s="299"/>
    </row>
    <row r="24" spans="1:9" ht="13.5" customHeight="1">
      <c r="A24" s="286" t="s">
        <v>254</v>
      </c>
      <c r="B24" s="301"/>
      <c r="C24" s="302"/>
      <c r="D24" s="302"/>
      <c r="E24" s="303">
        <f>SUM(E19:E23)</f>
        <v>28.7</v>
      </c>
      <c r="F24" s="304"/>
      <c r="G24" s="303">
        <f>SUM(G19:G23)</f>
        <v>375</v>
      </c>
      <c r="H24" s="118" t="s">
        <v>44</v>
      </c>
      <c r="I24" s="305"/>
    </row>
    <row r="25" ht="10.5">
      <c r="A25" s="266" t="s">
        <v>255</v>
      </c>
    </row>
    <row r="26" ht="10.5">
      <c r="A26" s="266" t="s">
        <v>256</v>
      </c>
    </row>
    <row r="27" ht="10.5">
      <c r="A27" s="266" t="s">
        <v>257</v>
      </c>
    </row>
    <row r="28" ht="10.5">
      <c r="A28" s="266" t="s">
        <v>258</v>
      </c>
    </row>
    <row r="29" ht="9.75" customHeight="1"/>
    <row r="30" ht="14.25">
      <c r="A30" s="278" t="s">
        <v>259</v>
      </c>
    </row>
    <row r="31" spans="9:10" ht="10.5">
      <c r="I31" s="267" t="s">
        <v>219</v>
      </c>
      <c r="J31" s="267"/>
    </row>
    <row r="32" spans="1:9" ht="13.5" customHeight="1">
      <c r="A32" s="577" t="s">
        <v>260</v>
      </c>
      <c r="B32" s="573" t="s">
        <v>239</v>
      </c>
      <c r="C32" s="575" t="s">
        <v>240</v>
      </c>
      <c r="D32" s="575" t="s">
        <v>241</v>
      </c>
      <c r="E32" s="562" t="s">
        <v>242</v>
      </c>
      <c r="F32" s="575" t="s">
        <v>231</v>
      </c>
      <c r="G32" s="575" t="s">
        <v>243</v>
      </c>
      <c r="H32" s="562" t="s">
        <v>261</v>
      </c>
      <c r="I32" s="565" t="s">
        <v>233</v>
      </c>
    </row>
    <row r="33" spans="1:9" ht="13.5" customHeight="1" thickBot="1">
      <c r="A33" s="578"/>
      <c r="B33" s="574"/>
      <c r="C33" s="576"/>
      <c r="D33" s="576"/>
      <c r="E33" s="563"/>
      <c r="F33" s="579"/>
      <c r="G33" s="579"/>
      <c r="H33" s="564"/>
      <c r="I33" s="566"/>
    </row>
    <row r="34" spans="1:9" ht="13.5" customHeight="1" thickTop="1">
      <c r="A34" s="155" t="s">
        <v>48</v>
      </c>
      <c r="B34" s="121">
        <v>5</v>
      </c>
      <c r="C34" s="122">
        <v>3</v>
      </c>
      <c r="D34" s="122">
        <v>2</v>
      </c>
      <c r="E34" s="122">
        <v>2</v>
      </c>
      <c r="F34" s="131" t="s">
        <v>12</v>
      </c>
      <c r="G34" s="131" t="s">
        <v>12</v>
      </c>
      <c r="H34" s="156" t="s">
        <v>44</v>
      </c>
      <c r="I34" s="132"/>
    </row>
    <row r="35" spans="1:9" ht="13.5" customHeight="1">
      <c r="A35" s="157" t="s">
        <v>49</v>
      </c>
      <c r="B35" s="297">
        <v>618</v>
      </c>
      <c r="C35" s="298">
        <v>480</v>
      </c>
      <c r="D35" s="298">
        <v>138</v>
      </c>
      <c r="E35" s="298">
        <v>135</v>
      </c>
      <c r="F35" s="116">
        <v>46</v>
      </c>
      <c r="G35" s="298">
        <v>37</v>
      </c>
      <c r="H35" s="158">
        <v>0</v>
      </c>
      <c r="I35" s="299" t="s">
        <v>544</v>
      </c>
    </row>
    <row r="36" spans="1:9" ht="13.5" customHeight="1">
      <c r="A36" s="155" t="s">
        <v>50</v>
      </c>
      <c r="B36" s="297">
        <v>2</v>
      </c>
      <c r="C36" s="298">
        <v>1</v>
      </c>
      <c r="D36" s="298">
        <v>1</v>
      </c>
      <c r="E36" s="298">
        <v>1</v>
      </c>
      <c r="F36" s="116" t="s">
        <v>12</v>
      </c>
      <c r="G36" s="116" t="s">
        <v>12</v>
      </c>
      <c r="H36" s="158" t="s">
        <v>44</v>
      </c>
      <c r="I36" s="299"/>
    </row>
    <row r="37" spans="1:9" ht="13.5" customHeight="1">
      <c r="A37" s="155" t="s">
        <v>51</v>
      </c>
      <c r="B37" s="297">
        <v>10379</v>
      </c>
      <c r="C37" s="298">
        <v>9748</v>
      </c>
      <c r="D37" s="298">
        <v>631</v>
      </c>
      <c r="E37" s="298">
        <v>631</v>
      </c>
      <c r="F37" s="298">
        <v>2</v>
      </c>
      <c r="G37" s="116" t="s">
        <v>12</v>
      </c>
      <c r="H37" s="158" t="s">
        <v>44</v>
      </c>
      <c r="I37" s="299" t="s">
        <v>545</v>
      </c>
    </row>
    <row r="38" spans="1:9" ht="13.5" customHeight="1">
      <c r="A38" s="155" t="s">
        <v>52</v>
      </c>
      <c r="B38" s="134"/>
      <c r="C38" s="135"/>
      <c r="D38" s="135"/>
      <c r="E38" s="135"/>
      <c r="F38" s="135"/>
      <c r="G38" s="135"/>
      <c r="H38" s="160"/>
      <c r="I38" s="227"/>
    </row>
    <row r="39" spans="1:9" ht="13.5" customHeight="1">
      <c r="A39" s="161" t="s">
        <v>53</v>
      </c>
      <c r="B39" s="113">
        <v>85</v>
      </c>
      <c r="C39" s="114">
        <v>79</v>
      </c>
      <c r="D39" s="114">
        <v>6</v>
      </c>
      <c r="E39" s="114">
        <v>6</v>
      </c>
      <c r="F39" s="115" t="s">
        <v>12</v>
      </c>
      <c r="G39" s="115" t="s">
        <v>12</v>
      </c>
      <c r="H39" s="115" t="s">
        <v>44</v>
      </c>
      <c r="I39" s="226"/>
    </row>
    <row r="40" spans="1:9" ht="13.5" customHeight="1">
      <c r="A40" s="161" t="s">
        <v>54</v>
      </c>
      <c r="B40" s="113">
        <v>4699</v>
      </c>
      <c r="C40" s="114">
        <v>4307</v>
      </c>
      <c r="D40" s="114">
        <v>393</v>
      </c>
      <c r="E40" s="114">
        <v>393</v>
      </c>
      <c r="F40" s="115">
        <v>42</v>
      </c>
      <c r="G40" s="115">
        <v>15373</v>
      </c>
      <c r="H40" s="115">
        <v>55</v>
      </c>
      <c r="I40" s="226" t="s">
        <v>546</v>
      </c>
    </row>
    <row r="41" spans="1:9" ht="13.5" customHeight="1">
      <c r="A41" s="471" t="s">
        <v>547</v>
      </c>
      <c r="B41" s="110">
        <v>561</v>
      </c>
      <c r="C41" s="111">
        <v>466</v>
      </c>
      <c r="D41" s="111">
        <v>95</v>
      </c>
      <c r="E41" s="111">
        <v>95</v>
      </c>
      <c r="F41" s="112" t="s">
        <v>12</v>
      </c>
      <c r="G41" s="111">
        <v>1685</v>
      </c>
      <c r="H41" s="159" t="s">
        <v>44</v>
      </c>
      <c r="I41" s="296"/>
    </row>
    <row r="42" spans="1:9" ht="13.5" customHeight="1">
      <c r="A42" s="162" t="s">
        <v>55</v>
      </c>
      <c r="B42" s="134"/>
      <c r="C42" s="135"/>
      <c r="D42" s="135"/>
      <c r="E42" s="135"/>
      <c r="F42" s="135"/>
      <c r="G42" s="135"/>
      <c r="H42" s="114"/>
      <c r="I42" s="227"/>
    </row>
    <row r="43" spans="1:9" ht="13.5" customHeight="1">
      <c r="A43" s="161" t="s">
        <v>53</v>
      </c>
      <c r="B43" s="113">
        <v>41</v>
      </c>
      <c r="C43" s="114">
        <v>38</v>
      </c>
      <c r="D43" s="114">
        <v>3</v>
      </c>
      <c r="E43" s="114">
        <v>3</v>
      </c>
      <c r="F43" s="115" t="s">
        <v>12</v>
      </c>
      <c r="G43" s="115" t="s">
        <v>12</v>
      </c>
      <c r="H43" s="115" t="s">
        <v>44</v>
      </c>
      <c r="I43" s="226"/>
    </row>
    <row r="44" spans="1:9" ht="13.5" customHeight="1">
      <c r="A44" s="161" t="s">
        <v>56</v>
      </c>
      <c r="B44" s="113">
        <v>4511</v>
      </c>
      <c r="C44" s="114">
        <v>4391</v>
      </c>
      <c r="D44" s="114">
        <v>121</v>
      </c>
      <c r="E44" s="114">
        <v>121</v>
      </c>
      <c r="F44" s="115">
        <v>68</v>
      </c>
      <c r="G44" s="114">
        <v>17</v>
      </c>
      <c r="H44" s="115">
        <v>0.6</v>
      </c>
      <c r="I44" s="226" t="s">
        <v>548</v>
      </c>
    </row>
    <row r="45" spans="1:9" ht="13.5" customHeight="1">
      <c r="A45" s="161" t="s">
        <v>57</v>
      </c>
      <c r="B45" s="113">
        <v>2766</v>
      </c>
      <c r="C45" s="114">
        <v>2663</v>
      </c>
      <c r="D45" s="114">
        <v>102</v>
      </c>
      <c r="E45" s="114">
        <v>101</v>
      </c>
      <c r="F45" s="115" t="s">
        <v>12</v>
      </c>
      <c r="G45" s="114">
        <v>16159</v>
      </c>
      <c r="H45" s="115">
        <v>1728</v>
      </c>
      <c r="I45" s="226"/>
    </row>
    <row r="46" spans="1:9" ht="13.5" customHeight="1">
      <c r="A46" s="162" t="s">
        <v>58</v>
      </c>
      <c r="B46" s="110">
        <v>1604</v>
      </c>
      <c r="C46" s="111">
        <v>1549</v>
      </c>
      <c r="D46" s="111">
        <v>56</v>
      </c>
      <c r="E46" s="111">
        <v>54</v>
      </c>
      <c r="F46" s="112" t="s">
        <v>12</v>
      </c>
      <c r="G46" s="111">
        <v>5376</v>
      </c>
      <c r="H46" s="115" t="s">
        <v>44</v>
      </c>
      <c r="I46" s="296"/>
    </row>
    <row r="47" spans="1:9" ht="36">
      <c r="A47" s="155" t="s">
        <v>59</v>
      </c>
      <c r="B47" s="297">
        <v>312</v>
      </c>
      <c r="C47" s="298">
        <v>254</v>
      </c>
      <c r="D47" s="298">
        <v>58</v>
      </c>
      <c r="E47" s="298">
        <v>58</v>
      </c>
      <c r="F47" s="116" t="s">
        <v>12</v>
      </c>
      <c r="G47" s="298">
        <v>519</v>
      </c>
      <c r="H47" s="158" t="s">
        <v>44</v>
      </c>
      <c r="I47" s="163" t="s">
        <v>60</v>
      </c>
    </row>
    <row r="48" spans="1:9" ht="13.5" customHeight="1">
      <c r="A48" s="230" t="s">
        <v>319</v>
      </c>
      <c r="B48" s="134"/>
      <c r="C48" s="135"/>
      <c r="D48" s="135"/>
      <c r="E48" s="135"/>
      <c r="F48" s="135"/>
      <c r="G48" s="136"/>
      <c r="H48" s="136"/>
      <c r="I48" s="227"/>
    </row>
    <row r="49" spans="1:9" ht="13.5" customHeight="1">
      <c r="A49" s="152" t="s">
        <v>53</v>
      </c>
      <c r="B49" s="113">
        <v>142</v>
      </c>
      <c r="C49" s="114">
        <v>138</v>
      </c>
      <c r="D49" s="114">
        <v>5</v>
      </c>
      <c r="E49" s="114">
        <v>5</v>
      </c>
      <c r="F49" s="115" t="s">
        <v>12</v>
      </c>
      <c r="G49" s="115" t="s">
        <v>12</v>
      </c>
      <c r="H49" s="115" t="s">
        <v>12</v>
      </c>
      <c r="I49" s="226"/>
    </row>
    <row r="50" spans="1:9" ht="13.5" customHeight="1">
      <c r="A50" s="164" t="s">
        <v>61</v>
      </c>
      <c r="B50" s="137">
        <v>120844</v>
      </c>
      <c r="C50" s="138">
        <v>116729</v>
      </c>
      <c r="D50" s="138">
        <v>4115</v>
      </c>
      <c r="E50" s="138">
        <v>4115</v>
      </c>
      <c r="F50" s="138">
        <v>1337</v>
      </c>
      <c r="G50" s="139" t="s">
        <v>12</v>
      </c>
      <c r="H50" s="139" t="s">
        <v>12</v>
      </c>
      <c r="I50" s="231" t="s">
        <v>549</v>
      </c>
    </row>
    <row r="51" spans="1:9" ht="13.5" customHeight="1">
      <c r="A51" s="286" t="s">
        <v>269</v>
      </c>
      <c r="B51" s="301"/>
      <c r="C51" s="302"/>
      <c r="D51" s="302"/>
      <c r="E51" s="303"/>
      <c r="F51" s="304"/>
      <c r="G51" s="303"/>
      <c r="H51" s="303"/>
      <c r="I51" s="311"/>
    </row>
    <row r="52" ht="9.75" customHeight="1">
      <c r="A52" s="312"/>
    </row>
    <row r="53" ht="14.25">
      <c r="A53" s="278" t="s">
        <v>270</v>
      </c>
    </row>
    <row r="54" ht="10.5">
      <c r="J54" s="267" t="s">
        <v>219</v>
      </c>
    </row>
    <row r="55" spans="1:10" ht="13.5" customHeight="1">
      <c r="A55" s="571" t="s">
        <v>271</v>
      </c>
      <c r="B55" s="573" t="s">
        <v>272</v>
      </c>
      <c r="C55" s="575" t="s">
        <v>273</v>
      </c>
      <c r="D55" s="575" t="s">
        <v>274</v>
      </c>
      <c r="E55" s="575" t="s">
        <v>275</v>
      </c>
      <c r="F55" s="575" t="s">
        <v>276</v>
      </c>
      <c r="G55" s="562" t="s">
        <v>277</v>
      </c>
      <c r="H55" s="562" t="s">
        <v>278</v>
      </c>
      <c r="I55" s="562" t="s">
        <v>279</v>
      </c>
      <c r="J55" s="565" t="s">
        <v>233</v>
      </c>
    </row>
    <row r="56" spans="1:10" ht="13.5" customHeight="1" thickBot="1">
      <c r="A56" s="572"/>
      <c r="B56" s="574"/>
      <c r="C56" s="576"/>
      <c r="D56" s="576"/>
      <c r="E56" s="576"/>
      <c r="F56" s="576"/>
      <c r="G56" s="563"/>
      <c r="H56" s="563"/>
      <c r="I56" s="564"/>
      <c r="J56" s="566"/>
    </row>
    <row r="57" spans="1:10" ht="13.5" customHeight="1" thickTop="1">
      <c r="A57" s="317" t="s">
        <v>289</v>
      </c>
      <c r="B57" s="318"/>
      <c r="C57" s="304"/>
      <c r="D57" s="472"/>
      <c r="E57" s="472"/>
      <c r="F57" s="472"/>
      <c r="G57" s="472"/>
      <c r="H57" s="472"/>
      <c r="I57" s="472"/>
      <c r="J57" s="473"/>
    </row>
    <row r="58" ht="10.5">
      <c r="A58" s="266" t="s">
        <v>290</v>
      </c>
    </row>
    <row r="59" ht="9.75" customHeight="1"/>
    <row r="60" ht="14.25">
      <c r="A60" s="278" t="s">
        <v>291</v>
      </c>
    </row>
    <row r="61" ht="10.5">
      <c r="D61" s="267" t="s">
        <v>219</v>
      </c>
    </row>
    <row r="62" spans="1:4" ht="21.75" thickBot="1">
      <c r="A62" s="319" t="s">
        <v>292</v>
      </c>
      <c r="B62" s="320" t="s">
        <v>423</v>
      </c>
      <c r="C62" s="321" t="s">
        <v>424</v>
      </c>
      <c r="D62" s="322" t="s">
        <v>293</v>
      </c>
    </row>
    <row r="63" spans="1:4" ht="13.5" customHeight="1" thickTop="1">
      <c r="A63" s="323" t="s">
        <v>294</v>
      </c>
      <c r="B63" s="294">
        <v>450</v>
      </c>
      <c r="C63" s="295">
        <v>500</v>
      </c>
      <c r="D63" s="307">
        <f>C63-B63</f>
        <v>50</v>
      </c>
    </row>
    <row r="64" spans="1:4" ht="13.5" customHeight="1">
      <c r="A64" s="324" t="s">
        <v>295</v>
      </c>
      <c r="B64" s="297">
        <v>5</v>
      </c>
      <c r="C64" s="298">
        <v>5</v>
      </c>
      <c r="D64" s="299">
        <f>C64-B64</f>
        <v>0</v>
      </c>
    </row>
    <row r="65" spans="1:4" ht="13.5" customHeight="1">
      <c r="A65" s="325" t="s">
        <v>296</v>
      </c>
      <c r="B65" s="314">
        <v>40</v>
      </c>
      <c r="C65" s="315">
        <v>40</v>
      </c>
      <c r="D65" s="316">
        <f>C65-B65</f>
        <v>0</v>
      </c>
    </row>
    <row r="66" spans="1:4" ht="13.5" customHeight="1">
      <c r="A66" s="326" t="s">
        <v>297</v>
      </c>
      <c r="B66" s="376">
        <f>SUM(B63:B65)</f>
        <v>495</v>
      </c>
      <c r="C66" s="303">
        <f>SUM(C63:C65)</f>
        <v>545</v>
      </c>
      <c r="D66" s="296">
        <f>C66-B66</f>
        <v>50</v>
      </c>
    </row>
    <row r="67" spans="1:4" ht="10.5">
      <c r="A67" s="266" t="s">
        <v>298</v>
      </c>
      <c r="B67" s="327"/>
      <c r="C67" s="327"/>
      <c r="D67" s="327"/>
    </row>
    <row r="68" spans="1:4" ht="9.75" customHeight="1">
      <c r="A68" s="328"/>
      <c r="B68" s="327"/>
      <c r="C68" s="327"/>
      <c r="D68" s="327"/>
    </row>
    <row r="69" ht="14.25">
      <c r="A69" s="278" t="s">
        <v>299</v>
      </c>
    </row>
    <row r="70" ht="10.5" customHeight="1">
      <c r="A70" s="278"/>
    </row>
    <row r="71" spans="1:11" ht="21.75" thickBot="1">
      <c r="A71" s="319" t="s">
        <v>300</v>
      </c>
      <c r="B71" s="320" t="s">
        <v>423</v>
      </c>
      <c r="C71" s="321" t="s">
        <v>424</v>
      </c>
      <c r="D71" s="321" t="s">
        <v>293</v>
      </c>
      <c r="E71" s="329" t="s">
        <v>301</v>
      </c>
      <c r="F71" s="322" t="s">
        <v>302</v>
      </c>
      <c r="G71" s="567" t="s">
        <v>303</v>
      </c>
      <c r="H71" s="568"/>
      <c r="I71" s="320" t="s">
        <v>423</v>
      </c>
      <c r="J71" s="321" t="s">
        <v>424</v>
      </c>
      <c r="K71" s="322" t="s">
        <v>293</v>
      </c>
    </row>
    <row r="72" spans="1:11" ht="13.5" customHeight="1" thickTop="1">
      <c r="A72" s="323" t="s">
        <v>304</v>
      </c>
      <c r="B72" s="331">
        <v>11.21</v>
      </c>
      <c r="C72" s="331">
        <v>9.49</v>
      </c>
      <c r="D72" s="331">
        <f aca="true" t="shared" si="0" ref="D72:D77">C72-B72</f>
        <v>-1.7200000000000006</v>
      </c>
      <c r="E72" s="332" t="s">
        <v>550</v>
      </c>
      <c r="F72" s="333" t="s">
        <v>447</v>
      </c>
      <c r="G72" s="569" t="s">
        <v>315</v>
      </c>
      <c r="H72" s="570"/>
      <c r="I72" s="409" t="s">
        <v>44</v>
      </c>
      <c r="J72" s="378" t="s">
        <v>44</v>
      </c>
      <c r="K72" s="379" t="s">
        <v>44</v>
      </c>
    </row>
    <row r="73" spans="1:11" ht="13.5" customHeight="1">
      <c r="A73" s="324" t="s">
        <v>305</v>
      </c>
      <c r="B73" s="335">
        <v>13.47</v>
      </c>
      <c r="C73" s="335">
        <v>11.69</v>
      </c>
      <c r="D73" s="331">
        <f t="shared" si="0"/>
        <v>-1.7800000000000011</v>
      </c>
      <c r="E73" s="336" t="s">
        <v>447</v>
      </c>
      <c r="F73" s="337" t="s">
        <v>449</v>
      </c>
      <c r="G73" s="587" t="s">
        <v>46</v>
      </c>
      <c r="H73" s="588"/>
      <c r="I73" s="474" t="s">
        <v>44</v>
      </c>
      <c r="J73" s="442" t="s">
        <v>44</v>
      </c>
      <c r="K73" s="475" t="s">
        <v>44</v>
      </c>
    </row>
    <row r="74" spans="1:11" ht="13.5" customHeight="1">
      <c r="A74" s="324" t="s">
        <v>306</v>
      </c>
      <c r="B74" s="339">
        <v>18.1</v>
      </c>
      <c r="C74" s="339">
        <v>16.8</v>
      </c>
      <c r="D74" s="331">
        <f t="shared" si="0"/>
        <v>-1.3000000000000007</v>
      </c>
      <c r="E74" s="342">
        <v>25</v>
      </c>
      <c r="F74" s="343">
        <v>35</v>
      </c>
      <c r="G74" s="587"/>
      <c r="H74" s="588"/>
      <c r="I74" s="334"/>
      <c r="J74" s="339"/>
      <c r="K74" s="380"/>
    </row>
    <row r="75" spans="1:11" ht="13.5" customHeight="1">
      <c r="A75" s="324" t="s">
        <v>307</v>
      </c>
      <c r="B75" s="339">
        <v>175</v>
      </c>
      <c r="C75" s="339">
        <v>158.6</v>
      </c>
      <c r="D75" s="331">
        <f t="shared" si="0"/>
        <v>-16.400000000000006</v>
      </c>
      <c r="E75" s="342">
        <v>350</v>
      </c>
      <c r="F75" s="344"/>
      <c r="G75" s="587"/>
      <c r="H75" s="588"/>
      <c r="I75" s="334"/>
      <c r="J75" s="339"/>
      <c r="K75" s="380"/>
    </row>
    <row r="76" spans="1:11" ht="13.5" customHeight="1">
      <c r="A76" s="324" t="s">
        <v>308</v>
      </c>
      <c r="B76" s="335">
        <v>0.44</v>
      </c>
      <c r="C76" s="335">
        <v>0.42</v>
      </c>
      <c r="D76" s="331">
        <f t="shared" si="0"/>
        <v>-0.020000000000000018</v>
      </c>
      <c r="E76" s="346"/>
      <c r="F76" s="347"/>
      <c r="G76" s="587"/>
      <c r="H76" s="588"/>
      <c r="I76" s="334"/>
      <c r="J76" s="339"/>
      <c r="K76" s="380"/>
    </row>
    <row r="77" spans="1:11" ht="13.5" customHeight="1">
      <c r="A77" s="348" t="s">
        <v>169</v>
      </c>
      <c r="B77" s="350">
        <v>73.2</v>
      </c>
      <c r="C77" s="350">
        <v>67.4</v>
      </c>
      <c r="D77" s="396">
        <f t="shared" si="0"/>
        <v>-5.799999999999997</v>
      </c>
      <c r="E77" s="351"/>
      <c r="F77" s="352"/>
      <c r="G77" s="589"/>
      <c r="H77" s="590"/>
      <c r="I77" s="381"/>
      <c r="J77" s="350"/>
      <c r="K77" s="382"/>
    </row>
    <row r="78" ht="10.5">
      <c r="A78" s="266" t="s">
        <v>309</v>
      </c>
    </row>
    <row r="79" ht="10.5">
      <c r="A79" s="266" t="s">
        <v>310</v>
      </c>
    </row>
    <row r="80" ht="10.5">
      <c r="A80" s="266" t="s">
        <v>311</v>
      </c>
    </row>
    <row r="81" ht="10.5" customHeight="1">
      <c r="A81" s="266" t="s">
        <v>426</v>
      </c>
    </row>
  </sheetData>
  <sheetProtection/>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2:A33"/>
    <mergeCell ref="B32:B33"/>
    <mergeCell ref="C32:C33"/>
    <mergeCell ref="D32:D33"/>
    <mergeCell ref="E32:E33"/>
    <mergeCell ref="F32:F33"/>
    <mergeCell ref="G32:G33"/>
    <mergeCell ref="H32:H33"/>
    <mergeCell ref="I32:I33"/>
    <mergeCell ref="I55:I56"/>
    <mergeCell ref="J55:J56"/>
    <mergeCell ref="G71:H71"/>
    <mergeCell ref="G72:H72"/>
    <mergeCell ref="A55:A56"/>
    <mergeCell ref="B55:B56"/>
    <mergeCell ref="C55:C56"/>
    <mergeCell ref="D55:D56"/>
    <mergeCell ref="E55:E56"/>
    <mergeCell ref="F55:F56"/>
    <mergeCell ref="G73:H73"/>
    <mergeCell ref="G74:H74"/>
    <mergeCell ref="G75:H75"/>
    <mergeCell ref="G76:H76"/>
    <mergeCell ref="G77:H77"/>
    <mergeCell ref="G55:G56"/>
    <mergeCell ref="H55:H56"/>
  </mergeCells>
  <printOptions/>
  <pageMargins left="0.4330708661417323" right="0.3937007874015748" top="0.71" bottom="0.3" header="0.45" footer="0.2"/>
  <pageSetup horizontalDpi="300" verticalDpi="300" orientation="portrait" paperSize="9" scale="76" r:id="rId1"/>
  <colBreaks count="1" manualBreakCount="1">
    <brk id="11" max="72" man="1"/>
  </colBreaks>
</worksheet>
</file>

<file path=xl/worksheets/sheet13.xml><?xml version="1.0" encoding="utf-8"?>
<worksheet xmlns="http://schemas.openxmlformats.org/spreadsheetml/2006/main" xmlns:r="http://schemas.openxmlformats.org/officeDocument/2006/relationships">
  <dimension ref="A1:M87"/>
  <sheetViews>
    <sheetView view="pageBreakPreview" zoomScale="130" zoomScaleSheetLayoutView="130" zoomScalePageLayoutView="0" workbookViewId="0" topLeftCell="A1">
      <selection activeCell="A1" sqref="A1"/>
    </sheetView>
  </sheetViews>
  <sheetFormatPr defaultColWidth="9.00390625" defaultRowHeight="13.5" customHeight="1"/>
  <cols>
    <col min="1" max="1" width="16.625" style="266" customWidth="1"/>
    <col min="2" max="8" width="9.00390625" style="266" customWidth="1"/>
    <col min="9" max="16384" width="9.00390625" style="266" customWidth="1"/>
  </cols>
  <sheetData>
    <row r="1" spans="1:13" ht="21" customHeight="1">
      <c r="A1" s="263" t="s">
        <v>369</v>
      </c>
      <c r="B1" s="264"/>
      <c r="C1" s="264"/>
      <c r="D1" s="264"/>
      <c r="E1" s="264"/>
      <c r="F1" s="264"/>
      <c r="G1" s="264"/>
      <c r="H1" s="264"/>
      <c r="I1" s="264"/>
      <c r="J1" s="264"/>
      <c r="K1" s="264"/>
      <c r="L1" s="265"/>
      <c r="M1" s="264"/>
    </row>
    <row r="2" spans="1:13" ht="13.5" customHeight="1">
      <c r="A2" s="263"/>
      <c r="B2" s="264"/>
      <c r="C2" s="264"/>
      <c r="D2" s="264"/>
      <c r="E2" s="264"/>
      <c r="F2" s="264"/>
      <c r="G2" s="264"/>
      <c r="H2" s="264"/>
      <c r="I2" s="264"/>
      <c r="J2" s="264"/>
      <c r="K2" s="264"/>
      <c r="L2" s="264"/>
      <c r="M2" s="264"/>
    </row>
    <row r="3" ht="13.5" customHeight="1">
      <c r="J3" s="267" t="s">
        <v>219</v>
      </c>
    </row>
    <row r="4" spans="1:10" ht="21" customHeight="1" thickBot="1">
      <c r="A4" s="268" t="s">
        <v>62</v>
      </c>
      <c r="B4" s="269"/>
      <c r="G4" s="270" t="s">
        <v>221</v>
      </c>
      <c r="H4" s="271" t="s">
        <v>222</v>
      </c>
      <c r="I4" s="272" t="s">
        <v>223</v>
      </c>
      <c r="J4" s="273" t="s">
        <v>224</v>
      </c>
    </row>
    <row r="5" spans="7:10" ht="13.5" customHeight="1" thickTop="1">
      <c r="G5" s="274">
        <v>3102</v>
      </c>
      <c r="H5" s="275">
        <v>2668</v>
      </c>
      <c r="I5" s="276">
        <v>361</v>
      </c>
      <c r="J5" s="277">
        <f>G5+H5+I5</f>
        <v>6131</v>
      </c>
    </row>
    <row r="6" ht="14.25">
      <c r="A6" s="278" t="s">
        <v>225</v>
      </c>
    </row>
    <row r="7" spans="8:9" ht="10.5">
      <c r="H7" s="267" t="s">
        <v>219</v>
      </c>
      <c r="I7" s="267"/>
    </row>
    <row r="8" spans="1:8" ht="13.5" customHeight="1">
      <c r="A8" s="577" t="s">
        <v>226</v>
      </c>
      <c r="B8" s="581" t="s">
        <v>227</v>
      </c>
      <c r="C8" s="580" t="s">
        <v>228</v>
      </c>
      <c r="D8" s="580" t="s">
        <v>229</v>
      </c>
      <c r="E8" s="580" t="s">
        <v>230</v>
      </c>
      <c r="F8" s="575" t="s">
        <v>231</v>
      </c>
      <c r="G8" s="580" t="s">
        <v>232</v>
      </c>
      <c r="H8" s="565" t="s">
        <v>233</v>
      </c>
    </row>
    <row r="9" spans="1:8" ht="13.5" customHeight="1" thickBot="1">
      <c r="A9" s="578"/>
      <c r="B9" s="574"/>
      <c r="C9" s="576"/>
      <c r="D9" s="576"/>
      <c r="E9" s="576"/>
      <c r="F9" s="579"/>
      <c r="G9" s="576"/>
      <c r="H9" s="566"/>
    </row>
    <row r="10" spans="1:8" ht="13.5" customHeight="1" thickTop="1">
      <c r="A10" s="279" t="s">
        <v>234</v>
      </c>
      <c r="B10" s="280">
        <v>10368</v>
      </c>
      <c r="C10" s="281">
        <v>10192</v>
      </c>
      <c r="D10" s="281">
        <f>B10-C10</f>
        <v>176</v>
      </c>
      <c r="E10" s="281">
        <v>129</v>
      </c>
      <c r="F10" s="281">
        <v>18</v>
      </c>
      <c r="G10" s="281">
        <v>9192</v>
      </c>
      <c r="H10" s="282"/>
    </row>
    <row r="11" spans="1:8" ht="13.5" customHeight="1">
      <c r="A11" s="283" t="s">
        <v>63</v>
      </c>
      <c r="B11" s="284">
        <v>1</v>
      </c>
      <c r="C11" s="285">
        <v>0</v>
      </c>
      <c r="D11" s="281">
        <f>B11-C11</f>
        <v>1</v>
      </c>
      <c r="E11" s="285">
        <v>1</v>
      </c>
      <c r="F11" s="285">
        <v>0</v>
      </c>
      <c r="G11" s="476" t="s">
        <v>12</v>
      </c>
      <c r="H11" s="408"/>
    </row>
    <row r="12" spans="1:8" ht="13.5" customHeight="1">
      <c r="A12" s="283" t="s">
        <v>64</v>
      </c>
      <c r="B12" s="284">
        <v>9</v>
      </c>
      <c r="C12" s="285">
        <v>8</v>
      </c>
      <c r="D12" s="281">
        <f>B12-C12</f>
        <v>1</v>
      </c>
      <c r="E12" s="285">
        <v>1</v>
      </c>
      <c r="F12" s="285">
        <v>4</v>
      </c>
      <c r="G12" s="285">
        <v>17</v>
      </c>
      <c r="H12" s="408"/>
    </row>
    <row r="13" spans="1:8" ht="13.5" customHeight="1">
      <c r="A13" s="286" t="s">
        <v>236</v>
      </c>
      <c r="B13" s="287">
        <v>10375</v>
      </c>
      <c r="C13" s="288">
        <v>10197</v>
      </c>
      <c r="D13" s="288">
        <v>178</v>
      </c>
      <c r="E13" s="288">
        <v>131</v>
      </c>
      <c r="F13" s="289"/>
      <c r="G13" s="288">
        <f>SUM(G10:G12)</f>
        <v>9209</v>
      </c>
      <c r="H13" s="290"/>
    </row>
    <row r="14" spans="1:8" ht="13.5" customHeight="1">
      <c r="A14" s="291" t="s">
        <v>237</v>
      </c>
      <c r="B14" s="292"/>
      <c r="C14" s="292"/>
      <c r="D14" s="292"/>
      <c r="E14" s="292"/>
      <c r="F14" s="292"/>
      <c r="G14" s="292"/>
      <c r="H14" s="293"/>
    </row>
    <row r="15" ht="9.75" customHeight="1"/>
    <row r="16" ht="14.25">
      <c r="A16" s="278" t="s">
        <v>238</v>
      </c>
    </row>
    <row r="17" spans="9:12" ht="10.5">
      <c r="I17" s="267" t="s">
        <v>219</v>
      </c>
      <c r="K17" s="267"/>
      <c r="L17" s="267"/>
    </row>
    <row r="18" spans="1:9" ht="13.5" customHeight="1">
      <c r="A18" s="577" t="s">
        <v>226</v>
      </c>
      <c r="B18" s="573" t="s">
        <v>239</v>
      </c>
      <c r="C18" s="575" t="s">
        <v>240</v>
      </c>
      <c r="D18" s="575" t="s">
        <v>241</v>
      </c>
      <c r="E18" s="562" t="s">
        <v>242</v>
      </c>
      <c r="F18" s="575" t="s">
        <v>231</v>
      </c>
      <c r="G18" s="575" t="s">
        <v>243</v>
      </c>
      <c r="H18" s="562" t="s">
        <v>244</v>
      </c>
      <c r="I18" s="565" t="s">
        <v>233</v>
      </c>
    </row>
    <row r="19" spans="1:9" ht="13.5" customHeight="1" thickBot="1">
      <c r="A19" s="578"/>
      <c r="B19" s="574"/>
      <c r="C19" s="576"/>
      <c r="D19" s="576"/>
      <c r="E19" s="563"/>
      <c r="F19" s="579"/>
      <c r="G19" s="579"/>
      <c r="H19" s="564"/>
      <c r="I19" s="566"/>
    </row>
    <row r="20" spans="1:9" ht="13.5" customHeight="1" thickTop="1">
      <c r="A20" s="279" t="s">
        <v>245</v>
      </c>
      <c r="B20" s="294">
        <v>336</v>
      </c>
      <c r="C20" s="295">
        <v>292</v>
      </c>
      <c r="D20" s="295">
        <f>B20-C20</f>
        <v>44</v>
      </c>
      <c r="E20" s="295">
        <v>768</v>
      </c>
      <c r="F20" s="295">
        <v>7</v>
      </c>
      <c r="G20" s="295">
        <v>1476</v>
      </c>
      <c r="H20" s="295">
        <v>62</v>
      </c>
      <c r="I20" s="296" t="s">
        <v>321</v>
      </c>
    </row>
    <row r="21" spans="1:9" ht="13.5" customHeight="1">
      <c r="A21" s="279" t="s">
        <v>246</v>
      </c>
      <c r="B21" s="365">
        <v>3205</v>
      </c>
      <c r="C21" s="366">
        <v>3436</v>
      </c>
      <c r="D21" s="366">
        <f>B21-C21</f>
        <v>-231</v>
      </c>
      <c r="E21" s="366">
        <v>420</v>
      </c>
      <c r="F21" s="366">
        <v>525</v>
      </c>
      <c r="G21" s="366">
        <v>5127</v>
      </c>
      <c r="H21" s="366">
        <v>3302</v>
      </c>
      <c r="I21" s="296" t="s">
        <v>321</v>
      </c>
    </row>
    <row r="22" spans="1:9" ht="13.5" customHeight="1">
      <c r="A22" s="279" t="s">
        <v>315</v>
      </c>
      <c r="B22" s="365">
        <v>16</v>
      </c>
      <c r="C22" s="366">
        <v>13</v>
      </c>
      <c r="D22" s="366">
        <f>B22-C22</f>
        <v>3</v>
      </c>
      <c r="E22" s="366">
        <v>3</v>
      </c>
      <c r="F22" s="366">
        <v>8</v>
      </c>
      <c r="G22" s="366">
        <v>95</v>
      </c>
      <c r="H22" s="366">
        <v>78</v>
      </c>
      <c r="I22" s="296"/>
    </row>
    <row r="23" spans="1:9" ht="13.5" customHeight="1">
      <c r="A23" s="279" t="s">
        <v>18</v>
      </c>
      <c r="B23" s="365">
        <v>0</v>
      </c>
      <c r="C23" s="476" t="s">
        <v>12</v>
      </c>
      <c r="D23" s="366">
        <v>0</v>
      </c>
      <c r="E23" s="366">
        <v>0</v>
      </c>
      <c r="F23" s="476" t="s">
        <v>12</v>
      </c>
      <c r="G23" s="476" t="s">
        <v>12</v>
      </c>
      <c r="H23" s="476" t="s">
        <v>12</v>
      </c>
      <c r="I23" s="296"/>
    </row>
    <row r="24" spans="1:9" ht="13.5" customHeight="1">
      <c r="A24" s="279" t="s">
        <v>253</v>
      </c>
      <c r="B24" s="365">
        <v>151</v>
      </c>
      <c r="C24" s="366">
        <v>146</v>
      </c>
      <c r="D24" s="366">
        <f>B24-C24</f>
        <v>5</v>
      </c>
      <c r="E24" s="366">
        <v>5</v>
      </c>
      <c r="F24" s="366">
        <v>72</v>
      </c>
      <c r="G24" s="366">
        <v>1334</v>
      </c>
      <c r="H24" s="366">
        <v>1084</v>
      </c>
      <c r="I24" s="296"/>
    </row>
    <row r="25" spans="1:9" ht="13.5" customHeight="1">
      <c r="A25" s="279" t="s">
        <v>252</v>
      </c>
      <c r="B25" s="365">
        <v>366</v>
      </c>
      <c r="C25" s="366">
        <v>359</v>
      </c>
      <c r="D25" s="366">
        <f>B25-C25</f>
        <v>7</v>
      </c>
      <c r="E25" s="366">
        <v>7</v>
      </c>
      <c r="F25" s="366">
        <v>128</v>
      </c>
      <c r="G25" s="366">
        <v>2611</v>
      </c>
      <c r="H25" s="366">
        <v>2327</v>
      </c>
      <c r="I25" s="296"/>
    </row>
    <row r="26" spans="1:9" ht="13.5" customHeight="1">
      <c r="A26" s="283" t="s">
        <v>247</v>
      </c>
      <c r="B26" s="297">
        <v>1945</v>
      </c>
      <c r="C26" s="298">
        <v>1927</v>
      </c>
      <c r="D26" s="298">
        <f>B26-C26</f>
        <v>18</v>
      </c>
      <c r="E26" s="298">
        <v>18</v>
      </c>
      <c r="F26" s="298">
        <v>91</v>
      </c>
      <c r="G26" s="476" t="s">
        <v>12</v>
      </c>
      <c r="H26" s="476" t="s">
        <v>12</v>
      </c>
      <c r="I26" s="299"/>
    </row>
    <row r="27" spans="1:9" ht="13.5" customHeight="1">
      <c r="A27" s="283" t="s">
        <v>248</v>
      </c>
      <c r="B27" s="297">
        <v>442</v>
      </c>
      <c r="C27" s="298">
        <v>439</v>
      </c>
      <c r="D27" s="298">
        <f>B27-C27</f>
        <v>3</v>
      </c>
      <c r="E27" s="298">
        <v>3</v>
      </c>
      <c r="F27" s="298">
        <v>262</v>
      </c>
      <c r="G27" s="476" t="s">
        <v>12</v>
      </c>
      <c r="H27" s="476" t="s">
        <v>12</v>
      </c>
      <c r="I27" s="299"/>
    </row>
    <row r="28" spans="1:9" ht="13.5" customHeight="1">
      <c r="A28" s="373" t="s">
        <v>249</v>
      </c>
      <c r="B28" s="314">
        <v>6</v>
      </c>
      <c r="C28" s="315">
        <v>4</v>
      </c>
      <c r="D28" s="315">
        <f>B28-C28</f>
        <v>2</v>
      </c>
      <c r="E28" s="315">
        <v>2</v>
      </c>
      <c r="F28" s="476" t="s">
        <v>12</v>
      </c>
      <c r="G28" s="476" t="s">
        <v>12</v>
      </c>
      <c r="H28" s="476" t="s">
        <v>12</v>
      </c>
      <c r="I28" s="316"/>
    </row>
    <row r="29" spans="1:9" ht="13.5" customHeight="1">
      <c r="A29" s="286" t="s">
        <v>254</v>
      </c>
      <c r="B29" s="301"/>
      <c r="C29" s="302"/>
      <c r="D29" s="302"/>
      <c r="E29" s="303">
        <f>SUM(E20:E28)</f>
        <v>1226</v>
      </c>
      <c r="F29" s="304"/>
      <c r="G29" s="303">
        <f>SUM(G20:G28)</f>
        <v>10643</v>
      </c>
      <c r="H29" s="303">
        <f>SUM(H20:H28)</f>
        <v>6853</v>
      </c>
      <c r="I29" s="305"/>
    </row>
    <row r="30" ht="10.5">
      <c r="A30" s="266" t="s">
        <v>255</v>
      </c>
    </row>
    <row r="31" ht="10.5">
      <c r="A31" s="266" t="s">
        <v>256</v>
      </c>
    </row>
    <row r="32" ht="10.5">
      <c r="A32" s="266" t="s">
        <v>257</v>
      </c>
    </row>
    <row r="33" ht="10.5">
      <c r="A33" s="266" t="s">
        <v>258</v>
      </c>
    </row>
    <row r="34" ht="9.75" customHeight="1"/>
    <row r="35" ht="14.25">
      <c r="A35" s="278" t="s">
        <v>259</v>
      </c>
    </row>
    <row r="36" spans="9:10" ht="10.5">
      <c r="I36" s="267" t="s">
        <v>219</v>
      </c>
      <c r="J36" s="267"/>
    </row>
    <row r="37" spans="1:9" ht="13.5" customHeight="1">
      <c r="A37" s="577" t="s">
        <v>260</v>
      </c>
      <c r="B37" s="573" t="s">
        <v>239</v>
      </c>
      <c r="C37" s="575" t="s">
        <v>240</v>
      </c>
      <c r="D37" s="575" t="s">
        <v>241</v>
      </c>
      <c r="E37" s="562" t="s">
        <v>242</v>
      </c>
      <c r="F37" s="575" t="s">
        <v>231</v>
      </c>
      <c r="G37" s="575" t="s">
        <v>243</v>
      </c>
      <c r="H37" s="562" t="s">
        <v>261</v>
      </c>
      <c r="I37" s="565" t="s">
        <v>233</v>
      </c>
    </row>
    <row r="38" spans="1:9" ht="13.5" customHeight="1" thickBot="1">
      <c r="A38" s="578"/>
      <c r="B38" s="574"/>
      <c r="C38" s="576"/>
      <c r="D38" s="576"/>
      <c r="E38" s="563"/>
      <c r="F38" s="579"/>
      <c r="G38" s="579"/>
      <c r="H38" s="564"/>
      <c r="I38" s="566"/>
    </row>
    <row r="39" spans="1:9" ht="13.5" customHeight="1" thickTop="1">
      <c r="A39" s="279" t="s">
        <v>7</v>
      </c>
      <c r="B39" s="294">
        <v>312</v>
      </c>
      <c r="C39" s="295">
        <v>254</v>
      </c>
      <c r="D39" s="122">
        <f>B39-C39</f>
        <v>58</v>
      </c>
      <c r="E39" s="295">
        <v>58</v>
      </c>
      <c r="F39" s="384" t="s">
        <v>12</v>
      </c>
      <c r="G39" s="295">
        <v>519</v>
      </c>
      <c r="H39" s="384" t="s">
        <v>12</v>
      </c>
      <c r="I39" s="307"/>
    </row>
    <row r="40" spans="1:9" ht="13.5" customHeight="1">
      <c r="A40" s="419" t="s">
        <v>65</v>
      </c>
      <c r="B40" s="297">
        <v>10379</v>
      </c>
      <c r="C40" s="298">
        <v>9748</v>
      </c>
      <c r="D40" s="298">
        <f>B40-C40</f>
        <v>631</v>
      </c>
      <c r="E40" s="298">
        <v>631</v>
      </c>
      <c r="F40" s="298">
        <v>2</v>
      </c>
      <c r="G40" s="476" t="s">
        <v>12</v>
      </c>
      <c r="H40" s="476" t="s">
        <v>12</v>
      </c>
      <c r="I40" s="299"/>
    </row>
    <row r="41" spans="1:9" ht="13.5" customHeight="1">
      <c r="A41" s="283" t="s">
        <v>66</v>
      </c>
      <c r="B41" s="297">
        <v>888</v>
      </c>
      <c r="C41" s="298">
        <v>819</v>
      </c>
      <c r="D41" s="298">
        <f>B41-C41</f>
        <v>69</v>
      </c>
      <c r="E41" s="298">
        <v>55</v>
      </c>
      <c r="F41" s="476" t="s">
        <v>12</v>
      </c>
      <c r="G41" s="298">
        <v>1368</v>
      </c>
      <c r="H41" s="298">
        <v>366</v>
      </c>
      <c r="I41" s="299"/>
    </row>
    <row r="42" spans="1:9" ht="13.5" customHeight="1">
      <c r="A42" s="283" t="s">
        <v>8</v>
      </c>
      <c r="B42" s="477"/>
      <c r="C42" s="478"/>
      <c r="D42" s="478"/>
      <c r="E42" s="478"/>
      <c r="F42" s="478"/>
      <c r="G42" s="478"/>
      <c r="H42" s="478"/>
      <c r="I42" s="299"/>
    </row>
    <row r="43" spans="1:9" ht="13.5" customHeight="1">
      <c r="A43" s="283" t="s">
        <v>322</v>
      </c>
      <c r="B43" s="297">
        <v>142</v>
      </c>
      <c r="C43" s="298">
        <v>137</v>
      </c>
      <c r="D43" s="298">
        <f>B43-C43</f>
        <v>5</v>
      </c>
      <c r="E43" s="298">
        <v>5</v>
      </c>
      <c r="F43" s="476" t="s">
        <v>12</v>
      </c>
      <c r="G43" s="476" t="s">
        <v>12</v>
      </c>
      <c r="H43" s="476" t="s">
        <v>12</v>
      </c>
      <c r="I43" s="299"/>
    </row>
    <row r="44" spans="1:9" ht="13.5" customHeight="1">
      <c r="A44" s="283" t="s">
        <v>67</v>
      </c>
      <c r="B44" s="297">
        <v>120844</v>
      </c>
      <c r="C44" s="298">
        <v>116729</v>
      </c>
      <c r="D44" s="298">
        <f>B44-C44</f>
        <v>4115</v>
      </c>
      <c r="E44" s="298">
        <v>4115</v>
      </c>
      <c r="F44" s="124">
        <v>1337</v>
      </c>
      <c r="G44" s="476" t="s">
        <v>12</v>
      </c>
      <c r="H44" s="476" t="s">
        <v>12</v>
      </c>
      <c r="I44" s="299"/>
    </row>
    <row r="45" spans="1:9" ht="13.5" customHeight="1">
      <c r="A45" s="283" t="s">
        <v>55</v>
      </c>
      <c r="B45" s="477"/>
      <c r="C45" s="478"/>
      <c r="D45" s="478"/>
      <c r="E45" s="478"/>
      <c r="F45" s="478"/>
      <c r="G45" s="478"/>
      <c r="H45" s="478"/>
      <c r="I45" s="299"/>
    </row>
    <row r="46" spans="1:9" ht="13.5" customHeight="1">
      <c r="A46" s="283" t="s">
        <v>322</v>
      </c>
      <c r="B46" s="297">
        <v>41</v>
      </c>
      <c r="C46" s="298">
        <v>38</v>
      </c>
      <c r="D46" s="298">
        <f>B46-C46</f>
        <v>3</v>
      </c>
      <c r="E46" s="298">
        <v>3</v>
      </c>
      <c r="F46" s="476" t="s">
        <v>12</v>
      </c>
      <c r="G46" s="476" t="s">
        <v>12</v>
      </c>
      <c r="H46" s="476" t="s">
        <v>12</v>
      </c>
      <c r="I46" s="299"/>
    </row>
    <row r="47" spans="1:9" ht="13.5" customHeight="1">
      <c r="A47" s="283" t="s">
        <v>68</v>
      </c>
      <c r="B47" s="297">
        <v>4511</v>
      </c>
      <c r="C47" s="298">
        <v>4390</v>
      </c>
      <c r="D47" s="298">
        <f>B47-C47</f>
        <v>121</v>
      </c>
      <c r="E47" s="298">
        <v>121</v>
      </c>
      <c r="F47" s="124">
        <v>68</v>
      </c>
      <c r="G47" s="298">
        <v>17</v>
      </c>
      <c r="H47" s="298">
        <v>8</v>
      </c>
      <c r="I47" s="299"/>
    </row>
    <row r="48" spans="1:9" ht="13.5" customHeight="1">
      <c r="A48" s="283" t="s">
        <v>69</v>
      </c>
      <c r="B48" s="297">
        <v>2765</v>
      </c>
      <c r="C48" s="298">
        <v>2663</v>
      </c>
      <c r="D48" s="298">
        <f>B48-C48</f>
        <v>102</v>
      </c>
      <c r="E48" s="298">
        <v>101</v>
      </c>
      <c r="F48" s="476" t="s">
        <v>12</v>
      </c>
      <c r="G48" s="298">
        <v>16159</v>
      </c>
      <c r="H48" s="298">
        <v>7333</v>
      </c>
      <c r="I48" s="299"/>
    </row>
    <row r="49" spans="1:9" ht="13.5" customHeight="1">
      <c r="A49" s="283" t="s">
        <v>70</v>
      </c>
      <c r="B49" s="297">
        <v>1604</v>
      </c>
      <c r="C49" s="298">
        <v>1548</v>
      </c>
      <c r="D49" s="298">
        <f>B49-C49</f>
        <v>56</v>
      </c>
      <c r="E49" s="298">
        <v>54</v>
      </c>
      <c r="F49" s="476" t="s">
        <v>12</v>
      </c>
      <c r="G49" s="298">
        <v>5376</v>
      </c>
      <c r="H49" s="298">
        <v>270</v>
      </c>
      <c r="I49" s="299"/>
    </row>
    <row r="50" spans="1:9" ht="13.5" customHeight="1">
      <c r="A50" s="283" t="s">
        <v>52</v>
      </c>
      <c r="B50" s="477"/>
      <c r="C50" s="478"/>
      <c r="D50" s="478"/>
      <c r="E50" s="478"/>
      <c r="F50" s="478"/>
      <c r="G50" s="478"/>
      <c r="H50" s="478"/>
      <c r="I50" s="299"/>
    </row>
    <row r="51" spans="1:9" ht="13.5" customHeight="1">
      <c r="A51" s="419" t="s">
        <v>322</v>
      </c>
      <c r="B51" s="297">
        <v>85</v>
      </c>
      <c r="C51" s="298">
        <v>79</v>
      </c>
      <c r="D51" s="298">
        <f>B51-C51</f>
        <v>6</v>
      </c>
      <c r="E51" s="298">
        <v>6</v>
      </c>
      <c r="F51" s="476" t="s">
        <v>12</v>
      </c>
      <c r="G51" s="476" t="s">
        <v>12</v>
      </c>
      <c r="H51" s="476" t="s">
        <v>12</v>
      </c>
      <c r="I51" s="299"/>
    </row>
    <row r="52" spans="1:9" ht="13.5" customHeight="1">
      <c r="A52" s="283" t="s">
        <v>71</v>
      </c>
      <c r="B52" s="297">
        <v>4736</v>
      </c>
      <c r="C52" s="298">
        <v>4343</v>
      </c>
      <c r="D52" s="298">
        <f>B52-C52</f>
        <v>393</v>
      </c>
      <c r="E52" s="298">
        <v>393</v>
      </c>
      <c r="F52" s="124">
        <v>42</v>
      </c>
      <c r="G52" s="298">
        <v>15373</v>
      </c>
      <c r="H52" s="298">
        <v>701</v>
      </c>
      <c r="I52" s="299"/>
    </row>
    <row r="53" spans="1:9" ht="13.5" customHeight="1">
      <c r="A53" s="283" t="s">
        <v>551</v>
      </c>
      <c r="B53" s="297">
        <v>561</v>
      </c>
      <c r="C53" s="298">
        <v>466</v>
      </c>
      <c r="D53" s="298">
        <f>B53-C53</f>
        <v>95</v>
      </c>
      <c r="E53" s="298">
        <v>95</v>
      </c>
      <c r="F53" s="476" t="s">
        <v>12</v>
      </c>
      <c r="G53" s="298">
        <v>1685</v>
      </c>
      <c r="H53" s="298">
        <v>57</v>
      </c>
      <c r="I53" s="299"/>
    </row>
    <row r="54" spans="1:9" ht="13.5" customHeight="1">
      <c r="A54" s="373" t="s">
        <v>49</v>
      </c>
      <c r="B54" s="297">
        <v>618</v>
      </c>
      <c r="C54" s="298">
        <v>480</v>
      </c>
      <c r="D54" s="298">
        <f>B54-C54</f>
        <v>138</v>
      </c>
      <c r="E54" s="298">
        <v>135</v>
      </c>
      <c r="F54" s="298">
        <v>46</v>
      </c>
      <c r="G54" s="298">
        <v>37</v>
      </c>
      <c r="H54" s="298">
        <v>1</v>
      </c>
      <c r="I54" s="299"/>
    </row>
    <row r="55" spans="1:9" ht="13.5" customHeight="1">
      <c r="A55" s="286" t="s">
        <v>269</v>
      </c>
      <c r="B55" s="301"/>
      <c r="C55" s="302"/>
      <c r="D55" s="302"/>
      <c r="E55" s="303">
        <f>SUM(E39:E54)</f>
        <v>5772</v>
      </c>
      <c r="F55" s="304"/>
      <c r="G55" s="303">
        <f>SUM(G39:G54)</f>
        <v>40534</v>
      </c>
      <c r="H55" s="303">
        <f>SUM(H39:H54)</f>
        <v>8736</v>
      </c>
      <c r="I55" s="311"/>
    </row>
    <row r="56" ht="9.75" customHeight="1">
      <c r="A56" s="312"/>
    </row>
    <row r="57" ht="14.25">
      <c r="A57" s="278" t="s">
        <v>270</v>
      </c>
    </row>
    <row r="58" ht="10.5">
      <c r="J58" s="267" t="s">
        <v>219</v>
      </c>
    </row>
    <row r="59" spans="1:10" ht="13.5" customHeight="1">
      <c r="A59" s="571" t="s">
        <v>271</v>
      </c>
      <c r="B59" s="573" t="s">
        <v>272</v>
      </c>
      <c r="C59" s="575" t="s">
        <v>273</v>
      </c>
      <c r="D59" s="575" t="s">
        <v>274</v>
      </c>
      <c r="E59" s="575" t="s">
        <v>275</v>
      </c>
      <c r="F59" s="575" t="s">
        <v>276</v>
      </c>
      <c r="G59" s="562" t="s">
        <v>277</v>
      </c>
      <c r="H59" s="562" t="s">
        <v>278</v>
      </c>
      <c r="I59" s="562" t="s">
        <v>279</v>
      </c>
      <c r="J59" s="565" t="s">
        <v>233</v>
      </c>
    </row>
    <row r="60" spans="1:10" ht="13.5" customHeight="1" thickBot="1">
      <c r="A60" s="572"/>
      <c r="B60" s="574"/>
      <c r="C60" s="576"/>
      <c r="D60" s="576"/>
      <c r="E60" s="576"/>
      <c r="F60" s="576"/>
      <c r="G60" s="563"/>
      <c r="H60" s="563"/>
      <c r="I60" s="564"/>
      <c r="J60" s="566"/>
    </row>
    <row r="61" spans="1:10" ht="13.5" customHeight="1" thickTop="1">
      <c r="A61" s="279" t="s">
        <v>72</v>
      </c>
      <c r="B61" s="294">
        <v>-41</v>
      </c>
      <c r="C61" s="295">
        <v>229</v>
      </c>
      <c r="D61" s="295">
        <v>171</v>
      </c>
      <c r="E61" s="384" t="s">
        <v>12</v>
      </c>
      <c r="F61" s="384" t="s">
        <v>12</v>
      </c>
      <c r="G61" s="384" t="s">
        <v>12</v>
      </c>
      <c r="H61" s="384" t="s">
        <v>12</v>
      </c>
      <c r="I61" s="384" t="s">
        <v>12</v>
      </c>
      <c r="J61" s="296"/>
    </row>
    <row r="62" spans="1:10" ht="13.5" customHeight="1">
      <c r="A62" s="283" t="s">
        <v>73</v>
      </c>
      <c r="B62" s="297">
        <v>5</v>
      </c>
      <c r="C62" s="298">
        <v>44</v>
      </c>
      <c r="D62" s="298">
        <v>30</v>
      </c>
      <c r="E62" s="298">
        <v>23</v>
      </c>
      <c r="F62" s="300" t="s">
        <v>12</v>
      </c>
      <c r="G62" s="300" t="s">
        <v>12</v>
      </c>
      <c r="H62" s="300" t="s">
        <v>12</v>
      </c>
      <c r="I62" s="300" t="s">
        <v>12</v>
      </c>
      <c r="J62" s="299"/>
    </row>
    <row r="63" spans="1:10" ht="13.5" customHeight="1">
      <c r="A63" s="317" t="s">
        <v>289</v>
      </c>
      <c r="B63" s="318"/>
      <c r="C63" s="304"/>
      <c r="D63" s="303">
        <f>SUM(D61:D62)</f>
        <v>201</v>
      </c>
      <c r="E63" s="303">
        <f>SUM(E61:E62)</f>
        <v>23</v>
      </c>
      <c r="F63" s="403" t="s">
        <v>0</v>
      </c>
      <c r="G63" s="403" t="s">
        <v>0</v>
      </c>
      <c r="H63" s="403" t="s">
        <v>0</v>
      </c>
      <c r="I63" s="403" t="s">
        <v>0</v>
      </c>
      <c r="J63" s="305"/>
    </row>
    <row r="64" ht="10.5">
      <c r="A64" s="266" t="s">
        <v>290</v>
      </c>
    </row>
    <row r="65" ht="6" customHeight="1"/>
    <row r="66" ht="14.25">
      <c r="A66" s="278" t="s">
        <v>291</v>
      </c>
    </row>
    <row r="67" ht="10.5">
      <c r="D67" s="267" t="s">
        <v>219</v>
      </c>
    </row>
    <row r="68" spans="1:4" ht="21.75" thickBot="1">
      <c r="A68" s="319" t="s">
        <v>292</v>
      </c>
      <c r="B68" s="320" t="s">
        <v>423</v>
      </c>
      <c r="C68" s="321" t="s">
        <v>424</v>
      </c>
      <c r="D68" s="322" t="s">
        <v>293</v>
      </c>
    </row>
    <row r="69" spans="1:4" ht="13.5" customHeight="1" thickTop="1">
      <c r="A69" s="323" t="s">
        <v>294</v>
      </c>
      <c r="B69" s="294">
        <v>148</v>
      </c>
      <c r="C69" s="295">
        <v>222</v>
      </c>
      <c r="D69" s="307">
        <f>C69-B69</f>
        <v>74</v>
      </c>
    </row>
    <row r="70" spans="1:4" ht="13.5" customHeight="1">
      <c r="A70" s="324" t="s">
        <v>295</v>
      </c>
      <c r="B70" s="297">
        <v>298</v>
      </c>
      <c r="C70" s="298">
        <v>300</v>
      </c>
      <c r="D70" s="299">
        <f>C70-B70</f>
        <v>2</v>
      </c>
    </row>
    <row r="71" spans="1:4" ht="13.5" customHeight="1">
      <c r="A71" s="325" t="s">
        <v>296</v>
      </c>
      <c r="B71" s="314">
        <f>B72-B69-B70</f>
        <v>669</v>
      </c>
      <c r="C71" s="315">
        <f>C72-C69-C70</f>
        <v>696</v>
      </c>
      <c r="D71" s="316">
        <f>C71-B71</f>
        <v>27</v>
      </c>
    </row>
    <row r="72" spans="1:4" ht="13.5" customHeight="1">
      <c r="A72" s="326" t="s">
        <v>297</v>
      </c>
      <c r="B72" s="376">
        <v>1115</v>
      </c>
      <c r="C72" s="303">
        <v>1218</v>
      </c>
      <c r="D72" s="305">
        <f>C72-B72</f>
        <v>103</v>
      </c>
    </row>
    <row r="73" spans="1:4" ht="10.5">
      <c r="A73" s="266" t="s">
        <v>298</v>
      </c>
      <c r="B73" s="327"/>
      <c r="C73" s="327"/>
      <c r="D73" s="327"/>
    </row>
    <row r="74" spans="1:4" ht="9.75" customHeight="1">
      <c r="A74" s="328"/>
      <c r="B74" s="327"/>
      <c r="C74" s="327"/>
      <c r="D74" s="327"/>
    </row>
    <row r="75" ht="14.25">
      <c r="A75" s="278" t="s">
        <v>299</v>
      </c>
    </row>
    <row r="76" ht="10.5" customHeight="1">
      <c r="A76" s="278"/>
    </row>
    <row r="77" spans="1:11" ht="21.75" thickBot="1">
      <c r="A77" s="319" t="s">
        <v>300</v>
      </c>
      <c r="B77" s="320" t="s">
        <v>423</v>
      </c>
      <c r="C77" s="321" t="s">
        <v>424</v>
      </c>
      <c r="D77" s="321" t="s">
        <v>293</v>
      </c>
      <c r="E77" s="329" t="s">
        <v>301</v>
      </c>
      <c r="F77" s="322" t="s">
        <v>302</v>
      </c>
      <c r="G77" s="567" t="s">
        <v>303</v>
      </c>
      <c r="H77" s="568"/>
      <c r="I77" s="320" t="s">
        <v>423</v>
      </c>
      <c r="J77" s="321" t="s">
        <v>424</v>
      </c>
      <c r="K77" s="322" t="s">
        <v>293</v>
      </c>
    </row>
    <row r="78" spans="1:11" ht="13.5" customHeight="1" thickTop="1">
      <c r="A78" s="323" t="s">
        <v>304</v>
      </c>
      <c r="B78" s="330">
        <v>2.7</v>
      </c>
      <c r="C78" s="331">
        <v>2.13</v>
      </c>
      <c r="D78" s="331">
        <f aca="true" t="shared" si="0" ref="D78:D83">C78-B78</f>
        <v>-0.5700000000000003</v>
      </c>
      <c r="E78" s="332">
        <v>-14.39</v>
      </c>
      <c r="F78" s="333">
        <v>-20</v>
      </c>
      <c r="G78" s="591" t="s">
        <v>245</v>
      </c>
      <c r="H78" s="592"/>
      <c r="I78" s="377" t="s">
        <v>12</v>
      </c>
      <c r="J78" s="378" t="s">
        <v>12</v>
      </c>
      <c r="K78" s="462" t="s">
        <v>12</v>
      </c>
    </row>
    <row r="79" spans="1:11" ht="13.5" customHeight="1">
      <c r="A79" s="324" t="s">
        <v>305</v>
      </c>
      <c r="B79" s="334">
        <v>22.81</v>
      </c>
      <c r="C79" s="335">
        <v>22.12</v>
      </c>
      <c r="D79" s="335">
        <f t="shared" si="0"/>
        <v>-0.6899999999999977</v>
      </c>
      <c r="E79" s="336">
        <v>-19.39</v>
      </c>
      <c r="F79" s="337">
        <v>-40</v>
      </c>
      <c r="G79" s="587" t="s">
        <v>246</v>
      </c>
      <c r="H79" s="588"/>
      <c r="I79" s="334" t="s">
        <v>12</v>
      </c>
      <c r="J79" s="339" t="s">
        <v>12</v>
      </c>
      <c r="K79" s="380" t="s">
        <v>12</v>
      </c>
    </row>
    <row r="80" spans="1:11" ht="13.5" customHeight="1">
      <c r="A80" s="324" t="s">
        <v>306</v>
      </c>
      <c r="B80" s="341">
        <v>22.1</v>
      </c>
      <c r="C80" s="339">
        <v>21.9</v>
      </c>
      <c r="D80" s="339">
        <f t="shared" si="0"/>
        <v>-0.20000000000000284</v>
      </c>
      <c r="E80" s="342">
        <v>25</v>
      </c>
      <c r="F80" s="343">
        <v>35</v>
      </c>
      <c r="G80" s="587" t="s">
        <v>315</v>
      </c>
      <c r="H80" s="588"/>
      <c r="I80" s="334" t="s">
        <v>12</v>
      </c>
      <c r="J80" s="339" t="s">
        <v>12</v>
      </c>
      <c r="K80" s="380" t="s">
        <v>12</v>
      </c>
    </row>
    <row r="81" spans="1:11" ht="13.5" customHeight="1">
      <c r="A81" s="324" t="s">
        <v>307</v>
      </c>
      <c r="B81" s="338">
        <v>243.1</v>
      </c>
      <c r="C81" s="339">
        <v>220.4</v>
      </c>
      <c r="D81" s="339">
        <f t="shared" si="0"/>
        <v>-22.69999999999999</v>
      </c>
      <c r="E81" s="342">
        <v>350</v>
      </c>
      <c r="F81" s="344"/>
      <c r="G81" s="587" t="s">
        <v>253</v>
      </c>
      <c r="H81" s="588"/>
      <c r="I81" s="334" t="s">
        <v>12</v>
      </c>
      <c r="J81" s="339" t="s">
        <v>12</v>
      </c>
      <c r="K81" s="380" t="s">
        <v>12</v>
      </c>
    </row>
    <row r="82" spans="1:11" ht="13.5" customHeight="1">
      <c r="A82" s="324" t="s">
        <v>308</v>
      </c>
      <c r="B82" s="345">
        <v>0.5</v>
      </c>
      <c r="C82" s="335">
        <v>0.5</v>
      </c>
      <c r="D82" s="339">
        <f t="shared" si="0"/>
        <v>0</v>
      </c>
      <c r="E82" s="346"/>
      <c r="F82" s="347"/>
      <c r="G82" s="587" t="s">
        <v>252</v>
      </c>
      <c r="H82" s="588"/>
      <c r="I82" s="334" t="s">
        <v>12</v>
      </c>
      <c r="J82" s="339" t="s">
        <v>12</v>
      </c>
      <c r="K82" s="380" t="s">
        <v>12</v>
      </c>
    </row>
    <row r="83" spans="1:11" ht="13.5" customHeight="1">
      <c r="A83" s="348" t="s">
        <v>169</v>
      </c>
      <c r="B83" s="349">
        <v>89.1</v>
      </c>
      <c r="C83" s="350">
        <v>87.9</v>
      </c>
      <c r="D83" s="350">
        <f t="shared" si="0"/>
        <v>-1.1999999999999886</v>
      </c>
      <c r="E83" s="351"/>
      <c r="F83" s="352"/>
      <c r="G83" s="589" t="s">
        <v>18</v>
      </c>
      <c r="H83" s="590"/>
      <c r="I83" s="381" t="s">
        <v>12</v>
      </c>
      <c r="J83" s="350" t="s">
        <v>12</v>
      </c>
      <c r="K83" s="382" t="s">
        <v>12</v>
      </c>
    </row>
    <row r="84" ht="10.5">
      <c r="A84" s="266" t="s">
        <v>309</v>
      </c>
    </row>
    <row r="85" ht="10.5">
      <c r="A85" s="266" t="s">
        <v>310</v>
      </c>
    </row>
    <row r="86" ht="10.5">
      <c r="A86" s="266" t="s">
        <v>311</v>
      </c>
    </row>
    <row r="87" ht="10.5" customHeight="1">
      <c r="A87" s="266" t="s">
        <v>426</v>
      </c>
    </row>
  </sheetData>
  <sheetProtection/>
  <mergeCells count="43">
    <mergeCell ref="A8:A9"/>
    <mergeCell ref="B8:B9"/>
    <mergeCell ref="C8:C9"/>
    <mergeCell ref="D8:D9"/>
    <mergeCell ref="E8:E9"/>
    <mergeCell ref="F8:F9"/>
    <mergeCell ref="G8:G9"/>
    <mergeCell ref="H8:H9"/>
    <mergeCell ref="A18:A19"/>
    <mergeCell ref="B18:B19"/>
    <mergeCell ref="C18:C19"/>
    <mergeCell ref="D18:D19"/>
    <mergeCell ref="E18:E19"/>
    <mergeCell ref="F18:F19"/>
    <mergeCell ref="G18:G19"/>
    <mergeCell ref="H18:H19"/>
    <mergeCell ref="I18:I19"/>
    <mergeCell ref="A37:A38"/>
    <mergeCell ref="B37:B38"/>
    <mergeCell ref="C37:C38"/>
    <mergeCell ref="D37:D38"/>
    <mergeCell ref="E37:E38"/>
    <mergeCell ref="F37:F38"/>
    <mergeCell ref="G37:G38"/>
    <mergeCell ref="H37:H38"/>
    <mergeCell ref="I37:I38"/>
    <mergeCell ref="I59:I60"/>
    <mergeCell ref="J59:J60"/>
    <mergeCell ref="G77:H77"/>
    <mergeCell ref="G78:H78"/>
    <mergeCell ref="A59:A60"/>
    <mergeCell ref="B59:B60"/>
    <mergeCell ref="C59:C60"/>
    <mergeCell ref="D59:D60"/>
    <mergeCell ref="E59:E60"/>
    <mergeCell ref="F59:F60"/>
    <mergeCell ref="G79:H79"/>
    <mergeCell ref="G80:H80"/>
    <mergeCell ref="G81:H81"/>
    <mergeCell ref="G82:H82"/>
    <mergeCell ref="G83:H83"/>
    <mergeCell ref="G59:G60"/>
    <mergeCell ref="H59:H60"/>
  </mergeCells>
  <printOptions/>
  <pageMargins left="0.4330708661417323" right="0.3937007874015748" top="0.71" bottom="0.3" header="0.45" footer="0.2"/>
  <pageSetup horizontalDpi="300" verticalDpi="300" orientation="portrait" paperSize="9" scale="72" r:id="rId1"/>
  <colBreaks count="1" manualBreakCount="1">
    <brk id="11" max="72" man="1"/>
  </colBreaks>
</worksheet>
</file>

<file path=xl/worksheets/sheet14.xml><?xml version="1.0" encoding="utf-8"?>
<worksheet xmlns="http://schemas.openxmlformats.org/spreadsheetml/2006/main" xmlns:r="http://schemas.openxmlformats.org/officeDocument/2006/relationships">
  <dimension ref="A1:M86"/>
  <sheetViews>
    <sheetView view="pageBreakPreview" zoomScale="130" zoomScaleSheetLayoutView="130" zoomScalePageLayoutView="0" workbookViewId="0" topLeftCell="A1">
      <selection activeCell="F79" sqref="F79"/>
    </sheetView>
  </sheetViews>
  <sheetFormatPr defaultColWidth="9.00390625" defaultRowHeight="13.5" customHeight="1"/>
  <cols>
    <col min="1" max="1" width="22.375" style="28" customWidth="1"/>
    <col min="2" max="10" width="9.625" style="28" customWidth="1"/>
    <col min="11" max="16384" width="9.00390625" style="28" customWidth="1"/>
  </cols>
  <sheetData>
    <row r="1" spans="1:13" ht="21" customHeight="1">
      <c r="A1" s="25" t="s">
        <v>369</v>
      </c>
      <c r="B1" s="26"/>
      <c r="C1" s="26"/>
      <c r="D1" s="26"/>
      <c r="E1" s="26"/>
      <c r="F1" s="26"/>
      <c r="G1" s="26"/>
      <c r="H1" s="26"/>
      <c r="I1" s="26"/>
      <c r="J1" s="26"/>
      <c r="K1" s="26"/>
      <c r="L1" s="27"/>
      <c r="M1" s="26"/>
    </row>
    <row r="2" spans="1:13" ht="13.5" customHeight="1">
      <c r="A2" s="25"/>
      <c r="B2" s="26"/>
      <c r="C2" s="26"/>
      <c r="D2" s="26"/>
      <c r="E2" s="26"/>
      <c r="F2" s="26"/>
      <c r="G2" s="26"/>
      <c r="H2" s="26"/>
      <c r="I2" s="26"/>
      <c r="J2" s="26"/>
      <c r="K2" s="26"/>
      <c r="L2" s="26"/>
      <c r="M2" s="26"/>
    </row>
    <row r="3" ht="13.5" customHeight="1">
      <c r="J3" s="29" t="s">
        <v>219</v>
      </c>
    </row>
    <row r="4" spans="1:10" ht="21" customHeight="1" thickBot="1">
      <c r="A4" s="30" t="s">
        <v>74</v>
      </c>
      <c r="B4" s="31"/>
      <c r="G4" s="32" t="s">
        <v>221</v>
      </c>
      <c r="H4" s="33" t="s">
        <v>222</v>
      </c>
      <c r="I4" s="34" t="s">
        <v>223</v>
      </c>
      <c r="J4" s="35" t="s">
        <v>224</v>
      </c>
    </row>
    <row r="5" spans="7:10" ht="13.5" customHeight="1" thickTop="1">
      <c r="G5" s="237">
        <v>3503</v>
      </c>
      <c r="H5" s="238">
        <v>3078</v>
      </c>
      <c r="I5" s="239">
        <v>409</v>
      </c>
      <c r="J5" s="240">
        <v>6990</v>
      </c>
    </row>
    <row r="6" ht="14.25">
      <c r="A6" s="36" t="s">
        <v>225</v>
      </c>
    </row>
    <row r="7" spans="8:9" ht="6.75" customHeight="1">
      <c r="H7" s="29" t="s">
        <v>219</v>
      </c>
      <c r="I7" s="29"/>
    </row>
    <row r="8" spans="1:8" ht="13.5" customHeight="1">
      <c r="A8" s="554" t="s">
        <v>226</v>
      </c>
      <c r="B8" s="558" t="s">
        <v>227</v>
      </c>
      <c r="C8" s="557" t="s">
        <v>228</v>
      </c>
      <c r="D8" s="557" t="s">
        <v>229</v>
      </c>
      <c r="E8" s="557" t="s">
        <v>230</v>
      </c>
      <c r="F8" s="552" t="s">
        <v>231</v>
      </c>
      <c r="G8" s="557" t="s">
        <v>232</v>
      </c>
      <c r="H8" s="542" t="s">
        <v>233</v>
      </c>
    </row>
    <row r="9" spans="1:8" ht="13.5" customHeight="1" thickBot="1">
      <c r="A9" s="555"/>
      <c r="B9" s="551"/>
      <c r="C9" s="553"/>
      <c r="D9" s="553"/>
      <c r="E9" s="553"/>
      <c r="F9" s="556"/>
      <c r="G9" s="553"/>
      <c r="H9" s="543"/>
    </row>
    <row r="10" spans="1:8" ht="13.5" customHeight="1" thickTop="1">
      <c r="A10" s="479" t="s">
        <v>234</v>
      </c>
      <c r="B10" s="241">
        <v>11974</v>
      </c>
      <c r="C10" s="242">
        <v>11339</v>
      </c>
      <c r="D10" s="242">
        <v>635</v>
      </c>
      <c r="E10" s="242">
        <v>321</v>
      </c>
      <c r="F10" s="361">
        <v>189</v>
      </c>
      <c r="G10" s="242">
        <v>11113</v>
      </c>
      <c r="H10" s="129" t="s">
        <v>552</v>
      </c>
    </row>
    <row r="11" spans="1:8" ht="13.5" customHeight="1">
      <c r="A11" s="157" t="s">
        <v>75</v>
      </c>
      <c r="B11" s="244">
        <v>11</v>
      </c>
      <c r="C11" s="245">
        <v>10</v>
      </c>
      <c r="D11" s="245">
        <v>0</v>
      </c>
      <c r="E11" s="245">
        <v>0</v>
      </c>
      <c r="F11" s="480">
        <v>3</v>
      </c>
      <c r="G11" s="470">
        <v>0</v>
      </c>
      <c r="H11" s="130" t="s">
        <v>76</v>
      </c>
    </row>
    <row r="12" spans="1:8" ht="13.5" customHeight="1">
      <c r="A12" s="41" t="s">
        <v>236</v>
      </c>
      <c r="B12" s="254">
        <v>11985</v>
      </c>
      <c r="C12" s="255">
        <v>11349</v>
      </c>
      <c r="D12" s="255">
        <v>635</v>
      </c>
      <c r="E12" s="255">
        <v>321</v>
      </c>
      <c r="F12" s="256"/>
      <c r="G12" s="255">
        <v>11113</v>
      </c>
      <c r="H12" s="42"/>
    </row>
    <row r="13" spans="1:8" ht="13.5" customHeight="1">
      <c r="A13" s="43" t="s">
        <v>237</v>
      </c>
      <c r="B13" s="257"/>
      <c r="C13" s="257"/>
      <c r="D13" s="257"/>
      <c r="E13" s="257"/>
      <c r="F13" s="257"/>
      <c r="G13" s="257"/>
      <c r="H13" s="44"/>
    </row>
    <row r="14" ht="9.75" customHeight="1"/>
    <row r="15" ht="14.25">
      <c r="A15" s="36" t="s">
        <v>238</v>
      </c>
    </row>
    <row r="16" spans="9:12" ht="6.75" customHeight="1">
      <c r="I16" s="29" t="s">
        <v>219</v>
      </c>
      <c r="K16" s="29"/>
      <c r="L16" s="29"/>
    </row>
    <row r="17" spans="1:9" ht="13.5" customHeight="1">
      <c r="A17" s="554" t="s">
        <v>226</v>
      </c>
      <c r="B17" s="550" t="s">
        <v>239</v>
      </c>
      <c r="C17" s="552" t="s">
        <v>240</v>
      </c>
      <c r="D17" s="552" t="s">
        <v>241</v>
      </c>
      <c r="E17" s="539" t="s">
        <v>242</v>
      </c>
      <c r="F17" s="552" t="s">
        <v>231</v>
      </c>
      <c r="G17" s="552" t="s">
        <v>243</v>
      </c>
      <c r="H17" s="539" t="s">
        <v>244</v>
      </c>
      <c r="I17" s="542" t="s">
        <v>233</v>
      </c>
    </row>
    <row r="18" spans="1:9" ht="13.5" customHeight="1" thickBot="1">
      <c r="A18" s="555"/>
      <c r="B18" s="551"/>
      <c r="C18" s="553"/>
      <c r="D18" s="553"/>
      <c r="E18" s="540"/>
      <c r="F18" s="556"/>
      <c r="G18" s="556"/>
      <c r="H18" s="541"/>
      <c r="I18" s="543"/>
    </row>
    <row r="19" spans="1:9" ht="13.5" customHeight="1" thickTop="1">
      <c r="A19" s="479" t="s">
        <v>245</v>
      </c>
      <c r="B19" s="45">
        <v>519</v>
      </c>
      <c r="C19" s="46">
        <v>513</v>
      </c>
      <c r="D19" s="46">
        <v>6</v>
      </c>
      <c r="E19" s="46">
        <v>559</v>
      </c>
      <c r="F19" s="46">
        <v>12</v>
      </c>
      <c r="G19" s="46">
        <v>2179</v>
      </c>
      <c r="H19" s="46">
        <v>150</v>
      </c>
      <c r="I19" s="225" t="s">
        <v>314</v>
      </c>
    </row>
    <row r="20" spans="1:9" ht="13.5" customHeight="1">
      <c r="A20" s="157" t="s">
        <v>253</v>
      </c>
      <c r="B20" s="47">
        <v>530</v>
      </c>
      <c r="C20" s="48">
        <v>521</v>
      </c>
      <c r="D20" s="48">
        <v>9</v>
      </c>
      <c r="E20" s="48">
        <v>1</v>
      </c>
      <c r="F20" s="48">
        <v>97</v>
      </c>
      <c r="G20" s="48">
        <v>2345</v>
      </c>
      <c r="H20" s="48">
        <v>1208</v>
      </c>
      <c r="I20" s="49"/>
    </row>
    <row r="21" spans="1:9" ht="13.5" customHeight="1">
      <c r="A21" s="157" t="s">
        <v>18</v>
      </c>
      <c r="B21" s="47">
        <v>1</v>
      </c>
      <c r="C21" s="48">
        <v>1</v>
      </c>
      <c r="D21" s="48">
        <v>0</v>
      </c>
      <c r="E21" s="116" t="s">
        <v>553</v>
      </c>
      <c r="F21" s="48">
        <v>1</v>
      </c>
      <c r="G21" s="116" t="s">
        <v>553</v>
      </c>
      <c r="H21" s="116" t="s">
        <v>553</v>
      </c>
      <c r="I21" s="49"/>
    </row>
    <row r="22" spans="1:9" ht="13.5" customHeight="1">
      <c r="A22" s="157" t="s">
        <v>247</v>
      </c>
      <c r="B22" s="47">
        <v>2327</v>
      </c>
      <c r="C22" s="48">
        <v>2276</v>
      </c>
      <c r="D22" s="48">
        <v>51</v>
      </c>
      <c r="E22" s="48">
        <v>51</v>
      </c>
      <c r="F22" s="48">
        <v>71</v>
      </c>
      <c r="G22" s="116" t="s">
        <v>553</v>
      </c>
      <c r="H22" s="116" t="s">
        <v>553</v>
      </c>
      <c r="I22" s="49"/>
    </row>
    <row r="23" spans="1:9" ht="13.5" customHeight="1">
      <c r="A23" s="157" t="s">
        <v>249</v>
      </c>
      <c r="B23" s="47">
        <v>9</v>
      </c>
      <c r="C23" s="48">
        <v>1</v>
      </c>
      <c r="D23" s="48">
        <v>8</v>
      </c>
      <c r="E23" s="48">
        <v>8</v>
      </c>
      <c r="F23" s="48">
        <v>0</v>
      </c>
      <c r="G23" s="116" t="s">
        <v>553</v>
      </c>
      <c r="H23" s="116" t="s">
        <v>553</v>
      </c>
      <c r="I23" s="49"/>
    </row>
    <row r="24" spans="1:9" ht="13.5" customHeight="1">
      <c r="A24" s="481" t="s">
        <v>248</v>
      </c>
      <c r="B24" s="51">
        <v>504</v>
      </c>
      <c r="C24" s="52">
        <v>502</v>
      </c>
      <c r="D24" s="52">
        <v>2</v>
      </c>
      <c r="E24" s="52">
        <v>2</v>
      </c>
      <c r="F24" s="140">
        <v>301</v>
      </c>
      <c r="G24" s="117" t="s">
        <v>553</v>
      </c>
      <c r="H24" s="117" t="s">
        <v>553</v>
      </c>
      <c r="I24" s="53"/>
    </row>
    <row r="25" spans="1:9" ht="13.5" customHeight="1">
      <c r="A25" s="41" t="s">
        <v>254</v>
      </c>
      <c r="B25" s="54"/>
      <c r="C25" s="55"/>
      <c r="D25" s="55"/>
      <c r="E25" s="56">
        <v>621</v>
      </c>
      <c r="F25" s="57"/>
      <c r="G25" s="56">
        <v>4524</v>
      </c>
      <c r="H25" s="56">
        <v>1358</v>
      </c>
      <c r="I25" s="58"/>
    </row>
    <row r="26" ht="10.5">
      <c r="A26" s="28" t="s">
        <v>255</v>
      </c>
    </row>
    <row r="27" ht="10.5">
      <c r="A27" s="28" t="s">
        <v>256</v>
      </c>
    </row>
    <row r="28" ht="10.5">
      <c r="A28" s="28" t="s">
        <v>257</v>
      </c>
    </row>
    <row r="29" ht="10.5">
      <c r="A29" s="28" t="s">
        <v>258</v>
      </c>
    </row>
    <row r="30" ht="9.75" customHeight="1"/>
    <row r="31" ht="14.25">
      <c r="A31" s="36" t="s">
        <v>259</v>
      </c>
    </row>
    <row r="32" spans="9:10" ht="6.75" customHeight="1">
      <c r="I32" s="29" t="s">
        <v>219</v>
      </c>
      <c r="J32" s="29"/>
    </row>
    <row r="33" spans="1:9" ht="13.5" customHeight="1">
      <c r="A33" s="554" t="s">
        <v>260</v>
      </c>
      <c r="B33" s="550" t="s">
        <v>239</v>
      </c>
      <c r="C33" s="552" t="s">
        <v>240</v>
      </c>
      <c r="D33" s="552" t="s">
        <v>241</v>
      </c>
      <c r="E33" s="539" t="s">
        <v>242</v>
      </c>
      <c r="F33" s="552" t="s">
        <v>231</v>
      </c>
      <c r="G33" s="552" t="s">
        <v>243</v>
      </c>
      <c r="H33" s="539" t="s">
        <v>261</v>
      </c>
      <c r="I33" s="542" t="s">
        <v>233</v>
      </c>
    </row>
    <row r="34" spans="1:9" ht="13.5" customHeight="1" thickBot="1">
      <c r="A34" s="555"/>
      <c r="B34" s="551"/>
      <c r="C34" s="553"/>
      <c r="D34" s="553"/>
      <c r="E34" s="540"/>
      <c r="F34" s="556"/>
      <c r="G34" s="556"/>
      <c r="H34" s="541"/>
      <c r="I34" s="543"/>
    </row>
    <row r="35" spans="1:9" ht="13.5" customHeight="1" thickTop="1">
      <c r="A35" s="482" t="s">
        <v>77</v>
      </c>
      <c r="B35" s="121">
        <v>5</v>
      </c>
      <c r="C35" s="122">
        <v>3</v>
      </c>
      <c r="D35" s="122">
        <v>2</v>
      </c>
      <c r="E35" s="122">
        <v>2</v>
      </c>
      <c r="F35" s="131" t="s">
        <v>553</v>
      </c>
      <c r="G35" s="131" t="s">
        <v>553</v>
      </c>
      <c r="H35" s="131" t="s">
        <v>553</v>
      </c>
      <c r="I35" s="132"/>
    </row>
    <row r="36" spans="1:9" ht="13.5" customHeight="1">
      <c r="A36" s="157" t="s">
        <v>49</v>
      </c>
      <c r="B36" s="47">
        <v>618</v>
      </c>
      <c r="C36" s="48">
        <v>480</v>
      </c>
      <c r="D36" s="48">
        <v>138</v>
      </c>
      <c r="E36" s="48">
        <v>135</v>
      </c>
      <c r="F36" s="116">
        <v>46</v>
      </c>
      <c r="G36" s="48">
        <v>37</v>
      </c>
      <c r="H36" s="116">
        <v>1</v>
      </c>
      <c r="I36" s="49" t="s">
        <v>544</v>
      </c>
    </row>
    <row r="37" spans="1:9" ht="13.5" customHeight="1">
      <c r="A37" s="157" t="s">
        <v>78</v>
      </c>
      <c r="B37" s="47">
        <v>2</v>
      </c>
      <c r="C37" s="48">
        <v>1</v>
      </c>
      <c r="D37" s="48">
        <v>1</v>
      </c>
      <c r="E37" s="48">
        <v>1</v>
      </c>
      <c r="F37" s="116" t="s">
        <v>553</v>
      </c>
      <c r="G37" s="116" t="s">
        <v>553</v>
      </c>
      <c r="H37" s="116" t="s">
        <v>553</v>
      </c>
      <c r="I37" s="49"/>
    </row>
    <row r="38" spans="1:9" ht="13.5" customHeight="1">
      <c r="A38" s="157" t="s">
        <v>264</v>
      </c>
      <c r="B38" s="47">
        <v>10379</v>
      </c>
      <c r="C38" s="48">
        <v>9748</v>
      </c>
      <c r="D38" s="48">
        <v>631</v>
      </c>
      <c r="E38" s="48">
        <v>631</v>
      </c>
      <c r="F38" s="48">
        <v>2</v>
      </c>
      <c r="G38" s="116" t="s">
        <v>553</v>
      </c>
      <c r="H38" s="116" t="s">
        <v>553</v>
      </c>
      <c r="I38" s="49" t="s">
        <v>545</v>
      </c>
    </row>
    <row r="39" spans="1:9" ht="13.5" customHeight="1">
      <c r="A39" s="483" t="s">
        <v>52</v>
      </c>
      <c r="B39" s="134"/>
      <c r="C39" s="135"/>
      <c r="D39" s="135"/>
      <c r="E39" s="135"/>
      <c r="F39" s="135"/>
      <c r="G39" s="135"/>
      <c r="H39" s="135"/>
      <c r="I39" s="227"/>
    </row>
    <row r="40" spans="1:9" ht="13.5" customHeight="1">
      <c r="A40" s="152" t="s">
        <v>53</v>
      </c>
      <c r="B40" s="113">
        <v>85</v>
      </c>
      <c r="C40" s="114">
        <v>79</v>
      </c>
      <c r="D40" s="114">
        <v>6</v>
      </c>
      <c r="E40" s="114">
        <v>6</v>
      </c>
      <c r="F40" s="115" t="s">
        <v>553</v>
      </c>
      <c r="G40" s="115" t="s">
        <v>553</v>
      </c>
      <c r="H40" s="115" t="s">
        <v>553</v>
      </c>
      <c r="I40" s="226"/>
    </row>
    <row r="41" spans="1:9" ht="13.5" customHeight="1">
      <c r="A41" s="152" t="s">
        <v>554</v>
      </c>
      <c r="B41" s="113">
        <v>4699</v>
      </c>
      <c r="C41" s="114">
        <v>4307</v>
      </c>
      <c r="D41" s="114">
        <v>393</v>
      </c>
      <c r="E41" s="114">
        <v>393</v>
      </c>
      <c r="F41" s="115">
        <v>42</v>
      </c>
      <c r="G41" s="115">
        <v>15373</v>
      </c>
      <c r="H41" s="115">
        <v>813</v>
      </c>
      <c r="I41" s="226" t="s">
        <v>555</v>
      </c>
    </row>
    <row r="42" spans="1:9" ht="13.5" customHeight="1">
      <c r="A42" s="149" t="s">
        <v>547</v>
      </c>
      <c r="B42" s="110">
        <v>561</v>
      </c>
      <c r="C42" s="111">
        <v>466</v>
      </c>
      <c r="D42" s="111">
        <v>95</v>
      </c>
      <c r="E42" s="111">
        <v>95</v>
      </c>
      <c r="F42" s="112" t="s">
        <v>553</v>
      </c>
      <c r="G42" s="111">
        <v>1685</v>
      </c>
      <c r="H42" s="111">
        <v>71</v>
      </c>
      <c r="I42" s="225"/>
    </row>
    <row r="43" spans="1:9" ht="13.5" customHeight="1">
      <c r="A43" s="483" t="s">
        <v>55</v>
      </c>
      <c r="B43" s="134"/>
      <c r="C43" s="135"/>
      <c r="D43" s="135"/>
      <c r="E43" s="135"/>
      <c r="F43" s="135"/>
      <c r="G43" s="135"/>
      <c r="H43" s="135"/>
      <c r="I43" s="227"/>
    </row>
    <row r="44" spans="1:9" ht="13.5" customHeight="1">
      <c r="A44" s="152" t="s">
        <v>53</v>
      </c>
      <c r="B44" s="113">
        <v>41</v>
      </c>
      <c r="C44" s="114">
        <v>38</v>
      </c>
      <c r="D44" s="114">
        <v>3</v>
      </c>
      <c r="E44" s="114">
        <v>3</v>
      </c>
      <c r="F44" s="115" t="s">
        <v>553</v>
      </c>
      <c r="G44" s="115" t="s">
        <v>553</v>
      </c>
      <c r="H44" s="115" t="s">
        <v>553</v>
      </c>
      <c r="I44" s="226"/>
    </row>
    <row r="45" spans="1:9" ht="13.5" customHeight="1">
      <c r="A45" s="152" t="s">
        <v>56</v>
      </c>
      <c r="B45" s="113">
        <v>4511</v>
      </c>
      <c r="C45" s="114">
        <v>4391</v>
      </c>
      <c r="D45" s="114">
        <v>121</v>
      </c>
      <c r="E45" s="114">
        <v>121</v>
      </c>
      <c r="F45" s="115">
        <v>68</v>
      </c>
      <c r="G45" s="114">
        <v>17</v>
      </c>
      <c r="H45" s="114">
        <v>9</v>
      </c>
      <c r="I45" s="226" t="s">
        <v>556</v>
      </c>
    </row>
    <row r="46" spans="1:9" ht="13.5" customHeight="1">
      <c r="A46" s="152" t="s">
        <v>57</v>
      </c>
      <c r="B46" s="113">
        <v>2766</v>
      </c>
      <c r="C46" s="114">
        <v>2663</v>
      </c>
      <c r="D46" s="114">
        <v>102</v>
      </c>
      <c r="E46" s="114">
        <v>101</v>
      </c>
      <c r="F46" s="115" t="s">
        <v>553</v>
      </c>
      <c r="G46" s="114">
        <v>16159</v>
      </c>
      <c r="H46" s="114">
        <v>7098</v>
      </c>
      <c r="I46" s="226"/>
    </row>
    <row r="47" spans="1:9" ht="13.5" customHeight="1">
      <c r="A47" s="149" t="s">
        <v>79</v>
      </c>
      <c r="B47" s="110">
        <v>1604</v>
      </c>
      <c r="C47" s="111">
        <v>1549</v>
      </c>
      <c r="D47" s="111">
        <v>56</v>
      </c>
      <c r="E47" s="111">
        <v>54</v>
      </c>
      <c r="F47" s="112" t="s">
        <v>553</v>
      </c>
      <c r="G47" s="111">
        <v>5376</v>
      </c>
      <c r="H47" s="111">
        <v>5106</v>
      </c>
      <c r="I47" s="225"/>
    </row>
    <row r="48" spans="1:9" ht="36.75" customHeight="1">
      <c r="A48" s="157" t="s">
        <v>262</v>
      </c>
      <c r="B48" s="47">
        <v>312</v>
      </c>
      <c r="C48" s="48">
        <v>254</v>
      </c>
      <c r="D48" s="48">
        <v>58</v>
      </c>
      <c r="E48" s="48">
        <v>58</v>
      </c>
      <c r="F48" s="116" t="s">
        <v>553</v>
      </c>
      <c r="G48" s="48">
        <v>519</v>
      </c>
      <c r="H48" s="116" t="s">
        <v>553</v>
      </c>
      <c r="I48" s="163" t="s">
        <v>60</v>
      </c>
    </row>
    <row r="49" spans="1:9" ht="13.5" customHeight="1">
      <c r="A49" s="157" t="s">
        <v>80</v>
      </c>
      <c r="B49" s="47">
        <v>888</v>
      </c>
      <c r="C49" s="48">
        <v>819</v>
      </c>
      <c r="D49" s="48">
        <v>69</v>
      </c>
      <c r="E49" s="48">
        <v>55</v>
      </c>
      <c r="F49" s="116" t="s">
        <v>553</v>
      </c>
      <c r="G49" s="48">
        <v>1368</v>
      </c>
      <c r="H49" s="48">
        <v>414</v>
      </c>
      <c r="I49" s="49"/>
    </row>
    <row r="50" spans="1:9" ht="13.5" customHeight="1">
      <c r="A50" s="483" t="s">
        <v>319</v>
      </c>
      <c r="B50" s="134"/>
      <c r="C50" s="135"/>
      <c r="D50" s="135"/>
      <c r="E50" s="135"/>
      <c r="F50" s="135"/>
      <c r="G50" s="136"/>
      <c r="H50" s="136"/>
      <c r="I50" s="227"/>
    </row>
    <row r="51" spans="1:9" ht="13.5" customHeight="1">
      <c r="A51" s="152" t="s">
        <v>53</v>
      </c>
      <c r="B51" s="113">
        <v>142</v>
      </c>
      <c r="C51" s="114">
        <v>138</v>
      </c>
      <c r="D51" s="114">
        <v>5</v>
      </c>
      <c r="E51" s="114">
        <v>5</v>
      </c>
      <c r="F51" s="115" t="s">
        <v>553</v>
      </c>
      <c r="G51" s="115" t="s">
        <v>553</v>
      </c>
      <c r="H51" s="115" t="s">
        <v>553</v>
      </c>
      <c r="I51" s="226"/>
    </row>
    <row r="52" spans="1:9" ht="13.5" customHeight="1">
      <c r="A52" s="164" t="s">
        <v>61</v>
      </c>
      <c r="B52" s="137">
        <v>120844</v>
      </c>
      <c r="C52" s="138">
        <v>116729</v>
      </c>
      <c r="D52" s="138">
        <v>4115</v>
      </c>
      <c r="E52" s="138">
        <v>4115</v>
      </c>
      <c r="F52" s="138">
        <v>1337</v>
      </c>
      <c r="G52" s="139" t="s">
        <v>553</v>
      </c>
      <c r="H52" s="139" t="s">
        <v>553</v>
      </c>
      <c r="I52" s="231" t="s">
        <v>549</v>
      </c>
    </row>
    <row r="53" spans="1:9" ht="13.5" customHeight="1">
      <c r="A53" s="41" t="s">
        <v>269</v>
      </c>
      <c r="B53" s="54"/>
      <c r="C53" s="55"/>
      <c r="D53" s="55"/>
      <c r="E53" s="56">
        <v>5775</v>
      </c>
      <c r="F53" s="57"/>
      <c r="G53" s="56">
        <v>40534</v>
      </c>
      <c r="H53" s="56">
        <v>13512</v>
      </c>
      <c r="I53" s="63"/>
    </row>
    <row r="54" ht="9.75" customHeight="1">
      <c r="A54" s="64"/>
    </row>
    <row r="55" ht="14.25">
      <c r="A55" s="36" t="s">
        <v>270</v>
      </c>
    </row>
    <row r="56" ht="6.75" customHeight="1">
      <c r="J56" s="29" t="s">
        <v>219</v>
      </c>
    </row>
    <row r="57" spans="1:10" ht="13.5" customHeight="1">
      <c r="A57" s="548" t="s">
        <v>271</v>
      </c>
      <c r="B57" s="550" t="s">
        <v>272</v>
      </c>
      <c r="C57" s="552" t="s">
        <v>273</v>
      </c>
      <c r="D57" s="552" t="s">
        <v>274</v>
      </c>
      <c r="E57" s="552" t="s">
        <v>275</v>
      </c>
      <c r="F57" s="552" t="s">
        <v>276</v>
      </c>
      <c r="G57" s="539" t="s">
        <v>277</v>
      </c>
      <c r="H57" s="539" t="s">
        <v>278</v>
      </c>
      <c r="I57" s="539" t="s">
        <v>279</v>
      </c>
      <c r="J57" s="542" t="s">
        <v>233</v>
      </c>
    </row>
    <row r="58" spans="1:10" ht="13.5" customHeight="1" thickBot="1">
      <c r="A58" s="549"/>
      <c r="B58" s="551"/>
      <c r="C58" s="553"/>
      <c r="D58" s="553"/>
      <c r="E58" s="553"/>
      <c r="F58" s="553"/>
      <c r="G58" s="540"/>
      <c r="H58" s="540"/>
      <c r="I58" s="541"/>
      <c r="J58" s="543"/>
    </row>
    <row r="59" spans="1:10" ht="13.5" customHeight="1" thickTop="1">
      <c r="A59" s="479" t="s">
        <v>81</v>
      </c>
      <c r="B59" s="484">
        <v>0</v>
      </c>
      <c r="C59" s="46">
        <v>6</v>
      </c>
      <c r="D59" s="46">
        <v>5</v>
      </c>
      <c r="E59" s="109" t="s">
        <v>553</v>
      </c>
      <c r="F59" s="109" t="s">
        <v>553</v>
      </c>
      <c r="G59" s="46">
        <v>21</v>
      </c>
      <c r="H59" s="109" t="s">
        <v>553</v>
      </c>
      <c r="I59" s="109" t="s">
        <v>553</v>
      </c>
      <c r="J59" s="225"/>
    </row>
    <row r="60" spans="1:10" ht="13.5" customHeight="1">
      <c r="A60" s="157" t="s">
        <v>82</v>
      </c>
      <c r="B60" s="165">
        <v>8</v>
      </c>
      <c r="C60" s="48">
        <v>23</v>
      </c>
      <c r="D60" s="48">
        <v>30</v>
      </c>
      <c r="E60" s="48">
        <v>18</v>
      </c>
      <c r="F60" s="116" t="s">
        <v>553</v>
      </c>
      <c r="G60" s="116" t="s">
        <v>553</v>
      </c>
      <c r="H60" s="116" t="s">
        <v>553</v>
      </c>
      <c r="I60" s="116" t="s">
        <v>553</v>
      </c>
      <c r="J60" s="49"/>
    </row>
    <row r="61" spans="1:10" ht="13.5" customHeight="1">
      <c r="A61" s="157" t="s">
        <v>83</v>
      </c>
      <c r="B61" s="47">
        <v>0</v>
      </c>
      <c r="C61" s="48">
        <v>30</v>
      </c>
      <c r="D61" s="48">
        <v>3</v>
      </c>
      <c r="E61" s="124">
        <v>2</v>
      </c>
      <c r="F61" s="116" t="s">
        <v>553</v>
      </c>
      <c r="G61" s="116" t="s">
        <v>553</v>
      </c>
      <c r="H61" s="116" t="s">
        <v>553</v>
      </c>
      <c r="I61" s="116" t="s">
        <v>553</v>
      </c>
      <c r="J61" s="49"/>
    </row>
    <row r="62" spans="1:10" ht="13.5" customHeight="1">
      <c r="A62" s="66" t="s">
        <v>289</v>
      </c>
      <c r="B62" s="67"/>
      <c r="C62" s="57"/>
      <c r="D62" s="56">
        <v>38</v>
      </c>
      <c r="E62" s="56">
        <v>20</v>
      </c>
      <c r="F62" s="118" t="s">
        <v>553</v>
      </c>
      <c r="G62" s="56">
        <v>21</v>
      </c>
      <c r="H62" s="118" t="s">
        <v>553</v>
      </c>
      <c r="I62" s="118" t="s">
        <v>553</v>
      </c>
      <c r="J62" s="58"/>
    </row>
    <row r="63" ht="10.5">
      <c r="A63" s="28" t="s">
        <v>290</v>
      </c>
    </row>
    <row r="64" ht="9.75" customHeight="1"/>
    <row r="65" ht="14.25">
      <c r="A65" s="36" t="s">
        <v>291</v>
      </c>
    </row>
    <row r="66" ht="6.75" customHeight="1">
      <c r="D66" s="29" t="s">
        <v>219</v>
      </c>
    </row>
    <row r="67" spans="1:4" ht="21.75" thickBot="1">
      <c r="A67" s="68" t="s">
        <v>292</v>
      </c>
      <c r="B67" s="69" t="s">
        <v>423</v>
      </c>
      <c r="C67" s="70" t="s">
        <v>424</v>
      </c>
      <c r="D67" s="71" t="s">
        <v>293</v>
      </c>
    </row>
    <row r="68" spans="1:4" ht="13.5" customHeight="1" thickTop="1">
      <c r="A68" s="229" t="s">
        <v>294</v>
      </c>
      <c r="B68" s="45">
        <v>704</v>
      </c>
      <c r="C68" s="46">
        <v>706</v>
      </c>
      <c r="D68" s="72">
        <v>2</v>
      </c>
    </row>
    <row r="69" spans="1:4" ht="13.5" customHeight="1">
      <c r="A69" s="73" t="s">
        <v>295</v>
      </c>
      <c r="B69" s="47">
        <v>97</v>
      </c>
      <c r="C69" s="48">
        <v>137</v>
      </c>
      <c r="D69" s="49">
        <v>40</v>
      </c>
    </row>
    <row r="70" spans="1:4" ht="13.5" customHeight="1">
      <c r="A70" s="74" t="s">
        <v>296</v>
      </c>
      <c r="B70" s="51">
        <v>868</v>
      </c>
      <c r="C70" s="52">
        <v>1093</v>
      </c>
      <c r="D70" s="53">
        <v>225</v>
      </c>
    </row>
    <row r="71" spans="1:4" ht="13.5" customHeight="1">
      <c r="A71" s="75" t="s">
        <v>297</v>
      </c>
      <c r="B71" s="76">
        <v>1669</v>
      </c>
      <c r="C71" s="56">
        <v>1936</v>
      </c>
      <c r="D71" s="58">
        <v>267</v>
      </c>
    </row>
    <row r="72" spans="1:4" ht="10.5">
      <c r="A72" s="28" t="s">
        <v>298</v>
      </c>
      <c r="B72" s="77"/>
      <c r="C72" s="77"/>
      <c r="D72" s="77"/>
    </row>
    <row r="73" spans="1:4" ht="9.75" customHeight="1">
      <c r="A73" s="78"/>
      <c r="B73" s="77"/>
      <c r="C73" s="77"/>
      <c r="D73" s="77"/>
    </row>
    <row r="74" ht="14.25">
      <c r="A74" s="36" t="s">
        <v>299</v>
      </c>
    </row>
    <row r="75" ht="6" customHeight="1">
      <c r="A75" s="36"/>
    </row>
    <row r="76" spans="1:11" ht="21.75" customHeight="1" thickBot="1">
      <c r="A76" s="68" t="s">
        <v>300</v>
      </c>
      <c r="B76" s="69" t="s">
        <v>423</v>
      </c>
      <c r="C76" s="70" t="s">
        <v>424</v>
      </c>
      <c r="D76" s="70" t="s">
        <v>293</v>
      </c>
      <c r="E76" s="79" t="s">
        <v>301</v>
      </c>
      <c r="F76" s="71" t="s">
        <v>302</v>
      </c>
      <c r="G76" s="544" t="s">
        <v>303</v>
      </c>
      <c r="H76" s="545"/>
      <c r="I76" s="69" t="s">
        <v>423</v>
      </c>
      <c r="J76" s="70" t="s">
        <v>424</v>
      </c>
      <c r="K76" s="71" t="s">
        <v>293</v>
      </c>
    </row>
    <row r="77" spans="1:11" ht="13.5" customHeight="1" thickTop="1">
      <c r="A77" s="229" t="s">
        <v>304</v>
      </c>
      <c r="B77" s="81">
        <v>3.48</v>
      </c>
      <c r="C77" s="81">
        <v>4.59</v>
      </c>
      <c r="D77" s="81">
        <v>1.11</v>
      </c>
      <c r="E77" s="82" t="s">
        <v>557</v>
      </c>
      <c r="F77" s="83" t="s">
        <v>559</v>
      </c>
      <c r="G77" s="569" t="s">
        <v>245</v>
      </c>
      <c r="H77" s="570"/>
      <c r="I77" s="166" t="s">
        <v>553</v>
      </c>
      <c r="J77" s="167" t="s">
        <v>553</v>
      </c>
      <c r="K77" s="168" t="s">
        <v>553</v>
      </c>
    </row>
    <row r="78" spans="1:11" ht="13.5" customHeight="1">
      <c r="A78" s="73" t="s">
        <v>305</v>
      </c>
      <c r="B78" s="88">
        <v>12.18</v>
      </c>
      <c r="C78" s="88">
        <v>13.45</v>
      </c>
      <c r="D78" s="88">
        <v>1.27</v>
      </c>
      <c r="E78" s="89" t="s">
        <v>558</v>
      </c>
      <c r="F78" s="90" t="s">
        <v>560</v>
      </c>
      <c r="G78" s="535" t="s">
        <v>253</v>
      </c>
      <c r="H78" s="559"/>
      <c r="I78" s="169" t="s">
        <v>553</v>
      </c>
      <c r="J78" s="170" t="s">
        <v>553</v>
      </c>
      <c r="K78" s="171" t="s">
        <v>553</v>
      </c>
    </row>
    <row r="79" spans="1:11" ht="13.5" customHeight="1">
      <c r="A79" s="73" t="s">
        <v>306</v>
      </c>
      <c r="B79" s="92">
        <v>17.7</v>
      </c>
      <c r="C79" s="92">
        <v>16.7</v>
      </c>
      <c r="D79" s="92">
        <v>-1</v>
      </c>
      <c r="E79" s="95">
        <v>25</v>
      </c>
      <c r="F79" s="96">
        <v>35</v>
      </c>
      <c r="G79" s="535" t="s">
        <v>18</v>
      </c>
      <c r="H79" s="559"/>
      <c r="I79" s="169" t="s">
        <v>553</v>
      </c>
      <c r="J79" s="170" t="s">
        <v>553</v>
      </c>
      <c r="K79" s="171" t="s">
        <v>553</v>
      </c>
    </row>
    <row r="80" spans="1:11" ht="13.5" customHeight="1">
      <c r="A80" s="73" t="s">
        <v>307</v>
      </c>
      <c r="B80" s="92">
        <v>214.2</v>
      </c>
      <c r="C80" s="92">
        <v>208.3</v>
      </c>
      <c r="D80" s="92">
        <v>-5.9</v>
      </c>
      <c r="E80" s="95">
        <v>350</v>
      </c>
      <c r="F80" s="98"/>
      <c r="G80" s="535"/>
      <c r="H80" s="559"/>
      <c r="I80" s="87"/>
      <c r="J80" s="92"/>
      <c r="K80" s="97"/>
    </row>
    <row r="81" spans="1:11" ht="13.5" customHeight="1">
      <c r="A81" s="73" t="s">
        <v>308</v>
      </c>
      <c r="B81" s="88">
        <v>0.49</v>
      </c>
      <c r="C81" s="88">
        <v>0.49</v>
      </c>
      <c r="D81" s="92">
        <v>0</v>
      </c>
      <c r="E81" s="100"/>
      <c r="F81" s="101"/>
      <c r="G81" s="535"/>
      <c r="H81" s="559"/>
      <c r="I81" s="87"/>
      <c r="J81" s="92"/>
      <c r="K81" s="97"/>
    </row>
    <row r="82" spans="1:11" ht="13.5" customHeight="1">
      <c r="A82" s="102" t="s">
        <v>169</v>
      </c>
      <c r="B82" s="104">
        <v>86.1</v>
      </c>
      <c r="C82" s="104">
        <v>84.6</v>
      </c>
      <c r="D82" s="104">
        <v>-1.5</v>
      </c>
      <c r="E82" s="105"/>
      <c r="F82" s="106"/>
      <c r="G82" s="537"/>
      <c r="H82" s="582"/>
      <c r="I82" s="107"/>
      <c r="J82" s="104"/>
      <c r="K82" s="108"/>
    </row>
    <row r="83" ht="10.5">
      <c r="A83" s="28" t="s">
        <v>309</v>
      </c>
    </row>
    <row r="84" ht="10.5">
      <c r="A84" s="28" t="s">
        <v>310</v>
      </c>
    </row>
    <row r="85" ht="10.5">
      <c r="A85" s="28" t="s">
        <v>311</v>
      </c>
    </row>
    <row r="86" ht="10.5" customHeight="1">
      <c r="A86" s="28" t="s">
        <v>312</v>
      </c>
    </row>
  </sheetData>
  <sheetProtection/>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3:A34"/>
    <mergeCell ref="B33:B34"/>
    <mergeCell ref="C33:C34"/>
    <mergeCell ref="D33:D34"/>
    <mergeCell ref="E33:E34"/>
    <mergeCell ref="F33:F34"/>
    <mergeCell ref="G33:G34"/>
    <mergeCell ref="H33:H34"/>
    <mergeCell ref="I33:I34"/>
    <mergeCell ref="I57:I58"/>
    <mergeCell ref="J57:J58"/>
    <mergeCell ref="G76:H76"/>
    <mergeCell ref="G77:H77"/>
    <mergeCell ref="A57:A58"/>
    <mergeCell ref="B57:B58"/>
    <mergeCell ref="C57:C58"/>
    <mergeCell ref="D57:D58"/>
    <mergeCell ref="E57:E58"/>
    <mergeCell ref="F57:F58"/>
    <mergeCell ref="G78:H78"/>
    <mergeCell ref="G79:H79"/>
    <mergeCell ref="G80:H80"/>
    <mergeCell ref="G81:H81"/>
    <mergeCell ref="G82:H82"/>
    <mergeCell ref="G57:G58"/>
    <mergeCell ref="H57:H58"/>
  </mergeCells>
  <printOptions/>
  <pageMargins left="0.72" right="0.3937007874015748" top="0.71" bottom="0.3" header="0.45" footer="0.2"/>
  <pageSetup horizontalDpi="300" verticalDpi="300" orientation="portrait" paperSize="9" scale="73" r:id="rId1"/>
  <colBreaks count="1" manualBreakCount="1">
    <brk id="11" max="72" man="1"/>
  </colBreaks>
</worksheet>
</file>

<file path=xl/worksheets/sheet15.xml><?xml version="1.0" encoding="utf-8"?>
<worksheet xmlns="http://schemas.openxmlformats.org/spreadsheetml/2006/main" xmlns:r="http://schemas.openxmlformats.org/officeDocument/2006/relationships">
  <dimension ref="A1:M75"/>
  <sheetViews>
    <sheetView view="pageBreakPreview" zoomScale="120" zoomScaleSheetLayoutView="120" zoomScalePageLayoutView="0" workbookViewId="0" topLeftCell="A1">
      <selection activeCell="L7" sqref="L7"/>
    </sheetView>
  </sheetViews>
  <sheetFormatPr defaultColWidth="9.00390625" defaultRowHeight="13.5" customHeight="1"/>
  <cols>
    <col min="1" max="1" width="16.625" style="28" customWidth="1"/>
    <col min="2" max="4" width="9.00390625" style="28" customWidth="1"/>
    <col min="5" max="5" width="9.125" style="28" bestFit="1" customWidth="1"/>
    <col min="6" max="16384" width="9.00390625" style="28" customWidth="1"/>
  </cols>
  <sheetData>
    <row r="1" spans="1:13" ht="21" customHeight="1">
      <c r="A1" s="25" t="s">
        <v>369</v>
      </c>
      <c r="B1" s="26"/>
      <c r="C1" s="26"/>
      <c r="D1" s="26"/>
      <c r="E1" s="26"/>
      <c r="F1" s="26"/>
      <c r="G1" s="26"/>
      <c r="H1" s="26"/>
      <c r="I1" s="26"/>
      <c r="J1" s="26"/>
      <c r="K1" s="26"/>
      <c r="L1" s="27"/>
      <c r="M1" s="26"/>
    </row>
    <row r="2" spans="1:13" ht="13.5" customHeight="1">
      <c r="A2" s="25"/>
      <c r="B2" s="26"/>
      <c r="C2" s="26"/>
      <c r="D2" s="26"/>
      <c r="E2" s="26"/>
      <c r="F2" s="26"/>
      <c r="G2" s="26"/>
      <c r="H2" s="26"/>
      <c r="I2" s="26"/>
      <c r="J2" s="26"/>
      <c r="K2" s="26"/>
      <c r="L2" s="26"/>
      <c r="M2" s="26"/>
    </row>
    <row r="3" ht="13.5" customHeight="1">
      <c r="J3" s="29" t="s">
        <v>219</v>
      </c>
    </row>
    <row r="4" spans="1:10" ht="21" customHeight="1" thickBot="1">
      <c r="A4" s="30" t="s">
        <v>86</v>
      </c>
      <c r="B4" s="31"/>
      <c r="G4" s="32" t="s">
        <v>221</v>
      </c>
      <c r="H4" s="33" t="s">
        <v>222</v>
      </c>
      <c r="I4" s="34" t="s">
        <v>223</v>
      </c>
      <c r="J4" s="35" t="s">
        <v>224</v>
      </c>
    </row>
    <row r="5" spans="7:10" ht="13.5" customHeight="1" thickTop="1">
      <c r="G5" s="237">
        <v>4051</v>
      </c>
      <c r="H5" s="238">
        <v>2422</v>
      </c>
      <c r="I5" s="239">
        <v>388</v>
      </c>
      <c r="J5" s="240">
        <f>G5+H5+I5</f>
        <v>6861</v>
      </c>
    </row>
    <row r="6" ht="14.25">
      <c r="A6" s="36" t="s">
        <v>225</v>
      </c>
    </row>
    <row r="7" spans="8:9" ht="10.5">
      <c r="H7" s="29"/>
      <c r="I7" s="29" t="s">
        <v>219</v>
      </c>
    </row>
    <row r="8" spans="1:9" ht="13.5" customHeight="1">
      <c r="A8" s="554" t="s">
        <v>226</v>
      </c>
      <c r="B8" s="558" t="s">
        <v>227</v>
      </c>
      <c r="C8" s="557" t="s">
        <v>228</v>
      </c>
      <c r="D8" s="557" t="s">
        <v>229</v>
      </c>
      <c r="E8" s="557" t="s">
        <v>230</v>
      </c>
      <c r="F8" s="552" t="s">
        <v>231</v>
      </c>
      <c r="G8" s="557" t="s">
        <v>232</v>
      </c>
      <c r="H8" s="615" t="s">
        <v>233</v>
      </c>
      <c r="I8" s="616"/>
    </row>
    <row r="9" spans="1:9" ht="13.5" customHeight="1" thickBot="1">
      <c r="A9" s="555"/>
      <c r="B9" s="551"/>
      <c r="C9" s="553"/>
      <c r="D9" s="553"/>
      <c r="E9" s="553"/>
      <c r="F9" s="556"/>
      <c r="G9" s="553"/>
      <c r="H9" s="617"/>
      <c r="I9" s="618"/>
    </row>
    <row r="10" spans="1:9" ht="13.5" customHeight="1" thickTop="1">
      <c r="A10" s="37" t="s">
        <v>234</v>
      </c>
      <c r="B10" s="241">
        <v>11281</v>
      </c>
      <c r="C10" s="242">
        <v>10787</v>
      </c>
      <c r="D10" s="242">
        <f>B10-C10</f>
        <v>494</v>
      </c>
      <c r="E10" s="242">
        <v>453</v>
      </c>
      <c r="F10" s="242">
        <v>111</v>
      </c>
      <c r="G10" s="242">
        <v>11422</v>
      </c>
      <c r="H10" s="623" t="s">
        <v>561</v>
      </c>
      <c r="I10" s="620"/>
    </row>
    <row r="11" spans="1:9" ht="13.5" customHeight="1">
      <c r="A11" s="50" t="s">
        <v>87</v>
      </c>
      <c r="B11" s="244">
        <v>7</v>
      </c>
      <c r="C11" s="245">
        <v>6</v>
      </c>
      <c r="D11" s="245">
        <f>B11-C11</f>
        <v>1</v>
      </c>
      <c r="E11" s="245">
        <v>1</v>
      </c>
      <c r="F11" s="245">
        <v>0</v>
      </c>
      <c r="G11" s="245">
        <v>0</v>
      </c>
      <c r="H11" s="624"/>
      <c r="I11" s="614"/>
    </row>
    <row r="12" spans="1:9" ht="13.5" customHeight="1">
      <c r="A12" s="41" t="s">
        <v>236</v>
      </c>
      <c r="B12" s="254">
        <f>B10+B11</f>
        <v>11288</v>
      </c>
      <c r="C12" s="255">
        <f>C10+C11</f>
        <v>10793</v>
      </c>
      <c r="D12" s="255">
        <f>D10+D11</f>
        <v>495</v>
      </c>
      <c r="E12" s="255">
        <f>E10+E11</f>
        <v>454</v>
      </c>
      <c r="F12" s="256"/>
      <c r="G12" s="255">
        <f>G10+G11</f>
        <v>11422</v>
      </c>
      <c r="H12" s="172"/>
      <c r="I12" s="173"/>
    </row>
    <row r="13" spans="1:8" ht="13.5" customHeight="1">
      <c r="A13" s="43" t="s">
        <v>237</v>
      </c>
      <c r="B13" s="257"/>
      <c r="C13" s="257"/>
      <c r="D13" s="257"/>
      <c r="E13" s="257"/>
      <c r="F13" s="257"/>
      <c r="G13" s="257"/>
      <c r="H13" s="44"/>
    </row>
    <row r="14" ht="9.75" customHeight="1"/>
    <row r="15" ht="14.25">
      <c r="A15" s="36" t="s">
        <v>238</v>
      </c>
    </row>
    <row r="16" spans="9:12" ht="10.5">
      <c r="I16" s="29"/>
      <c r="J16" s="29" t="s">
        <v>219</v>
      </c>
      <c r="K16" s="29"/>
      <c r="L16" s="29"/>
    </row>
    <row r="17" spans="1:10" ht="13.5" customHeight="1">
      <c r="A17" s="554" t="s">
        <v>226</v>
      </c>
      <c r="B17" s="550" t="s">
        <v>239</v>
      </c>
      <c r="C17" s="552" t="s">
        <v>240</v>
      </c>
      <c r="D17" s="552" t="s">
        <v>241</v>
      </c>
      <c r="E17" s="539" t="s">
        <v>242</v>
      </c>
      <c r="F17" s="552" t="s">
        <v>231</v>
      </c>
      <c r="G17" s="552" t="s">
        <v>243</v>
      </c>
      <c r="H17" s="539" t="s">
        <v>244</v>
      </c>
      <c r="I17" s="615" t="s">
        <v>233</v>
      </c>
      <c r="J17" s="616"/>
    </row>
    <row r="18" spans="1:10" ht="13.5" customHeight="1" thickBot="1">
      <c r="A18" s="555"/>
      <c r="B18" s="551"/>
      <c r="C18" s="553"/>
      <c r="D18" s="553"/>
      <c r="E18" s="540"/>
      <c r="F18" s="556"/>
      <c r="G18" s="556"/>
      <c r="H18" s="541"/>
      <c r="I18" s="617"/>
      <c r="J18" s="618"/>
    </row>
    <row r="19" spans="1:10" ht="13.5" customHeight="1" thickTop="1">
      <c r="A19" s="37" t="s">
        <v>88</v>
      </c>
      <c r="B19" s="45">
        <v>45</v>
      </c>
      <c r="C19" s="46">
        <v>37</v>
      </c>
      <c r="D19" s="46">
        <f aca="true" t="shared" si="0" ref="D19:D24">B19-C19</f>
        <v>8</v>
      </c>
      <c r="E19" s="46">
        <v>8</v>
      </c>
      <c r="F19" s="46">
        <v>7</v>
      </c>
      <c r="G19" s="46">
        <v>317</v>
      </c>
      <c r="H19" s="46">
        <v>145</v>
      </c>
      <c r="I19" s="619"/>
      <c r="J19" s="620"/>
    </row>
    <row r="20" spans="1:10" ht="13.5" customHeight="1">
      <c r="A20" s="39" t="s">
        <v>3</v>
      </c>
      <c r="B20" s="47">
        <v>2366</v>
      </c>
      <c r="C20" s="48">
        <v>2325</v>
      </c>
      <c r="D20" s="48">
        <f t="shared" si="0"/>
        <v>41</v>
      </c>
      <c r="E20" s="48">
        <v>41</v>
      </c>
      <c r="F20" s="48">
        <v>416</v>
      </c>
      <c r="G20" s="48">
        <v>10823</v>
      </c>
      <c r="H20" s="48">
        <v>5801</v>
      </c>
      <c r="I20" s="621" t="s">
        <v>562</v>
      </c>
      <c r="J20" s="622"/>
    </row>
    <row r="21" spans="1:10" ht="13.5" customHeight="1">
      <c r="A21" s="39" t="s">
        <v>89</v>
      </c>
      <c r="B21" s="47">
        <v>269</v>
      </c>
      <c r="C21" s="48">
        <v>260</v>
      </c>
      <c r="D21" s="48">
        <f t="shared" si="0"/>
        <v>9</v>
      </c>
      <c r="E21" s="48">
        <v>9</v>
      </c>
      <c r="F21" s="48">
        <v>130</v>
      </c>
      <c r="G21" s="48">
        <v>4004</v>
      </c>
      <c r="H21" s="48">
        <v>1970</v>
      </c>
      <c r="I21" s="621" t="s">
        <v>563</v>
      </c>
      <c r="J21" s="622"/>
    </row>
    <row r="22" spans="1:10" ht="13.5" customHeight="1">
      <c r="A22" s="39" t="s">
        <v>4</v>
      </c>
      <c r="B22" s="47">
        <v>2456</v>
      </c>
      <c r="C22" s="48">
        <v>2310</v>
      </c>
      <c r="D22" s="48">
        <f t="shared" si="0"/>
        <v>146</v>
      </c>
      <c r="E22" s="48">
        <v>146</v>
      </c>
      <c r="F22" s="48">
        <v>76</v>
      </c>
      <c r="G22" s="178" t="s">
        <v>84</v>
      </c>
      <c r="H22" s="178" t="s">
        <v>84</v>
      </c>
      <c r="I22" s="621"/>
      <c r="J22" s="622"/>
    </row>
    <row r="23" spans="1:10" ht="13.5" customHeight="1">
      <c r="A23" s="133" t="s">
        <v>90</v>
      </c>
      <c r="B23" s="47">
        <v>3</v>
      </c>
      <c r="C23" s="48">
        <v>3</v>
      </c>
      <c r="D23" s="48">
        <f t="shared" si="0"/>
        <v>0</v>
      </c>
      <c r="E23" s="48">
        <v>0</v>
      </c>
      <c r="F23" s="48">
        <v>1</v>
      </c>
      <c r="G23" s="179" t="s">
        <v>84</v>
      </c>
      <c r="H23" s="179" t="s">
        <v>84</v>
      </c>
      <c r="I23" s="621"/>
      <c r="J23" s="622"/>
    </row>
    <row r="24" spans="1:10" ht="13.5" customHeight="1">
      <c r="A24" s="50" t="s">
        <v>91</v>
      </c>
      <c r="B24" s="51">
        <v>570</v>
      </c>
      <c r="C24" s="52">
        <v>569</v>
      </c>
      <c r="D24" s="52">
        <f t="shared" si="0"/>
        <v>1</v>
      </c>
      <c r="E24" s="52">
        <v>1</v>
      </c>
      <c r="F24" s="52">
        <v>352</v>
      </c>
      <c r="G24" s="182" t="s">
        <v>84</v>
      </c>
      <c r="H24" s="182" t="s">
        <v>84</v>
      </c>
      <c r="I24" s="613"/>
      <c r="J24" s="614"/>
    </row>
    <row r="25" spans="1:10" ht="13.5" customHeight="1">
      <c r="A25" s="41" t="s">
        <v>254</v>
      </c>
      <c r="B25" s="54"/>
      <c r="C25" s="55"/>
      <c r="D25" s="55"/>
      <c r="E25" s="56">
        <f>SUM(E19:E24)</f>
        <v>205</v>
      </c>
      <c r="F25" s="57"/>
      <c r="G25" s="183">
        <f>SUM(G19:G24)</f>
        <v>15144</v>
      </c>
      <c r="H25" s="183">
        <f>SUM(H19:H24)</f>
        <v>7916</v>
      </c>
      <c r="I25" s="185"/>
      <c r="J25" s="186"/>
    </row>
    <row r="26" ht="10.5">
      <c r="A26" s="28" t="s">
        <v>255</v>
      </c>
    </row>
    <row r="27" ht="10.5">
      <c r="A27" s="28" t="s">
        <v>256</v>
      </c>
    </row>
    <row r="28" ht="10.5">
      <c r="A28" s="28" t="s">
        <v>257</v>
      </c>
    </row>
    <row r="29" ht="10.5">
      <c r="A29" s="28" t="s">
        <v>258</v>
      </c>
    </row>
    <row r="30" ht="9.75" customHeight="1"/>
    <row r="31" ht="14.25">
      <c r="A31" s="36" t="s">
        <v>259</v>
      </c>
    </row>
    <row r="32" spans="9:10" ht="10.5">
      <c r="I32" s="29"/>
      <c r="J32" s="29" t="s">
        <v>219</v>
      </c>
    </row>
    <row r="33" spans="1:10" ht="13.5" customHeight="1">
      <c r="A33" s="554" t="s">
        <v>260</v>
      </c>
      <c r="B33" s="550" t="s">
        <v>239</v>
      </c>
      <c r="C33" s="552" t="s">
        <v>240</v>
      </c>
      <c r="D33" s="552" t="s">
        <v>241</v>
      </c>
      <c r="E33" s="539" t="s">
        <v>242</v>
      </c>
      <c r="F33" s="552" t="s">
        <v>231</v>
      </c>
      <c r="G33" s="552" t="s">
        <v>243</v>
      </c>
      <c r="H33" s="539" t="s">
        <v>261</v>
      </c>
      <c r="I33" s="615" t="s">
        <v>233</v>
      </c>
      <c r="J33" s="616"/>
    </row>
    <row r="34" spans="1:10" ht="13.5" customHeight="1" thickBot="1">
      <c r="A34" s="555"/>
      <c r="B34" s="551"/>
      <c r="C34" s="553"/>
      <c r="D34" s="553"/>
      <c r="E34" s="540"/>
      <c r="F34" s="556"/>
      <c r="G34" s="556"/>
      <c r="H34" s="541"/>
      <c r="I34" s="617"/>
      <c r="J34" s="618"/>
    </row>
    <row r="35" spans="1:10" ht="13.5" customHeight="1" thickTop="1">
      <c r="A35" s="187" t="s">
        <v>92</v>
      </c>
      <c r="B35" s="485">
        <v>7</v>
      </c>
      <c r="C35" s="486">
        <v>7</v>
      </c>
      <c r="D35" s="486">
        <v>1</v>
      </c>
      <c r="E35" s="486">
        <v>1</v>
      </c>
      <c r="F35" s="188" t="s">
        <v>84</v>
      </c>
      <c r="G35" s="188" t="s">
        <v>84</v>
      </c>
      <c r="H35" s="188" t="s">
        <v>84</v>
      </c>
      <c r="I35" s="619"/>
      <c r="J35" s="620"/>
    </row>
    <row r="36" spans="1:10" ht="13.5" customHeight="1">
      <c r="A36" s="39" t="s">
        <v>93</v>
      </c>
      <c r="B36" s="189">
        <v>17</v>
      </c>
      <c r="C36" s="190">
        <v>8</v>
      </c>
      <c r="D36" s="190">
        <f aca="true" t="shared" si="1" ref="D36:D41">B36-C36</f>
        <v>9</v>
      </c>
      <c r="E36" s="190">
        <v>9</v>
      </c>
      <c r="F36" s="178" t="s">
        <v>84</v>
      </c>
      <c r="G36" s="178" t="s">
        <v>84</v>
      </c>
      <c r="H36" s="178" t="s">
        <v>84</v>
      </c>
      <c r="I36" s="621"/>
      <c r="J36" s="622"/>
    </row>
    <row r="37" spans="1:10" ht="13.5" customHeight="1">
      <c r="A37" s="39" t="s">
        <v>317</v>
      </c>
      <c r="B37" s="189">
        <v>3649</v>
      </c>
      <c r="C37" s="190">
        <v>3452</v>
      </c>
      <c r="D37" s="190">
        <f>B37-C37</f>
        <v>197</v>
      </c>
      <c r="E37" s="190">
        <v>140</v>
      </c>
      <c r="F37" s="190">
        <v>200</v>
      </c>
      <c r="G37" s="190">
        <v>3894</v>
      </c>
      <c r="H37" s="487">
        <v>974</v>
      </c>
      <c r="I37" s="611" t="s">
        <v>564</v>
      </c>
      <c r="J37" s="612"/>
    </row>
    <row r="38" spans="1:10" ht="13.5" customHeight="1">
      <c r="A38" s="39" t="s">
        <v>94</v>
      </c>
      <c r="B38" s="189">
        <v>6737</v>
      </c>
      <c r="C38" s="190">
        <v>6285</v>
      </c>
      <c r="D38" s="190">
        <f>B38-C38</f>
        <v>452</v>
      </c>
      <c r="E38" s="190">
        <v>452</v>
      </c>
      <c r="F38" s="487">
        <v>16</v>
      </c>
      <c r="G38" s="487" t="s">
        <v>84</v>
      </c>
      <c r="H38" s="487" t="s">
        <v>84</v>
      </c>
      <c r="I38" s="611" t="s">
        <v>565</v>
      </c>
      <c r="J38" s="612"/>
    </row>
    <row r="39" spans="1:10" ht="13.5" customHeight="1">
      <c r="A39" s="39" t="s">
        <v>566</v>
      </c>
      <c r="B39" s="176">
        <v>120986</v>
      </c>
      <c r="C39" s="177">
        <v>116866</v>
      </c>
      <c r="D39" s="177">
        <f>B39-C39</f>
        <v>4120</v>
      </c>
      <c r="E39" s="177">
        <v>4120</v>
      </c>
      <c r="F39" s="190">
        <v>1337</v>
      </c>
      <c r="G39" s="178" t="s">
        <v>84</v>
      </c>
      <c r="H39" s="178" t="s">
        <v>84</v>
      </c>
      <c r="I39" s="611" t="s">
        <v>567</v>
      </c>
      <c r="J39" s="612"/>
    </row>
    <row r="40" spans="1:10" ht="13.5" customHeight="1">
      <c r="A40" s="39" t="s">
        <v>264</v>
      </c>
      <c r="B40" s="189">
        <v>10379</v>
      </c>
      <c r="C40" s="190">
        <v>9748</v>
      </c>
      <c r="D40" s="190">
        <f t="shared" si="1"/>
        <v>631</v>
      </c>
      <c r="E40" s="190">
        <v>631</v>
      </c>
      <c r="F40" s="487">
        <v>2</v>
      </c>
      <c r="G40" s="487" t="s">
        <v>84</v>
      </c>
      <c r="H40" s="487" t="s">
        <v>84</v>
      </c>
      <c r="I40" s="611" t="s">
        <v>568</v>
      </c>
      <c r="J40" s="612"/>
    </row>
    <row r="41" spans="1:10" ht="13.5" customHeight="1">
      <c r="A41" s="50" t="s">
        <v>262</v>
      </c>
      <c r="B41" s="488">
        <v>312</v>
      </c>
      <c r="C41" s="489">
        <v>254</v>
      </c>
      <c r="D41" s="489">
        <f t="shared" si="1"/>
        <v>58</v>
      </c>
      <c r="E41" s="489">
        <v>58</v>
      </c>
      <c r="F41" s="182" t="s">
        <v>84</v>
      </c>
      <c r="G41" s="489">
        <v>519</v>
      </c>
      <c r="H41" s="182" t="s">
        <v>84</v>
      </c>
      <c r="I41" s="613" t="s">
        <v>85</v>
      </c>
      <c r="J41" s="614"/>
    </row>
    <row r="42" spans="1:10" ht="13.5" customHeight="1">
      <c r="A42" s="41" t="s">
        <v>269</v>
      </c>
      <c r="B42" s="54"/>
      <c r="C42" s="55"/>
      <c r="D42" s="55"/>
      <c r="E42" s="183">
        <f>SUM(E35:E41)</f>
        <v>5411</v>
      </c>
      <c r="F42" s="184"/>
      <c r="G42" s="183">
        <f>SUM(G35:G41)</f>
        <v>4413</v>
      </c>
      <c r="H42" s="183">
        <f>SUM(H35:H41)</f>
        <v>974</v>
      </c>
      <c r="I42" s="191"/>
      <c r="J42" s="192"/>
    </row>
    <row r="43" ht="9.75" customHeight="1">
      <c r="A43" s="64"/>
    </row>
    <row r="44" ht="14.25">
      <c r="A44" s="36" t="s">
        <v>270</v>
      </c>
    </row>
    <row r="45" ht="10.5">
      <c r="J45" s="29" t="s">
        <v>219</v>
      </c>
    </row>
    <row r="46" spans="1:10" ht="13.5" customHeight="1">
      <c r="A46" s="548" t="s">
        <v>271</v>
      </c>
      <c r="B46" s="550" t="s">
        <v>272</v>
      </c>
      <c r="C46" s="552" t="s">
        <v>273</v>
      </c>
      <c r="D46" s="552" t="s">
        <v>274</v>
      </c>
      <c r="E46" s="552" t="s">
        <v>275</v>
      </c>
      <c r="F46" s="552" t="s">
        <v>276</v>
      </c>
      <c r="G46" s="539" t="s">
        <v>277</v>
      </c>
      <c r="H46" s="539" t="s">
        <v>278</v>
      </c>
      <c r="I46" s="539" t="s">
        <v>279</v>
      </c>
      <c r="J46" s="542" t="s">
        <v>233</v>
      </c>
    </row>
    <row r="47" spans="1:10" ht="13.5" customHeight="1" thickBot="1">
      <c r="A47" s="549"/>
      <c r="B47" s="551"/>
      <c r="C47" s="553"/>
      <c r="D47" s="553"/>
      <c r="E47" s="553"/>
      <c r="F47" s="553"/>
      <c r="G47" s="540"/>
      <c r="H47" s="540"/>
      <c r="I47" s="541"/>
      <c r="J47" s="543"/>
    </row>
    <row r="48" spans="1:10" ht="13.5" customHeight="1" thickTop="1">
      <c r="A48" s="37" t="s">
        <v>569</v>
      </c>
      <c r="B48" s="485">
        <v>0</v>
      </c>
      <c r="C48" s="486">
        <v>50</v>
      </c>
      <c r="D48" s="175">
        <v>50</v>
      </c>
      <c r="E48" s="486">
        <v>37</v>
      </c>
      <c r="F48" s="175">
        <v>0</v>
      </c>
      <c r="G48" s="188" t="s">
        <v>84</v>
      </c>
      <c r="H48" s="188" t="s">
        <v>84</v>
      </c>
      <c r="I48" s="188" t="s">
        <v>84</v>
      </c>
      <c r="J48" s="225"/>
    </row>
    <row r="49" spans="1:10" ht="13.5" customHeight="1">
      <c r="A49" s="39" t="s">
        <v>570</v>
      </c>
      <c r="B49" s="189">
        <v>0</v>
      </c>
      <c r="C49" s="190">
        <v>108</v>
      </c>
      <c r="D49" s="177">
        <v>107</v>
      </c>
      <c r="E49" s="190">
        <v>28</v>
      </c>
      <c r="F49" s="177">
        <v>0</v>
      </c>
      <c r="G49" s="178" t="s">
        <v>84</v>
      </c>
      <c r="H49" s="178" t="s">
        <v>84</v>
      </c>
      <c r="I49" s="178" t="s">
        <v>84</v>
      </c>
      <c r="J49" s="49"/>
    </row>
    <row r="50" spans="1:10" ht="13.5" customHeight="1">
      <c r="A50" s="39" t="s">
        <v>571</v>
      </c>
      <c r="B50" s="189">
        <v>-1</v>
      </c>
      <c r="C50" s="190">
        <v>35</v>
      </c>
      <c r="D50" s="177">
        <v>15</v>
      </c>
      <c r="E50" s="190">
        <v>2</v>
      </c>
      <c r="F50" s="177">
        <v>0</v>
      </c>
      <c r="G50" s="178" t="s">
        <v>84</v>
      </c>
      <c r="H50" s="178" t="s">
        <v>84</v>
      </c>
      <c r="I50" s="178" t="s">
        <v>84</v>
      </c>
      <c r="J50" s="53"/>
    </row>
    <row r="51" spans="1:10" ht="13.5" customHeight="1">
      <c r="A51" s="66" t="s">
        <v>289</v>
      </c>
      <c r="B51" s="67"/>
      <c r="C51" s="57"/>
      <c r="D51" s="183">
        <f>SUM(D48:D50)</f>
        <v>172</v>
      </c>
      <c r="E51" s="183">
        <f>SUM(E48:E50)</f>
        <v>67</v>
      </c>
      <c r="F51" s="183">
        <f>SUM(F48:F50)</f>
        <v>0</v>
      </c>
      <c r="G51" s="193" t="s">
        <v>84</v>
      </c>
      <c r="H51" s="193" t="s">
        <v>84</v>
      </c>
      <c r="I51" s="193" t="s">
        <v>84</v>
      </c>
      <c r="J51" s="58"/>
    </row>
    <row r="52" ht="10.5">
      <c r="A52" s="28" t="s">
        <v>290</v>
      </c>
    </row>
    <row r="53" ht="9.75" customHeight="1"/>
    <row r="54" ht="14.25">
      <c r="A54" s="36" t="s">
        <v>291</v>
      </c>
    </row>
    <row r="55" ht="10.5">
      <c r="D55" s="29" t="s">
        <v>219</v>
      </c>
    </row>
    <row r="56" spans="1:4" ht="21.75" thickBot="1">
      <c r="A56" s="68" t="s">
        <v>292</v>
      </c>
      <c r="B56" s="69" t="s">
        <v>423</v>
      </c>
      <c r="C56" s="70" t="s">
        <v>424</v>
      </c>
      <c r="D56" s="71" t="s">
        <v>293</v>
      </c>
    </row>
    <row r="57" spans="1:4" ht="13.5" customHeight="1" thickTop="1">
      <c r="A57" s="229" t="s">
        <v>294</v>
      </c>
      <c r="B57" s="174">
        <v>1462</v>
      </c>
      <c r="C57" s="175">
        <v>1509</v>
      </c>
      <c r="D57" s="194">
        <f>C57-B57</f>
        <v>47</v>
      </c>
    </row>
    <row r="58" spans="1:4" ht="13.5" customHeight="1">
      <c r="A58" s="73" t="s">
        <v>295</v>
      </c>
      <c r="B58" s="176">
        <v>2067</v>
      </c>
      <c r="C58" s="177">
        <v>2371</v>
      </c>
      <c r="D58" s="195">
        <f>C58-B58</f>
        <v>304</v>
      </c>
    </row>
    <row r="59" spans="1:4" ht="13.5" customHeight="1">
      <c r="A59" s="74" t="s">
        <v>296</v>
      </c>
      <c r="B59" s="180">
        <v>946</v>
      </c>
      <c r="C59" s="181">
        <v>946</v>
      </c>
      <c r="D59" s="196">
        <f>C59-B59</f>
        <v>0</v>
      </c>
    </row>
    <row r="60" spans="1:4" ht="13.5" customHeight="1">
      <c r="A60" s="75" t="s">
        <v>297</v>
      </c>
      <c r="B60" s="197">
        <f>SUM(B57:B59)</f>
        <v>4475</v>
      </c>
      <c r="C60" s="183">
        <v>4825</v>
      </c>
      <c r="D60" s="198">
        <f>C60-B60</f>
        <v>350</v>
      </c>
    </row>
    <row r="61" spans="1:4" ht="10.5">
      <c r="A61" s="28" t="s">
        <v>298</v>
      </c>
      <c r="B61" s="77"/>
      <c r="C61" s="77"/>
      <c r="D61" s="77"/>
    </row>
    <row r="62" spans="1:4" ht="9.75" customHeight="1">
      <c r="A62" s="78"/>
      <c r="B62" s="77"/>
      <c r="C62" s="77"/>
      <c r="D62" s="77"/>
    </row>
    <row r="63" ht="14.25">
      <c r="A63" s="36" t="s">
        <v>299</v>
      </c>
    </row>
    <row r="64" ht="10.5" customHeight="1">
      <c r="A64" s="36"/>
    </row>
    <row r="65" spans="1:11" ht="21.75" thickBot="1">
      <c r="A65" s="68" t="s">
        <v>300</v>
      </c>
      <c r="B65" s="69" t="s">
        <v>423</v>
      </c>
      <c r="C65" s="70" t="s">
        <v>424</v>
      </c>
      <c r="D65" s="70" t="s">
        <v>293</v>
      </c>
      <c r="E65" s="79" t="s">
        <v>301</v>
      </c>
      <c r="F65" s="71" t="s">
        <v>302</v>
      </c>
      <c r="G65" s="544" t="s">
        <v>303</v>
      </c>
      <c r="H65" s="545"/>
      <c r="I65" s="69" t="s">
        <v>423</v>
      </c>
      <c r="J65" s="70" t="s">
        <v>424</v>
      </c>
      <c r="K65" s="71" t="s">
        <v>293</v>
      </c>
    </row>
    <row r="66" spans="1:11" ht="13.5" customHeight="1" thickTop="1">
      <c r="A66" s="229" t="s">
        <v>304</v>
      </c>
      <c r="B66" s="199">
        <v>5.62</v>
      </c>
      <c r="C66" s="200">
        <v>6.62</v>
      </c>
      <c r="D66" s="200">
        <f aca="true" t="shared" si="2" ref="D66:D71">C66-B66</f>
        <v>1</v>
      </c>
      <c r="E66" s="201">
        <v>-14.1</v>
      </c>
      <c r="F66" s="202">
        <v>-20</v>
      </c>
      <c r="G66" s="569" t="s">
        <v>88</v>
      </c>
      <c r="H66" s="570"/>
      <c r="I66" s="203" t="s">
        <v>84</v>
      </c>
      <c r="J66" s="204" t="s">
        <v>84</v>
      </c>
      <c r="K66" s="205" t="s">
        <v>84</v>
      </c>
    </row>
    <row r="67" spans="1:11" ht="13.5" customHeight="1">
      <c r="A67" s="73" t="s">
        <v>305</v>
      </c>
      <c r="B67" s="206">
        <v>7.39</v>
      </c>
      <c r="C67" s="207">
        <v>9.61</v>
      </c>
      <c r="D67" s="207">
        <f t="shared" si="2"/>
        <v>2.2199999999999998</v>
      </c>
      <c r="E67" s="208">
        <v>-19.1</v>
      </c>
      <c r="F67" s="209">
        <v>-40</v>
      </c>
      <c r="G67" s="535" t="s">
        <v>3</v>
      </c>
      <c r="H67" s="559"/>
      <c r="I67" s="210" t="s">
        <v>84</v>
      </c>
      <c r="J67" s="211" t="s">
        <v>84</v>
      </c>
      <c r="K67" s="212" t="s">
        <v>84</v>
      </c>
    </row>
    <row r="68" spans="1:11" ht="13.5" customHeight="1">
      <c r="A68" s="73" t="s">
        <v>306</v>
      </c>
      <c r="B68" s="213">
        <v>16</v>
      </c>
      <c r="C68" s="214">
        <v>15.8</v>
      </c>
      <c r="D68" s="214">
        <f t="shared" si="2"/>
        <v>-0.1999999999999993</v>
      </c>
      <c r="E68" s="215">
        <v>25</v>
      </c>
      <c r="F68" s="216">
        <v>35</v>
      </c>
      <c r="G68" s="535" t="s">
        <v>89</v>
      </c>
      <c r="H68" s="559"/>
      <c r="I68" s="210" t="s">
        <v>84</v>
      </c>
      <c r="J68" s="211" t="s">
        <v>84</v>
      </c>
      <c r="K68" s="212" t="s">
        <v>84</v>
      </c>
    </row>
    <row r="69" spans="1:11" ht="13.5" customHeight="1">
      <c r="A69" s="73" t="s">
        <v>307</v>
      </c>
      <c r="B69" s="217">
        <v>65.9</v>
      </c>
      <c r="C69" s="214">
        <v>54</v>
      </c>
      <c r="D69" s="214">
        <f t="shared" si="2"/>
        <v>-11.900000000000006</v>
      </c>
      <c r="E69" s="215">
        <v>350</v>
      </c>
      <c r="F69" s="98"/>
      <c r="G69" s="535"/>
      <c r="H69" s="559"/>
      <c r="I69" s="87"/>
      <c r="J69" s="92"/>
      <c r="K69" s="97"/>
    </row>
    <row r="70" spans="1:11" ht="13.5" customHeight="1">
      <c r="A70" s="73" t="s">
        <v>308</v>
      </c>
      <c r="B70" s="218">
        <v>0.59</v>
      </c>
      <c r="C70" s="207">
        <v>0.59</v>
      </c>
      <c r="D70" s="207">
        <f t="shared" si="2"/>
        <v>0</v>
      </c>
      <c r="E70" s="100"/>
      <c r="F70" s="101"/>
      <c r="G70" s="535"/>
      <c r="H70" s="559"/>
      <c r="I70" s="87"/>
      <c r="J70" s="92"/>
      <c r="K70" s="97"/>
    </row>
    <row r="71" spans="1:11" ht="13.5" customHeight="1">
      <c r="A71" s="102" t="s">
        <v>169</v>
      </c>
      <c r="B71" s="219">
        <v>81</v>
      </c>
      <c r="C71" s="220">
        <v>79.9</v>
      </c>
      <c r="D71" s="220">
        <f t="shared" si="2"/>
        <v>-1.0999999999999943</v>
      </c>
      <c r="E71" s="105"/>
      <c r="F71" s="106"/>
      <c r="G71" s="537"/>
      <c r="H71" s="582"/>
      <c r="I71" s="107"/>
      <c r="J71" s="104"/>
      <c r="K71" s="108"/>
    </row>
    <row r="72" ht="10.5">
      <c r="A72" s="28" t="s">
        <v>309</v>
      </c>
    </row>
    <row r="73" ht="10.5">
      <c r="A73" s="28" t="s">
        <v>310</v>
      </c>
    </row>
    <row r="74" ht="10.5">
      <c r="A74" s="28" t="s">
        <v>311</v>
      </c>
    </row>
    <row r="75" ht="10.5" customHeight="1">
      <c r="A75" s="28" t="s">
        <v>426</v>
      </c>
    </row>
  </sheetData>
  <sheetProtection/>
  <mergeCells count="58">
    <mergeCell ref="A8:A9"/>
    <mergeCell ref="B8:B9"/>
    <mergeCell ref="C8:C9"/>
    <mergeCell ref="D8:D9"/>
    <mergeCell ref="E8:E9"/>
    <mergeCell ref="F8:F9"/>
    <mergeCell ref="G8:G9"/>
    <mergeCell ref="H8:I9"/>
    <mergeCell ref="H10:I10"/>
    <mergeCell ref="H11:I11"/>
    <mergeCell ref="A17:A18"/>
    <mergeCell ref="B17:B18"/>
    <mergeCell ref="C17:C18"/>
    <mergeCell ref="D17:D18"/>
    <mergeCell ref="E17:E18"/>
    <mergeCell ref="F17:F18"/>
    <mergeCell ref="G17:G18"/>
    <mergeCell ref="H17:H18"/>
    <mergeCell ref="I17:J18"/>
    <mergeCell ref="I19:J19"/>
    <mergeCell ref="I20:J20"/>
    <mergeCell ref="I21:J21"/>
    <mergeCell ref="I22:J22"/>
    <mergeCell ref="I23:J23"/>
    <mergeCell ref="I24:J24"/>
    <mergeCell ref="A33:A34"/>
    <mergeCell ref="B33:B34"/>
    <mergeCell ref="C33:C34"/>
    <mergeCell ref="D33:D34"/>
    <mergeCell ref="E33:E34"/>
    <mergeCell ref="F33:F34"/>
    <mergeCell ref="G33:G34"/>
    <mergeCell ref="H33:H34"/>
    <mergeCell ref="I33:J34"/>
    <mergeCell ref="I35:J35"/>
    <mergeCell ref="I36:J36"/>
    <mergeCell ref="I37:J37"/>
    <mergeCell ref="I38:J38"/>
    <mergeCell ref="A46:A47"/>
    <mergeCell ref="B46:B47"/>
    <mergeCell ref="C46:C47"/>
    <mergeCell ref="D46:D47"/>
    <mergeCell ref="E46:E47"/>
    <mergeCell ref="F46:F47"/>
    <mergeCell ref="J46:J47"/>
    <mergeCell ref="G65:H65"/>
    <mergeCell ref="G66:H66"/>
    <mergeCell ref="G67:H67"/>
    <mergeCell ref="I39:J39"/>
    <mergeCell ref="I40:J40"/>
    <mergeCell ref="I41:J41"/>
    <mergeCell ref="G46:G47"/>
    <mergeCell ref="G68:H68"/>
    <mergeCell ref="G69:H69"/>
    <mergeCell ref="G70:H70"/>
    <mergeCell ref="G71:H71"/>
    <mergeCell ref="H46:H47"/>
    <mergeCell ref="I46:I47"/>
  </mergeCells>
  <printOptions/>
  <pageMargins left="0.4330708661417323" right="0.3937007874015748" top="0.31496062992125984" bottom="0.11811023622047245" header="0.4330708661417323" footer="0.1968503937007874"/>
  <pageSetup horizontalDpi="300" verticalDpi="300" orientation="portrait" paperSize="9" scale="88" r:id="rId1"/>
  <colBreaks count="1" manualBreakCount="1">
    <brk id="11" max="72" man="1"/>
  </colBreaks>
</worksheet>
</file>

<file path=xl/worksheets/sheet16.xml><?xml version="1.0" encoding="utf-8"?>
<worksheet xmlns="http://schemas.openxmlformats.org/spreadsheetml/2006/main" xmlns:r="http://schemas.openxmlformats.org/officeDocument/2006/relationships">
  <dimension ref="A1:M79"/>
  <sheetViews>
    <sheetView view="pageBreakPreview" zoomScale="130" zoomScaleSheetLayoutView="130" zoomScalePageLayoutView="0" workbookViewId="0" topLeftCell="A1">
      <selection activeCell="C4" sqref="C4"/>
    </sheetView>
  </sheetViews>
  <sheetFormatPr defaultColWidth="9.00390625" defaultRowHeight="13.5" customHeight="1"/>
  <cols>
    <col min="1" max="1" width="16.625" style="28" customWidth="1"/>
    <col min="2" max="16384" width="9.00390625" style="28" customWidth="1"/>
  </cols>
  <sheetData>
    <row r="1" spans="1:13" ht="21" customHeight="1">
      <c r="A1" s="25" t="s">
        <v>369</v>
      </c>
      <c r="B1" s="26"/>
      <c r="C1" s="26"/>
      <c r="D1" s="26"/>
      <c r="E1" s="26"/>
      <c r="F1" s="26"/>
      <c r="G1" s="26"/>
      <c r="H1" s="26"/>
      <c r="I1" s="26"/>
      <c r="J1" s="26"/>
      <c r="K1" s="26"/>
      <c r="L1" s="27"/>
      <c r="M1" s="26"/>
    </row>
    <row r="2" spans="1:13" ht="13.5" customHeight="1">
      <c r="A2" s="25"/>
      <c r="B2" s="26"/>
      <c r="C2" s="26"/>
      <c r="D2" s="26"/>
      <c r="E2" s="26"/>
      <c r="F2" s="26"/>
      <c r="G2" s="26"/>
      <c r="H2" s="26"/>
      <c r="I2" s="26"/>
      <c r="J2" s="26"/>
      <c r="K2" s="26"/>
      <c r="L2" s="26"/>
      <c r="M2" s="26"/>
    </row>
    <row r="3" ht="13.5" customHeight="1">
      <c r="J3" s="29" t="s">
        <v>219</v>
      </c>
    </row>
    <row r="4" spans="1:10" ht="21" customHeight="1" thickBot="1">
      <c r="A4" s="30" t="s">
        <v>95</v>
      </c>
      <c r="B4" s="31"/>
      <c r="G4" s="32" t="s">
        <v>221</v>
      </c>
      <c r="H4" s="33" t="s">
        <v>222</v>
      </c>
      <c r="I4" s="34" t="s">
        <v>223</v>
      </c>
      <c r="J4" s="35" t="s">
        <v>224</v>
      </c>
    </row>
    <row r="5" spans="7:10" ht="13.5" customHeight="1" thickTop="1">
      <c r="G5" s="237">
        <v>1835</v>
      </c>
      <c r="H5" s="238">
        <v>2383</v>
      </c>
      <c r="I5" s="239">
        <v>288</v>
      </c>
      <c r="J5" s="240">
        <v>4507</v>
      </c>
    </row>
    <row r="6" ht="14.25">
      <c r="A6" s="36" t="s">
        <v>225</v>
      </c>
    </row>
    <row r="7" spans="8:9" ht="10.5">
      <c r="H7" s="29" t="s">
        <v>219</v>
      </c>
      <c r="I7" s="29"/>
    </row>
    <row r="8" spans="1:8" ht="13.5" customHeight="1">
      <c r="A8" s="554" t="s">
        <v>226</v>
      </c>
      <c r="B8" s="558" t="s">
        <v>227</v>
      </c>
      <c r="C8" s="557" t="s">
        <v>228</v>
      </c>
      <c r="D8" s="557" t="s">
        <v>229</v>
      </c>
      <c r="E8" s="557" t="s">
        <v>230</v>
      </c>
      <c r="F8" s="552" t="s">
        <v>231</v>
      </c>
      <c r="G8" s="557" t="s">
        <v>232</v>
      </c>
      <c r="H8" s="542" t="s">
        <v>233</v>
      </c>
    </row>
    <row r="9" spans="1:8" ht="13.5" customHeight="1" thickBot="1">
      <c r="A9" s="555"/>
      <c r="B9" s="551"/>
      <c r="C9" s="553"/>
      <c r="D9" s="553"/>
      <c r="E9" s="553"/>
      <c r="F9" s="556"/>
      <c r="G9" s="553"/>
      <c r="H9" s="543"/>
    </row>
    <row r="10" spans="1:8" ht="13.5" customHeight="1" thickTop="1">
      <c r="A10" s="149" t="s">
        <v>234</v>
      </c>
      <c r="B10" s="241">
        <v>8505</v>
      </c>
      <c r="C10" s="242">
        <v>7870</v>
      </c>
      <c r="D10" s="242">
        <v>635</v>
      </c>
      <c r="E10" s="242">
        <v>21</v>
      </c>
      <c r="F10" s="242">
        <v>766</v>
      </c>
      <c r="G10" s="242">
        <v>6000</v>
      </c>
      <c r="H10" s="38" t="s">
        <v>572</v>
      </c>
    </row>
    <row r="11" spans="1:8" ht="13.5" customHeight="1">
      <c r="A11" s="150" t="s">
        <v>96</v>
      </c>
      <c r="B11" s="244">
        <v>0</v>
      </c>
      <c r="C11" s="245">
        <v>0</v>
      </c>
      <c r="D11" s="245">
        <v>0</v>
      </c>
      <c r="E11" s="245">
        <v>0</v>
      </c>
      <c r="F11" s="245">
        <v>0</v>
      </c>
      <c r="G11" s="246" t="s">
        <v>553</v>
      </c>
      <c r="H11" s="40"/>
    </row>
    <row r="12" spans="1:8" ht="13.5" customHeight="1">
      <c r="A12" s="150" t="s">
        <v>97</v>
      </c>
      <c r="B12" s="244">
        <v>6</v>
      </c>
      <c r="C12" s="245">
        <v>6</v>
      </c>
      <c r="D12" s="245">
        <v>0</v>
      </c>
      <c r="E12" s="245">
        <v>0</v>
      </c>
      <c r="F12" s="245">
        <v>5</v>
      </c>
      <c r="G12" s="246" t="s">
        <v>553</v>
      </c>
      <c r="H12" s="40"/>
    </row>
    <row r="13" spans="1:8" ht="13.5" customHeight="1">
      <c r="A13" s="151" t="s">
        <v>98</v>
      </c>
      <c r="B13" s="251">
        <v>1</v>
      </c>
      <c r="C13" s="252">
        <v>1</v>
      </c>
      <c r="D13" s="252">
        <v>0</v>
      </c>
      <c r="E13" s="252">
        <v>0</v>
      </c>
      <c r="F13" s="252">
        <v>1</v>
      </c>
      <c r="G13" s="253" t="s">
        <v>553</v>
      </c>
      <c r="H13" s="120"/>
    </row>
    <row r="14" spans="1:8" ht="13.5" customHeight="1">
      <c r="A14" s="41" t="s">
        <v>236</v>
      </c>
      <c r="B14" s="254">
        <v>8507</v>
      </c>
      <c r="C14" s="255">
        <v>7872</v>
      </c>
      <c r="D14" s="255">
        <v>635</v>
      </c>
      <c r="E14" s="255">
        <v>21</v>
      </c>
      <c r="F14" s="256"/>
      <c r="G14" s="255">
        <f>SUM(G10:G13)</f>
        <v>6000</v>
      </c>
      <c r="H14" s="42"/>
    </row>
    <row r="15" spans="1:8" ht="13.5" customHeight="1">
      <c r="A15" s="43" t="s">
        <v>237</v>
      </c>
      <c r="B15" s="257"/>
      <c r="C15" s="257"/>
      <c r="D15" s="257"/>
      <c r="E15" s="257"/>
      <c r="F15" s="257"/>
      <c r="G15" s="257"/>
      <c r="H15" s="44"/>
    </row>
    <row r="16" ht="9.75" customHeight="1"/>
    <row r="17" ht="14.25">
      <c r="A17" s="36" t="s">
        <v>238</v>
      </c>
    </row>
    <row r="18" spans="9:12" ht="10.5">
      <c r="I18" s="29" t="s">
        <v>219</v>
      </c>
      <c r="K18" s="29"/>
      <c r="L18" s="29"/>
    </row>
    <row r="19" spans="1:9" ht="13.5" customHeight="1">
      <c r="A19" s="554" t="s">
        <v>226</v>
      </c>
      <c r="B19" s="550" t="s">
        <v>239</v>
      </c>
      <c r="C19" s="552" t="s">
        <v>240</v>
      </c>
      <c r="D19" s="552" t="s">
        <v>241</v>
      </c>
      <c r="E19" s="539" t="s">
        <v>242</v>
      </c>
      <c r="F19" s="552" t="s">
        <v>231</v>
      </c>
      <c r="G19" s="552" t="s">
        <v>243</v>
      </c>
      <c r="H19" s="539" t="s">
        <v>244</v>
      </c>
      <c r="I19" s="542" t="s">
        <v>233</v>
      </c>
    </row>
    <row r="20" spans="1:9" ht="13.5" customHeight="1" thickBot="1">
      <c r="A20" s="555"/>
      <c r="B20" s="551"/>
      <c r="C20" s="553"/>
      <c r="D20" s="553"/>
      <c r="E20" s="540"/>
      <c r="F20" s="556"/>
      <c r="G20" s="556"/>
      <c r="H20" s="541"/>
      <c r="I20" s="543"/>
    </row>
    <row r="21" spans="1:9" ht="13.5" customHeight="1" thickTop="1">
      <c r="A21" s="149" t="s">
        <v>246</v>
      </c>
      <c r="B21" s="45">
        <v>2549</v>
      </c>
      <c r="C21" s="46">
        <v>2905</v>
      </c>
      <c r="D21" s="221">
        <v>-357</v>
      </c>
      <c r="E21" s="46">
        <v>716</v>
      </c>
      <c r="F21" s="46">
        <v>470</v>
      </c>
      <c r="G21" s="46">
        <v>6756</v>
      </c>
      <c r="H21" s="46">
        <v>4431</v>
      </c>
      <c r="I21" s="225" t="s">
        <v>321</v>
      </c>
    </row>
    <row r="22" spans="1:9" ht="13.5" customHeight="1">
      <c r="A22" s="150" t="s">
        <v>315</v>
      </c>
      <c r="B22" s="47">
        <v>73</v>
      </c>
      <c r="C22" s="48">
        <v>38</v>
      </c>
      <c r="D22" s="48">
        <v>35</v>
      </c>
      <c r="E22" s="48">
        <v>35</v>
      </c>
      <c r="F22" s="48">
        <v>21</v>
      </c>
      <c r="G22" s="48">
        <v>52</v>
      </c>
      <c r="H22" s="48">
        <v>28</v>
      </c>
      <c r="I22" s="49"/>
    </row>
    <row r="23" spans="1:9" ht="13.5" customHeight="1">
      <c r="A23" s="150" t="s">
        <v>252</v>
      </c>
      <c r="B23" s="47">
        <v>1288</v>
      </c>
      <c r="C23" s="48">
        <v>1284</v>
      </c>
      <c r="D23" s="48">
        <v>4</v>
      </c>
      <c r="E23" s="48">
        <v>4</v>
      </c>
      <c r="F23" s="48">
        <v>189</v>
      </c>
      <c r="G23" s="48">
        <v>4487</v>
      </c>
      <c r="H23" s="48">
        <v>3186</v>
      </c>
      <c r="I23" s="49"/>
    </row>
    <row r="24" spans="1:9" ht="13.5" customHeight="1">
      <c r="A24" s="150" t="s">
        <v>4</v>
      </c>
      <c r="B24" s="47">
        <v>1619</v>
      </c>
      <c r="C24" s="48">
        <v>1524</v>
      </c>
      <c r="D24" s="48">
        <v>95</v>
      </c>
      <c r="E24" s="48">
        <v>95</v>
      </c>
      <c r="F24" s="48">
        <v>62</v>
      </c>
      <c r="G24" s="61" t="s">
        <v>553</v>
      </c>
      <c r="H24" s="61" t="s">
        <v>553</v>
      </c>
      <c r="I24" s="49"/>
    </row>
    <row r="25" spans="1:9" ht="13.5" customHeight="1">
      <c r="A25" s="150" t="s">
        <v>31</v>
      </c>
      <c r="B25" s="47">
        <v>390</v>
      </c>
      <c r="C25" s="48">
        <v>390</v>
      </c>
      <c r="D25" s="48">
        <v>0</v>
      </c>
      <c r="E25" s="48">
        <v>0</v>
      </c>
      <c r="F25" s="48">
        <v>250</v>
      </c>
      <c r="G25" s="61" t="s">
        <v>553</v>
      </c>
      <c r="H25" s="61" t="s">
        <v>553</v>
      </c>
      <c r="I25" s="49"/>
    </row>
    <row r="26" spans="1:9" ht="13.5" customHeight="1">
      <c r="A26" s="164" t="s">
        <v>249</v>
      </c>
      <c r="B26" s="51">
        <v>2</v>
      </c>
      <c r="C26" s="52">
        <v>2</v>
      </c>
      <c r="D26" s="111">
        <v>0</v>
      </c>
      <c r="E26" s="52">
        <v>0</v>
      </c>
      <c r="F26" s="52">
        <v>1</v>
      </c>
      <c r="G26" s="65" t="s">
        <v>553</v>
      </c>
      <c r="H26" s="65" t="s">
        <v>553</v>
      </c>
      <c r="I26" s="53"/>
    </row>
    <row r="27" spans="1:9" ht="13.5" customHeight="1">
      <c r="A27" s="41" t="s">
        <v>254</v>
      </c>
      <c r="B27" s="54"/>
      <c r="C27" s="55"/>
      <c r="D27" s="55"/>
      <c r="E27" s="56">
        <f>SUM(E21:E26)</f>
        <v>850</v>
      </c>
      <c r="F27" s="57"/>
      <c r="G27" s="56">
        <f>SUM(G21:G26)</f>
        <v>11295</v>
      </c>
      <c r="H27" s="56">
        <f>SUM(H21:H26)</f>
        <v>7645</v>
      </c>
      <c r="I27" s="58"/>
    </row>
    <row r="28" ht="10.5">
      <c r="A28" s="28" t="s">
        <v>255</v>
      </c>
    </row>
    <row r="29" ht="10.5">
      <c r="A29" s="28" t="s">
        <v>256</v>
      </c>
    </row>
    <row r="30" ht="10.5">
      <c r="A30" s="28" t="s">
        <v>257</v>
      </c>
    </row>
    <row r="31" ht="10.5">
      <c r="A31" s="28" t="s">
        <v>258</v>
      </c>
    </row>
    <row r="32" ht="9.75" customHeight="1"/>
    <row r="33" ht="14.25">
      <c r="A33" s="36" t="s">
        <v>259</v>
      </c>
    </row>
    <row r="34" spans="9:10" ht="10.5">
      <c r="I34" s="29" t="s">
        <v>219</v>
      </c>
      <c r="J34" s="29"/>
    </row>
    <row r="35" spans="1:9" ht="13.5" customHeight="1">
      <c r="A35" s="554" t="s">
        <v>260</v>
      </c>
      <c r="B35" s="550" t="s">
        <v>239</v>
      </c>
      <c r="C35" s="552" t="s">
        <v>240</v>
      </c>
      <c r="D35" s="552" t="s">
        <v>241</v>
      </c>
      <c r="E35" s="539" t="s">
        <v>242</v>
      </c>
      <c r="F35" s="552" t="s">
        <v>231</v>
      </c>
      <c r="G35" s="552" t="s">
        <v>243</v>
      </c>
      <c r="H35" s="539" t="s">
        <v>261</v>
      </c>
      <c r="I35" s="542" t="s">
        <v>233</v>
      </c>
    </row>
    <row r="36" spans="1:9" ht="13.5" customHeight="1" thickBot="1">
      <c r="A36" s="555"/>
      <c r="B36" s="551"/>
      <c r="C36" s="553"/>
      <c r="D36" s="553"/>
      <c r="E36" s="540"/>
      <c r="F36" s="556"/>
      <c r="G36" s="556"/>
      <c r="H36" s="541"/>
      <c r="I36" s="543"/>
    </row>
    <row r="37" spans="1:11" ht="13.5" customHeight="1" thickTop="1">
      <c r="A37" s="222" t="s">
        <v>94</v>
      </c>
      <c r="B37" s="45">
        <v>6737</v>
      </c>
      <c r="C37" s="46">
        <v>6285</v>
      </c>
      <c r="D37" s="221">
        <v>452</v>
      </c>
      <c r="E37" s="46">
        <v>452</v>
      </c>
      <c r="F37" s="109">
        <v>16</v>
      </c>
      <c r="G37" s="59" t="s">
        <v>553</v>
      </c>
      <c r="H37" s="59" t="s">
        <v>553</v>
      </c>
      <c r="I37" s="236"/>
      <c r="J37" s="490"/>
      <c r="K37" s="491"/>
    </row>
    <row r="38" spans="1:11" ht="13.5" customHeight="1">
      <c r="A38" s="150" t="s">
        <v>317</v>
      </c>
      <c r="B38" s="123">
        <v>3649</v>
      </c>
      <c r="C38" s="124">
        <v>3452</v>
      </c>
      <c r="D38" s="48">
        <v>197</v>
      </c>
      <c r="E38" s="124">
        <v>140</v>
      </c>
      <c r="F38" s="48">
        <v>200</v>
      </c>
      <c r="G38" s="124">
        <v>3894</v>
      </c>
      <c r="H38" s="124">
        <v>588</v>
      </c>
      <c r="I38" s="234"/>
      <c r="J38" s="490"/>
      <c r="K38" s="491"/>
    </row>
    <row r="39" spans="1:11" ht="13.5" customHeight="1">
      <c r="A39" s="150" t="s">
        <v>264</v>
      </c>
      <c r="B39" s="47">
        <v>10379</v>
      </c>
      <c r="C39" s="48">
        <v>9748</v>
      </c>
      <c r="D39" s="48">
        <v>631</v>
      </c>
      <c r="E39" s="48">
        <v>631</v>
      </c>
      <c r="F39" s="48">
        <v>2</v>
      </c>
      <c r="G39" s="61" t="s">
        <v>553</v>
      </c>
      <c r="H39" s="61" t="s">
        <v>12</v>
      </c>
      <c r="I39" s="234" t="s">
        <v>573</v>
      </c>
      <c r="J39" s="490"/>
      <c r="K39" s="491"/>
    </row>
    <row r="40" spans="1:11" ht="13.5" customHeight="1">
      <c r="A40" s="150" t="s">
        <v>262</v>
      </c>
      <c r="B40" s="47">
        <v>312</v>
      </c>
      <c r="C40" s="48">
        <v>254</v>
      </c>
      <c r="D40" s="48">
        <v>58</v>
      </c>
      <c r="E40" s="48">
        <v>58</v>
      </c>
      <c r="F40" s="61" t="s">
        <v>12</v>
      </c>
      <c r="G40" s="124">
        <v>519</v>
      </c>
      <c r="H40" s="61" t="s">
        <v>12</v>
      </c>
      <c r="I40" s="492" t="s">
        <v>99</v>
      </c>
      <c r="J40" s="490"/>
      <c r="K40" s="491"/>
    </row>
    <row r="41" spans="1:11" ht="13.5" customHeight="1">
      <c r="A41" s="150" t="s">
        <v>100</v>
      </c>
      <c r="B41" s="47">
        <v>120986</v>
      </c>
      <c r="C41" s="48">
        <v>116866</v>
      </c>
      <c r="D41" s="48">
        <v>4120</v>
      </c>
      <c r="E41" s="48">
        <v>4120</v>
      </c>
      <c r="F41" s="48">
        <v>1337</v>
      </c>
      <c r="G41" s="61" t="s">
        <v>574</v>
      </c>
      <c r="H41" s="61" t="s">
        <v>12</v>
      </c>
      <c r="I41" s="234" t="s">
        <v>575</v>
      </c>
      <c r="J41" s="490"/>
      <c r="K41" s="491"/>
    </row>
    <row r="42" spans="1:11" ht="13.5" customHeight="1">
      <c r="A42" s="150" t="s">
        <v>101</v>
      </c>
      <c r="B42" s="47">
        <v>17</v>
      </c>
      <c r="C42" s="48">
        <v>8</v>
      </c>
      <c r="D42" s="111">
        <v>9</v>
      </c>
      <c r="E42" s="48">
        <v>9</v>
      </c>
      <c r="F42" s="61" t="s">
        <v>12</v>
      </c>
      <c r="G42" s="61" t="s">
        <v>12</v>
      </c>
      <c r="H42" s="61" t="s">
        <v>12</v>
      </c>
      <c r="I42" s="234"/>
      <c r="J42" s="490"/>
      <c r="K42" s="491"/>
    </row>
    <row r="43" spans="1:11" ht="13.5" customHeight="1">
      <c r="A43" s="151" t="s">
        <v>102</v>
      </c>
      <c r="B43" s="51">
        <v>7</v>
      </c>
      <c r="C43" s="52">
        <v>7</v>
      </c>
      <c r="D43" s="111">
        <v>1</v>
      </c>
      <c r="E43" s="52">
        <v>1</v>
      </c>
      <c r="F43" s="65" t="s">
        <v>12</v>
      </c>
      <c r="G43" s="65" t="s">
        <v>12</v>
      </c>
      <c r="H43" s="65" t="s">
        <v>12</v>
      </c>
      <c r="I43" s="235"/>
      <c r="J43" s="490"/>
      <c r="K43" s="491"/>
    </row>
    <row r="44" spans="1:9" ht="13.5" customHeight="1">
      <c r="A44" s="41" t="s">
        <v>269</v>
      </c>
      <c r="B44" s="54"/>
      <c r="C44" s="55"/>
      <c r="D44" s="55"/>
      <c r="E44" s="56">
        <f>SUM(E37:E43)</f>
        <v>5411</v>
      </c>
      <c r="F44" s="57"/>
      <c r="G44" s="56">
        <f>SUM(G40:G43)</f>
        <v>519</v>
      </c>
      <c r="H44" s="56">
        <f>SUM(H38:H43)</f>
        <v>588</v>
      </c>
      <c r="I44" s="63"/>
    </row>
    <row r="45" ht="9.75" customHeight="1">
      <c r="A45" s="64"/>
    </row>
    <row r="46" ht="14.25">
      <c r="A46" s="36" t="s">
        <v>270</v>
      </c>
    </row>
    <row r="47" ht="10.5">
      <c r="J47" s="29" t="s">
        <v>219</v>
      </c>
    </row>
    <row r="48" spans="1:10" ht="13.5" customHeight="1">
      <c r="A48" s="548" t="s">
        <v>271</v>
      </c>
      <c r="B48" s="550" t="s">
        <v>272</v>
      </c>
      <c r="C48" s="552" t="s">
        <v>273</v>
      </c>
      <c r="D48" s="552" t="s">
        <v>274</v>
      </c>
      <c r="E48" s="552" t="s">
        <v>275</v>
      </c>
      <c r="F48" s="552" t="s">
        <v>276</v>
      </c>
      <c r="G48" s="539" t="s">
        <v>277</v>
      </c>
      <c r="H48" s="539" t="s">
        <v>278</v>
      </c>
      <c r="I48" s="539" t="s">
        <v>279</v>
      </c>
      <c r="J48" s="542" t="s">
        <v>233</v>
      </c>
    </row>
    <row r="49" spans="1:10" ht="13.5" customHeight="1" thickBot="1">
      <c r="A49" s="549"/>
      <c r="B49" s="551"/>
      <c r="C49" s="553"/>
      <c r="D49" s="553"/>
      <c r="E49" s="553"/>
      <c r="F49" s="553"/>
      <c r="G49" s="540"/>
      <c r="H49" s="540"/>
      <c r="I49" s="541"/>
      <c r="J49" s="543"/>
    </row>
    <row r="50" spans="1:10" ht="13.5" customHeight="1" thickTop="1">
      <c r="A50" s="233" t="s">
        <v>103</v>
      </c>
      <c r="B50" s="45">
        <v>0</v>
      </c>
      <c r="C50" s="46">
        <v>6</v>
      </c>
      <c r="D50" s="46">
        <v>3</v>
      </c>
      <c r="E50" s="59" t="s">
        <v>12</v>
      </c>
      <c r="F50" s="46">
        <v>101</v>
      </c>
      <c r="G50" s="59" t="s">
        <v>12</v>
      </c>
      <c r="H50" s="59" t="s">
        <v>12</v>
      </c>
      <c r="I50" s="59" t="s">
        <v>12</v>
      </c>
      <c r="J50" s="225"/>
    </row>
    <row r="51" spans="1:10" ht="13.5" customHeight="1">
      <c r="A51" s="223" t="s">
        <v>104</v>
      </c>
      <c r="B51" s="47">
        <v>0</v>
      </c>
      <c r="C51" s="48">
        <v>233</v>
      </c>
      <c r="D51" s="48">
        <v>60</v>
      </c>
      <c r="E51" s="48">
        <v>24</v>
      </c>
      <c r="F51" s="61" t="s">
        <v>12</v>
      </c>
      <c r="G51" s="61" t="s">
        <v>12</v>
      </c>
      <c r="H51" s="61" t="s">
        <v>12</v>
      </c>
      <c r="I51" s="61" t="s">
        <v>12</v>
      </c>
      <c r="J51" s="49"/>
    </row>
    <row r="52" spans="1:10" ht="13.5" customHeight="1">
      <c r="A52" s="223" t="s">
        <v>105</v>
      </c>
      <c r="B52" s="47">
        <v>0</v>
      </c>
      <c r="C52" s="48">
        <v>11</v>
      </c>
      <c r="D52" s="48">
        <v>6</v>
      </c>
      <c r="E52" s="61" t="s">
        <v>12</v>
      </c>
      <c r="F52" s="61" t="s">
        <v>12</v>
      </c>
      <c r="G52" s="61" t="s">
        <v>12</v>
      </c>
      <c r="H52" s="61" t="s">
        <v>12</v>
      </c>
      <c r="I52" s="61" t="s">
        <v>12</v>
      </c>
      <c r="J52" s="49"/>
    </row>
    <row r="53" spans="1:10" ht="13.5" customHeight="1">
      <c r="A53" s="223" t="s">
        <v>106</v>
      </c>
      <c r="B53" s="47">
        <v>-2</v>
      </c>
      <c r="C53" s="48">
        <v>1</v>
      </c>
      <c r="D53" s="48">
        <v>3</v>
      </c>
      <c r="E53" s="61" t="s">
        <v>12</v>
      </c>
      <c r="F53" s="61" t="s">
        <v>12</v>
      </c>
      <c r="G53" s="61" t="s">
        <v>12</v>
      </c>
      <c r="H53" s="61" t="s">
        <v>12</v>
      </c>
      <c r="I53" s="61" t="s">
        <v>12</v>
      </c>
      <c r="J53" s="49"/>
    </row>
    <row r="54" spans="1:10" ht="13.5" customHeight="1">
      <c r="A54" s="224" t="s">
        <v>107</v>
      </c>
      <c r="B54" s="51">
        <v>62</v>
      </c>
      <c r="C54" s="52">
        <v>267</v>
      </c>
      <c r="D54" s="52">
        <v>25</v>
      </c>
      <c r="E54" s="65" t="s">
        <v>12</v>
      </c>
      <c r="F54" s="65" t="s">
        <v>12</v>
      </c>
      <c r="G54" s="65" t="s">
        <v>12</v>
      </c>
      <c r="H54" s="65" t="s">
        <v>12</v>
      </c>
      <c r="I54" s="65" t="s">
        <v>12</v>
      </c>
      <c r="J54" s="53"/>
    </row>
    <row r="55" spans="1:10" ht="13.5" customHeight="1">
      <c r="A55" s="66" t="s">
        <v>289</v>
      </c>
      <c r="B55" s="67"/>
      <c r="C55" s="57"/>
      <c r="D55" s="56">
        <f>SUM(D50:D54)</f>
        <v>97</v>
      </c>
      <c r="E55" s="56">
        <f>SUM(E51:E54)</f>
        <v>24</v>
      </c>
      <c r="F55" s="56">
        <f>SUM(F50:F54)</f>
        <v>101</v>
      </c>
      <c r="G55" s="56"/>
      <c r="H55" s="56"/>
      <c r="I55" s="56"/>
      <c r="J55" s="58"/>
    </row>
    <row r="56" ht="10.5">
      <c r="A56" s="28" t="s">
        <v>290</v>
      </c>
    </row>
    <row r="57" ht="9.75" customHeight="1"/>
    <row r="58" ht="14.25">
      <c r="A58" s="36" t="s">
        <v>291</v>
      </c>
    </row>
    <row r="59" ht="10.5">
      <c r="D59" s="29" t="s">
        <v>219</v>
      </c>
    </row>
    <row r="60" spans="1:4" ht="21.75" thickBot="1">
      <c r="A60" s="68" t="s">
        <v>292</v>
      </c>
      <c r="B60" s="69" t="s">
        <v>423</v>
      </c>
      <c r="C60" s="70" t="s">
        <v>424</v>
      </c>
      <c r="D60" s="71" t="s">
        <v>293</v>
      </c>
    </row>
    <row r="61" spans="1:4" ht="13.5" customHeight="1" thickTop="1">
      <c r="A61" s="229" t="s">
        <v>294</v>
      </c>
      <c r="B61" s="45">
        <v>1266</v>
      </c>
      <c r="C61" s="46">
        <v>1292</v>
      </c>
      <c r="D61" s="228">
        <f>C61-B61</f>
        <v>26</v>
      </c>
    </row>
    <row r="62" spans="1:4" ht="13.5" customHeight="1">
      <c r="A62" s="73" t="s">
        <v>295</v>
      </c>
      <c r="B62" s="47">
        <v>909</v>
      </c>
      <c r="C62" s="48">
        <v>913</v>
      </c>
      <c r="D62" s="49">
        <f>C62-B62</f>
        <v>4</v>
      </c>
    </row>
    <row r="63" spans="1:4" ht="13.5" customHeight="1">
      <c r="A63" s="74" t="s">
        <v>296</v>
      </c>
      <c r="B63" s="51">
        <v>2912</v>
      </c>
      <c r="C63" s="52">
        <v>2807</v>
      </c>
      <c r="D63" s="53">
        <f>C63-B63</f>
        <v>-105</v>
      </c>
    </row>
    <row r="64" spans="1:4" ht="13.5" customHeight="1">
      <c r="A64" s="75" t="s">
        <v>297</v>
      </c>
      <c r="B64" s="76">
        <f>SUM(B61:B63)</f>
        <v>5087</v>
      </c>
      <c r="C64" s="56">
        <f>SUM(C61:C63)</f>
        <v>5012</v>
      </c>
      <c r="D64" s="58">
        <f>C64-B64</f>
        <v>-75</v>
      </c>
    </row>
    <row r="65" spans="1:4" ht="10.5">
      <c r="A65" s="28" t="s">
        <v>298</v>
      </c>
      <c r="B65" s="77"/>
      <c r="C65" s="77"/>
      <c r="D65" s="77"/>
    </row>
    <row r="66" spans="1:4" ht="9.75" customHeight="1">
      <c r="A66" s="78"/>
      <c r="B66" s="77"/>
      <c r="C66" s="77"/>
      <c r="D66" s="77"/>
    </row>
    <row r="67" ht="14.25">
      <c r="A67" s="36" t="s">
        <v>299</v>
      </c>
    </row>
    <row r="68" ht="10.5" customHeight="1">
      <c r="A68" s="36"/>
    </row>
    <row r="69" spans="1:11" ht="21.75" thickBot="1">
      <c r="A69" s="68" t="s">
        <v>300</v>
      </c>
      <c r="B69" s="69" t="s">
        <v>423</v>
      </c>
      <c r="C69" s="70" t="s">
        <v>424</v>
      </c>
      <c r="D69" s="70" t="s">
        <v>293</v>
      </c>
      <c r="E69" s="79" t="s">
        <v>301</v>
      </c>
      <c r="F69" s="71" t="s">
        <v>302</v>
      </c>
      <c r="G69" s="544" t="s">
        <v>303</v>
      </c>
      <c r="H69" s="545"/>
      <c r="I69" s="69" t="s">
        <v>423</v>
      </c>
      <c r="J69" s="70" t="s">
        <v>424</v>
      </c>
      <c r="K69" s="71" t="s">
        <v>293</v>
      </c>
    </row>
    <row r="70" spans="1:11" ht="13.5" customHeight="1" thickTop="1">
      <c r="A70" s="229" t="s">
        <v>304</v>
      </c>
      <c r="B70" s="80">
        <v>8.54</v>
      </c>
      <c r="C70" s="81">
        <v>0.47</v>
      </c>
      <c r="D70" s="81">
        <f aca="true" t="shared" si="0" ref="D70:D75">C70-B70</f>
        <v>-8.069999999999999</v>
      </c>
      <c r="E70" s="82">
        <v>-15</v>
      </c>
      <c r="F70" s="83">
        <v>-20</v>
      </c>
      <c r="G70" s="627" t="s">
        <v>246</v>
      </c>
      <c r="H70" s="628"/>
      <c r="I70" s="119">
        <v>37.07</v>
      </c>
      <c r="J70" s="167">
        <v>30.07</v>
      </c>
      <c r="K70" s="86">
        <f>J70-I70</f>
        <v>-7</v>
      </c>
    </row>
    <row r="71" spans="1:11" ht="13.5" customHeight="1">
      <c r="A71" s="73" t="s">
        <v>305</v>
      </c>
      <c r="B71" s="87">
        <v>31.22</v>
      </c>
      <c r="C71" s="88">
        <v>19.35</v>
      </c>
      <c r="D71" s="88">
        <f t="shared" si="0"/>
        <v>-11.869999999999997</v>
      </c>
      <c r="E71" s="89">
        <v>-20</v>
      </c>
      <c r="F71" s="90">
        <v>-40</v>
      </c>
      <c r="G71" s="625" t="s">
        <v>88</v>
      </c>
      <c r="H71" s="626"/>
      <c r="I71" s="87">
        <v>93.89</v>
      </c>
      <c r="J71" s="170">
        <v>259.37</v>
      </c>
      <c r="K71" s="97">
        <f>J71-I71</f>
        <v>165.48000000000002</v>
      </c>
    </row>
    <row r="72" spans="1:11" ht="13.5" customHeight="1">
      <c r="A72" s="73" t="s">
        <v>306</v>
      </c>
      <c r="B72" s="94">
        <v>18.4</v>
      </c>
      <c r="C72" s="92">
        <v>17.5</v>
      </c>
      <c r="D72" s="88">
        <f t="shared" si="0"/>
        <v>-0.8999999999999986</v>
      </c>
      <c r="E72" s="95">
        <v>25</v>
      </c>
      <c r="F72" s="96">
        <v>35</v>
      </c>
      <c r="G72" s="625" t="s">
        <v>108</v>
      </c>
      <c r="H72" s="626"/>
      <c r="I72" s="87">
        <v>24.09</v>
      </c>
      <c r="J72" s="170">
        <v>4.78</v>
      </c>
      <c r="K72" s="97">
        <f>J72-I72</f>
        <v>-19.31</v>
      </c>
    </row>
    <row r="73" spans="1:11" ht="13.5" customHeight="1">
      <c r="A73" s="73" t="s">
        <v>307</v>
      </c>
      <c r="B73" s="91">
        <v>46.1</v>
      </c>
      <c r="C73" s="92">
        <v>43.7</v>
      </c>
      <c r="D73" s="88">
        <f t="shared" si="0"/>
        <v>-2.3999999999999986</v>
      </c>
      <c r="E73" s="95">
        <v>350</v>
      </c>
      <c r="F73" s="98"/>
      <c r="G73" s="535"/>
      <c r="H73" s="559"/>
      <c r="I73" s="87"/>
      <c r="J73" s="92"/>
      <c r="K73" s="97"/>
    </row>
    <row r="74" spans="1:11" ht="13.5" customHeight="1">
      <c r="A74" s="73" t="s">
        <v>308</v>
      </c>
      <c r="B74" s="493">
        <v>0.41</v>
      </c>
      <c r="C74" s="494">
        <v>0.4</v>
      </c>
      <c r="D74" s="494">
        <f t="shared" si="0"/>
        <v>-0.009999999999999953</v>
      </c>
      <c r="E74" s="100"/>
      <c r="F74" s="101"/>
      <c r="G74" s="535"/>
      <c r="H74" s="559"/>
      <c r="I74" s="87"/>
      <c r="J74" s="92"/>
      <c r="K74" s="97"/>
    </row>
    <row r="75" spans="1:11" ht="13.5" customHeight="1">
      <c r="A75" s="102" t="s">
        <v>169</v>
      </c>
      <c r="B75" s="103">
        <v>84.9</v>
      </c>
      <c r="C75" s="104">
        <v>80.2</v>
      </c>
      <c r="D75" s="153">
        <f t="shared" si="0"/>
        <v>-4.700000000000003</v>
      </c>
      <c r="E75" s="105"/>
      <c r="F75" s="106"/>
      <c r="G75" s="537"/>
      <c r="H75" s="582"/>
      <c r="I75" s="107"/>
      <c r="J75" s="104"/>
      <c r="K75" s="108"/>
    </row>
    <row r="76" ht="10.5">
      <c r="A76" s="28" t="s">
        <v>309</v>
      </c>
    </row>
    <row r="77" ht="10.5">
      <c r="A77" s="28" t="s">
        <v>310</v>
      </c>
    </row>
    <row r="78" ht="10.5">
      <c r="A78" s="28" t="s">
        <v>311</v>
      </c>
    </row>
    <row r="79" ht="10.5" customHeight="1">
      <c r="A79" s="28" t="s">
        <v>426</v>
      </c>
    </row>
  </sheetData>
  <sheetProtection/>
  <mergeCells count="43">
    <mergeCell ref="A8:A9"/>
    <mergeCell ref="B8:B9"/>
    <mergeCell ref="C8:C9"/>
    <mergeCell ref="D8:D9"/>
    <mergeCell ref="E8:E9"/>
    <mergeCell ref="F8:F9"/>
    <mergeCell ref="G8:G9"/>
    <mergeCell ref="H8:H9"/>
    <mergeCell ref="A19:A20"/>
    <mergeCell ref="B19:B20"/>
    <mergeCell ref="C19:C20"/>
    <mergeCell ref="D19:D20"/>
    <mergeCell ref="E19:E20"/>
    <mergeCell ref="F19:F20"/>
    <mergeCell ref="G19:G20"/>
    <mergeCell ref="H19:H20"/>
    <mergeCell ref="I19:I20"/>
    <mergeCell ref="A35:A36"/>
    <mergeCell ref="B35:B36"/>
    <mergeCell ref="C35:C36"/>
    <mergeCell ref="D35:D36"/>
    <mergeCell ref="E35:E36"/>
    <mergeCell ref="F35:F36"/>
    <mergeCell ref="G35:G36"/>
    <mergeCell ref="H35:H36"/>
    <mergeCell ref="I35:I36"/>
    <mergeCell ref="I48:I49"/>
    <mergeCell ref="J48:J49"/>
    <mergeCell ref="G69:H69"/>
    <mergeCell ref="G70:H70"/>
    <mergeCell ref="A48:A49"/>
    <mergeCell ref="B48:B49"/>
    <mergeCell ref="C48:C49"/>
    <mergeCell ref="D48:D49"/>
    <mergeCell ref="E48:E49"/>
    <mergeCell ref="F48:F49"/>
    <mergeCell ref="G71:H71"/>
    <mergeCell ref="G72:H72"/>
    <mergeCell ref="G73:H73"/>
    <mergeCell ref="G74:H74"/>
    <mergeCell ref="G75:H75"/>
    <mergeCell ref="G48:G49"/>
    <mergeCell ref="H48:H49"/>
  </mergeCells>
  <printOptions/>
  <pageMargins left="0.4330708661417323" right="0.1968503937007874" top="0.11811023622047245" bottom="0" header="0.4330708661417323" footer="0.1968503937007874"/>
  <pageSetup horizontalDpi="300" verticalDpi="300" orientation="portrait" paperSize="9" scale="85" r:id="rId1"/>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120"/>
  <sheetViews>
    <sheetView view="pageBreakPreview" zoomScale="130" zoomScaleSheetLayoutView="130" zoomScalePageLayoutView="0" workbookViewId="0" topLeftCell="A1">
      <selection activeCell="F107" sqref="F107"/>
    </sheetView>
  </sheetViews>
  <sheetFormatPr defaultColWidth="9.00390625" defaultRowHeight="13.5" customHeight="1"/>
  <cols>
    <col min="1" max="1" width="16.625" style="28" customWidth="1"/>
    <col min="2" max="16384" width="9.00390625" style="28" customWidth="1"/>
  </cols>
  <sheetData>
    <row r="1" spans="1:13" ht="21" customHeight="1">
      <c r="A1" s="25" t="s">
        <v>369</v>
      </c>
      <c r="B1" s="26"/>
      <c r="C1" s="26"/>
      <c r="D1" s="26"/>
      <c r="E1" s="26"/>
      <c r="F1" s="26"/>
      <c r="G1" s="26"/>
      <c r="H1" s="26"/>
      <c r="I1" s="26"/>
      <c r="J1" s="26"/>
      <c r="K1" s="26"/>
      <c r="L1" s="27"/>
      <c r="M1" s="26"/>
    </row>
    <row r="2" spans="1:13" ht="13.5" customHeight="1">
      <c r="A2" s="25"/>
      <c r="B2" s="26"/>
      <c r="C2" s="26"/>
      <c r="D2" s="26"/>
      <c r="E2" s="26"/>
      <c r="F2" s="26"/>
      <c r="G2" s="26"/>
      <c r="H2" s="26"/>
      <c r="I2" s="26"/>
      <c r="J2" s="26"/>
      <c r="K2" s="26"/>
      <c r="L2" s="26"/>
      <c r="M2" s="26"/>
    </row>
    <row r="3" ht="13.5" customHeight="1">
      <c r="J3" s="29" t="s">
        <v>219</v>
      </c>
    </row>
    <row r="4" spans="1:10" ht="21" customHeight="1" thickBot="1">
      <c r="A4" s="30" t="s">
        <v>328</v>
      </c>
      <c r="B4" s="31"/>
      <c r="G4" s="32" t="s">
        <v>221</v>
      </c>
      <c r="H4" s="33" t="s">
        <v>222</v>
      </c>
      <c r="I4" s="34" t="s">
        <v>223</v>
      </c>
      <c r="J4" s="35" t="s">
        <v>224</v>
      </c>
    </row>
    <row r="5" spans="7:10" ht="13.5" customHeight="1" thickTop="1">
      <c r="G5" s="237">
        <v>74249</v>
      </c>
      <c r="H5" s="238">
        <v>18558</v>
      </c>
      <c r="I5" s="239">
        <v>5125</v>
      </c>
      <c r="J5" s="240">
        <v>97933</v>
      </c>
    </row>
    <row r="6" ht="14.25">
      <c r="A6" s="36" t="s">
        <v>225</v>
      </c>
    </row>
    <row r="7" spans="8:9" ht="10.5">
      <c r="H7" s="29" t="s">
        <v>219</v>
      </c>
      <c r="I7" s="29"/>
    </row>
    <row r="8" spans="1:8" ht="13.5" customHeight="1">
      <c r="A8" s="554" t="s">
        <v>226</v>
      </c>
      <c r="B8" s="558" t="s">
        <v>227</v>
      </c>
      <c r="C8" s="557" t="s">
        <v>228</v>
      </c>
      <c r="D8" s="557" t="s">
        <v>229</v>
      </c>
      <c r="E8" s="557" t="s">
        <v>230</v>
      </c>
      <c r="F8" s="552" t="s">
        <v>231</v>
      </c>
      <c r="G8" s="557" t="s">
        <v>232</v>
      </c>
      <c r="H8" s="542" t="s">
        <v>233</v>
      </c>
    </row>
    <row r="9" spans="1:8" ht="13.5" customHeight="1" thickBot="1">
      <c r="A9" s="555"/>
      <c r="B9" s="551"/>
      <c r="C9" s="553"/>
      <c r="D9" s="553"/>
      <c r="E9" s="553"/>
      <c r="F9" s="556"/>
      <c r="G9" s="553"/>
      <c r="H9" s="543"/>
    </row>
    <row r="10" spans="1:8" ht="13.5" customHeight="1" thickTop="1">
      <c r="A10" s="37" t="s">
        <v>234</v>
      </c>
      <c r="B10" s="241">
        <v>170549</v>
      </c>
      <c r="C10" s="242">
        <v>169258</v>
      </c>
      <c r="D10" s="242">
        <v>1291</v>
      </c>
      <c r="E10" s="242">
        <v>733</v>
      </c>
      <c r="F10" s="242">
        <v>1427</v>
      </c>
      <c r="G10" s="242">
        <v>230618</v>
      </c>
      <c r="H10" s="38"/>
    </row>
    <row r="11" spans="1:8" ht="13.5" customHeight="1">
      <c r="A11" s="37" t="s">
        <v>370</v>
      </c>
      <c r="B11" s="241">
        <v>31</v>
      </c>
      <c r="C11" s="242">
        <v>31</v>
      </c>
      <c r="D11" s="242">
        <v>0</v>
      </c>
      <c r="E11" s="242">
        <v>0</v>
      </c>
      <c r="F11" s="242">
        <v>19</v>
      </c>
      <c r="G11" s="242">
        <v>54</v>
      </c>
      <c r="H11" s="38"/>
    </row>
    <row r="12" spans="1:8" ht="13.5" customHeight="1">
      <c r="A12" s="37" t="s">
        <v>371</v>
      </c>
      <c r="B12" s="241">
        <v>25111</v>
      </c>
      <c r="C12" s="242">
        <v>25111</v>
      </c>
      <c r="D12" s="242">
        <v>0</v>
      </c>
      <c r="E12" s="242">
        <v>0</v>
      </c>
      <c r="F12" s="242">
        <v>22144</v>
      </c>
      <c r="G12" s="243" t="s">
        <v>12</v>
      </c>
      <c r="H12" s="38"/>
    </row>
    <row r="13" spans="1:8" ht="13.5" customHeight="1">
      <c r="A13" s="39" t="s">
        <v>372</v>
      </c>
      <c r="B13" s="244">
        <v>96</v>
      </c>
      <c r="C13" s="245">
        <v>16</v>
      </c>
      <c r="D13" s="245">
        <v>80</v>
      </c>
      <c r="E13" s="245">
        <v>40</v>
      </c>
      <c r="F13" s="245">
        <v>0</v>
      </c>
      <c r="G13" s="245">
        <v>148</v>
      </c>
      <c r="H13" s="40"/>
    </row>
    <row r="14" spans="1:8" ht="13.5" customHeight="1">
      <c r="A14" s="39" t="s">
        <v>373</v>
      </c>
      <c r="B14" s="244">
        <v>238</v>
      </c>
      <c r="C14" s="245">
        <v>238</v>
      </c>
      <c r="D14" s="245">
        <v>0</v>
      </c>
      <c r="E14" s="245">
        <v>0</v>
      </c>
      <c r="F14" s="245">
        <v>85</v>
      </c>
      <c r="G14" s="246" t="s">
        <v>12</v>
      </c>
      <c r="H14" s="40"/>
    </row>
    <row r="15" spans="1:8" ht="13.5" customHeight="1">
      <c r="A15" s="133" t="s">
        <v>374</v>
      </c>
      <c r="B15" s="247">
        <v>2</v>
      </c>
      <c r="C15" s="248">
        <v>0</v>
      </c>
      <c r="D15" s="248">
        <v>1</v>
      </c>
      <c r="E15" s="248">
        <v>1</v>
      </c>
      <c r="F15" s="248">
        <v>1</v>
      </c>
      <c r="G15" s="249" t="s">
        <v>12</v>
      </c>
      <c r="H15" s="250"/>
    </row>
    <row r="16" spans="1:8" ht="13.5" customHeight="1">
      <c r="A16" s="50" t="s">
        <v>375</v>
      </c>
      <c r="B16" s="251">
        <v>203</v>
      </c>
      <c r="C16" s="252">
        <v>198</v>
      </c>
      <c r="D16" s="252">
        <v>5</v>
      </c>
      <c r="E16" s="252">
        <v>5</v>
      </c>
      <c r="F16" s="253" t="s">
        <v>12</v>
      </c>
      <c r="G16" s="252">
        <v>1016</v>
      </c>
      <c r="H16" s="120"/>
    </row>
    <row r="17" spans="1:8" ht="13.5" customHeight="1">
      <c r="A17" s="41" t="s">
        <v>236</v>
      </c>
      <c r="B17" s="254">
        <v>174046</v>
      </c>
      <c r="C17" s="255">
        <v>172669</v>
      </c>
      <c r="D17" s="255">
        <v>1377</v>
      </c>
      <c r="E17" s="255">
        <v>779</v>
      </c>
      <c r="F17" s="256"/>
      <c r="G17" s="255">
        <v>231836</v>
      </c>
      <c r="H17" s="42"/>
    </row>
    <row r="18" spans="1:8" ht="13.5" customHeight="1">
      <c r="A18" s="43" t="s">
        <v>237</v>
      </c>
      <c r="B18" s="257"/>
      <c r="C18" s="257"/>
      <c r="D18" s="257"/>
      <c r="E18" s="257"/>
      <c r="F18" s="257"/>
      <c r="G18" s="257"/>
      <c r="H18" s="44"/>
    </row>
    <row r="19" ht="9.75" customHeight="1"/>
    <row r="20" ht="14.25">
      <c r="A20" s="36" t="s">
        <v>238</v>
      </c>
    </row>
    <row r="21" spans="9:12" ht="10.5">
      <c r="I21" s="29" t="s">
        <v>219</v>
      </c>
      <c r="K21" s="29"/>
      <c r="L21" s="29"/>
    </row>
    <row r="22" spans="1:9" ht="13.5" customHeight="1">
      <c r="A22" s="554" t="s">
        <v>226</v>
      </c>
      <c r="B22" s="550" t="s">
        <v>239</v>
      </c>
      <c r="C22" s="552" t="s">
        <v>240</v>
      </c>
      <c r="D22" s="552" t="s">
        <v>241</v>
      </c>
      <c r="E22" s="539" t="s">
        <v>242</v>
      </c>
      <c r="F22" s="552" t="s">
        <v>231</v>
      </c>
      <c r="G22" s="552" t="s">
        <v>243</v>
      </c>
      <c r="H22" s="539" t="s">
        <v>244</v>
      </c>
      <c r="I22" s="542" t="s">
        <v>233</v>
      </c>
    </row>
    <row r="23" spans="1:9" ht="13.5" customHeight="1" thickBot="1">
      <c r="A23" s="555"/>
      <c r="B23" s="551"/>
      <c r="C23" s="553"/>
      <c r="D23" s="553"/>
      <c r="E23" s="540"/>
      <c r="F23" s="556"/>
      <c r="G23" s="556"/>
      <c r="H23" s="541"/>
      <c r="I23" s="543"/>
    </row>
    <row r="24" spans="1:9" ht="13.5" customHeight="1" thickTop="1">
      <c r="A24" s="37" t="s">
        <v>376</v>
      </c>
      <c r="B24" s="121">
        <f>ROUND((6809084342+307403465+2954423)/1000000,0)</f>
        <v>7119</v>
      </c>
      <c r="C24" s="122">
        <f>ROUND((5781329293+1093641902+69430203)/1000000,0)</f>
        <v>6944</v>
      </c>
      <c r="D24" s="122">
        <f>B24-C24</f>
        <v>175</v>
      </c>
      <c r="E24" s="122">
        <v>5502</v>
      </c>
      <c r="F24" s="122">
        <v>199</v>
      </c>
      <c r="G24" s="122">
        <v>45677</v>
      </c>
      <c r="H24" s="122">
        <v>3243</v>
      </c>
      <c r="I24" s="225" t="s">
        <v>321</v>
      </c>
    </row>
    <row r="25" spans="1:9" ht="13.5" customHeight="1">
      <c r="A25" s="37" t="s">
        <v>377</v>
      </c>
      <c r="B25" s="258">
        <f>ROUND((417652960+3362460+0)/1000000,0)</f>
        <v>421</v>
      </c>
      <c r="C25" s="259">
        <f>ROUND((333925505+45023627+65000)/1000000,0)</f>
        <v>379</v>
      </c>
      <c r="D25" s="259">
        <f>B25-C25</f>
        <v>42</v>
      </c>
      <c r="E25" s="259">
        <v>1673</v>
      </c>
      <c r="F25" s="259">
        <v>0</v>
      </c>
      <c r="G25" s="259">
        <v>1784</v>
      </c>
      <c r="H25" s="259">
        <v>0</v>
      </c>
      <c r="I25" s="225" t="s">
        <v>321</v>
      </c>
    </row>
    <row r="26" spans="1:9" ht="13.5" customHeight="1">
      <c r="A26" s="37" t="s">
        <v>378</v>
      </c>
      <c r="B26" s="258">
        <f>ROUND((10677312396+2341993662+500723548)/1000000,0)</f>
        <v>13520</v>
      </c>
      <c r="C26" s="259">
        <f>ROUND((8498328751+4371223453+22439494)/1000000,0)</f>
        <v>12892</v>
      </c>
      <c r="D26" s="259">
        <f>B26-C26</f>
        <v>628</v>
      </c>
      <c r="E26" s="259">
        <v>1430</v>
      </c>
      <c r="F26" s="259">
        <v>6075</v>
      </c>
      <c r="G26" s="259">
        <v>164367</v>
      </c>
      <c r="H26" s="259">
        <v>85307</v>
      </c>
      <c r="I26" s="225" t="s">
        <v>321</v>
      </c>
    </row>
    <row r="27" spans="1:9" ht="13.5" customHeight="1">
      <c r="A27" s="37" t="s">
        <v>379</v>
      </c>
      <c r="B27" s="258">
        <v>10780</v>
      </c>
      <c r="C27" s="259">
        <v>11332</v>
      </c>
      <c r="D27" s="259">
        <v>-551</v>
      </c>
      <c r="E27" s="259">
        <v>350</v>
      </c>
      <c r="F27" s="259">
        <v>2245</v>
      </c>
      <c r="G27" s="259">
        <v>5615</v>
      </c>
      <c r="H27" s="259">
        <v>3195</v>
      </c>
      <c r="I27" s="225" t="s">
        <v>321</v>
      </c>
    </row>
    <row r="28" spans="1:9" ht="13.5" customHeight="1">
      <c r="A28" s="37" t="s">
        <v>380</v>
      </c>
      <c r="B28" s="110">
        <v>73</v>
      </c>
      <c r="C28" s="111">
        <v>73</v>
      </c>
      <c r="D28" s="111">
        <v>0</v>
      </c>
      <c r="E28" s="111">
        <v>3</v>
      </c>
      <c r="F28" s="111">
        <v>29</v>
      </c>
      <c r="G28" s="111">
        <v>229</v>
      </c>
      <c r="H28" s="111">
        <v>186</v>
      </c>
      <c r="I28" s="225"/>
    </row>
    <row r="29" spans="1:9" ht="13.5" customHeight="1">
      <c r="A29" s="37" t="s">
        <v>381</v>
      </c>
      <c r="B29" s="110">
        <v>346</v>
      </c>
      <c r="C29" s="111">
        <v>346</v>
      </c>
      <c r="D29" s="111">
        <v>0</v>
      </c>
      <c r="E29" s="111">
        <v>0</v>
      </c>
      <c r="F29" s="111">
        <v>12</v>
      </c>
      <c r="G29" s="111">
        <v>323</v>
      </c>
      <c r="H29" s="111">
        <v>0</v>
      </c>
      <c r="I29" s="225"/>
    </row>
    <row r="30" spans="1:9" ht="13.5" customHeight="1">
      <c r="A30" s="37" t="s">
        <v>382</v>
      </c>
      <c r="B30" s="110">
        <v>1730</v>
      </c>
      <c r="C30" s="111">
        <v>1730</v>
      </c>
      <c r="D30" s="111">
        <v>0</v>
      </c>
      <c r="E30" s="111">
        <v>0</v>
      </c>
      <c r="F30" s="111">
        <v>856</v>
      </c>
      <c r="G30" s="111">
        <v>14128</v>
      </c>
      <c r="H30" s="111">
        <v>12263</v>
      </c>
      <c r="I30" s="225"/>
    </row>
    <row r="31" spans="1:9" ht="13.5" customHeight="1">
      <c r="A31" s="37" t="s">
        <v>383</v>
      </c>
      <c r="B31" s="110">
        <v>331</v>
      </c>
      <c r="C31" s="111">
        <v>331</v>
      </c>
      <c r="D31" s="111">
        <v>0</v>
      </c>
      <c r="E31" s="111">
        <v>0</v>
      </c>
      <c r="F31" s="111">
        <v>103</v>
      </c>
      <c r="G31" s="111">
        <v>700</v>
      </c>
      <c r="H31" s="111">
        <v>388</v>
      </c>
      <c r="I31" s="225"/>
    </row>
    <row r="32" spans="1:9" ht="13.5" customHeight="1">
      <c r="A32" s="37" t="s">
        <v>384</v>
      </c>
      <c r="B32" s="110">
        <v>524</v>
      </c>
      <c r="C32" s="111">
        <v>523</v>
      </c>
      <c r="D32" s="111">
        <v>0</v>
      </c>
      <c r="E32" s="111">
        <v>0</v>
      </c>
      <c r="F32" s="111">
        <v>49</v>
      </c>
      <c r="G32" s="111">
        <v>3200</v>
      </c>
      <c r="H32" s="111">
        <v>0</v>
      </c>
      <c r="I32" s="225"/>
    </row>
    <row r="33" spans="1:9" ht="13.5" customHeight="1">
      <c r="A33" s="37" t="s">
        <v>385</v>
      </c>
      <c r="B33" s="110">
        <v>19</v>
      </c>
      <c r="C33" s="111">
        <v>1</v>
      </c>
      <c r="D33" s="111">
        <v>18</v>
      </c>
      <c r="E33" s="111">
        <v>23</v>
      </c>
      <c r="F33" s="148" t="s">
        <v>386</v>
      </c>
      <c r="G33" s="111">
        <v>8</v>
      </c>
      <c r="H33" s="111">
        <v>0</v>
      </c>
      <c r="I33" s="225"/>
    </row>
    <row r="34" spans="1:9" ht="13.5" customHeight="1">
      <c r="A34" s="37" t="s">
        <v>387</v>
      </c>
      <c r="B34" s="110">
        <v>438</v>
      </c>
      <c r="C34" s="111">
        <v>436</v>
      </c>
      <c r="D34" s="111">
        <v>2</v>
      </c>
      <c r="E34" s="111">
        <v>2</v>
      </c>
      <c r="F34" s="148" t="s">
        <v>386</v>
      </c>
      <c r="G34" s="111">
        <v>571</v>
      </c>
      <c r="H34" s="111">
        <v>0</v>
      </c>
      <c r="I34" s="225"/>
    </row>
    <row r="35" spans="1:9" ht="13.5" customHeight="1">
      <c r="A35" s="37" t="s">
        <v>388</v>
      </c>
      <c r="B35" s="110">
        <v>88</v>
      </c>
      <c r="C35" s="111">
        <v>53</v>
      </c>
      <c r="D35" s="111">
        <v>35</v>
      </c>
      <c r="E35" s="111">
        <v>35</v>
      </c>
      <c r="F35" s="111">
        <v>8</v>
      </c>
      <c r="G35" s="148" t="s">
        <v>386</v>
      </c>
      <c r="H35" s="148" t="s">
        <v>386</v>
      </c>
      <c r="I35" s="225"/>
    </row>
    <row r="36" spans="1:9" ht="13.5" customHeight="1">
      <c r="A36" s="37" t="s">
        <v>389</v>
      </c>
      <c r="B36" s="110">
        <v>7544</v>
      </c>
      <c r="C36" s="111">
        <v>7527</v>
      </c>
      <c r="D36" s="111">
        <v>17</v>
      </c>
      <c r="E36" s="111">
        <v>17</v>
      </c>
      <c r="F36" s="111">
        <v>4096</v>
      </c>
      <c r="G36" s="148" t="s">
        <v>386</v>
      </c>
      <c r="H36" s="148" t="s">
        <v>386</v>
      </c>
      <c r="I36" s="225"/>
    </row>
    <row r="37" spans="1:9" ht="13.5" customHeight="1">
      <c r="A37" s="37" t="s">
        <v>390</v>
      </c>
      <c r="B37" s="110">
        <v>30107</v>
      </c>
      <c r="C37" s="111">
        <v>30106</v>
      </c>
      <c r="D37" s="111">
        <v>1</v>
      </c>
      <c r="E37" s="111">
        <v>1</v>
      </c>
      <c r="F37" s="111">
        <v>4567</v>
      </c>
      <c r="G37" s="111">
        <v>143</v>
      </c>
      <c r="H37" s="111">
        <v>0</v>
      </c>
      <c r="I37" s="225"/>
    </row>
    <row r="38" spans="1:9" ht="13.5" customHeight="1">
      <c r="A38" s="39" t="s">
        <v>391</v>
      </c>
      <c r="B38" s="110">
        <v>35209</v>
      </c>
      <c r="C38" s="111">
        <v>35046</v>
      </c>
      <c r="D38" s="111">
        <v>163</v>
      </c>
      <c r="E38" s="111">
        <v>145</v>
      </c>
      <c r="F38" s="111">
        <v>1801</v>
      </c>
      <c r="G38" s="148" t="s">
        <v>386</v>
      </c>
      <c r="H38" s="148" t="s">
        <v>386</v>
      </c>
      <c r="I38" s="225"/>
    </row>
    <row r="39" spans="1:9" ht="13.5" customHeight="1">
      <c r="A39" s="39" t="s">
        <v>392</v>
      </c>
      <c r="B39" s="110">
        <v>13690</v>
      </c>
      <c r="C39" s="111">
        <v>13664</v>
      </c>
      <c r="D39" s="111">
        <v>25</v>
      </c>
      <c r="E39" s="111">
        <v>25</v>
      </c>
      <c r="F39" s="148" t="s">
        <v>386</v>
      </c>
      <c r="G39" s="111">
        <v>380</v>
      </c>
      <c r="H39" s="111">
        <v>0</v>
      </c>
      <c r="I39" s="225"/>
    </row>
    <row r="40" spans="1:9" ht="13.5" customHeight="1">
      <c r="A40" s="50" t="s">
        <v>393</v>
      </c>
      <c r="B40" s="110">
        <v>320</v>
      </c>
      <c r="C40" s="111">
        <v>299</v>
      </c>
      <c r="D40" s="111">
        <v>21</v>
      </c>
      <c r="E40" s="111">
        <v>21</v>
      </c>
      <c r="F40" s="111">
        <v>176</v>
      </c>
      <c r="G40" s="148" t="s">
        <v>386</v>
      </c>
      <c r="H40" s="148" t="s">
        <v>386</v>
      </c>
      <c r="I40" s="225"/>
    </row>
    <row r="41" spans="1:9" ht="13.5" customHeight="1">
      <c r="A41" s="41" t="s">
        <v>254</v>
      </c>
      <c r="B41" s="54"/>
      <c r="C41" s="55"/>
      <c r="D41" s="55"/>
      <c r="E41" s="56">
        <v>9227</v>
      </c>
      <c r="F41" s="57"/>
      <c r="G41" s="56">
        <v>237125</v>
      </c>
      <c r="H41" s="56">
        <v>104582</v>
      </c>
      <c r="I41" s="58"/>
    </row>
    <row r="42" ht="10.5">
      <c r="A42" s="28" t="s">
        <v>255</v>
      </c>
    </row>
    <row r="43" ht="10.5">
      <c r="A43" s="28" t="s">
        <v>256</v>
      </c>
    </row>
    <row r="44" ht="10.5">
      <c r="A44" s="28" t="s">
        <v>257</v>
      </c>
    </row>
    <row r="45" ht="10.5">
      <c r="A45" s="28" t="s">
        <v>258</v>
      </c>
    </row>
    <row r="46" ht="9.75" customHeight="1"/>
    <row r="47" ht="14.25">
      <c r="A47" s="36" t="s">
        <v>259</v>
      </c>
    </row>
    <row r="48" spans="9:10" ht="10.5">
      <c r="I48" s="29" t="s">
        <v>219</v>
      </c>
      <c r="J48" s="29"/>
    </row>
    <row r="49" spans="1:9" ht="13.5" customHeight="1">
      <c r="A49" s="554" t="s">
        <v>260</v>
      </c>
      <c r="B49" s="550" t="s">
        <v>239</v>
      </c>
      <c r="C49" s="552" t="s">
        <v>240</v>
      </c>
      <c r="D49" s="552" t="s">
        <v>241</v>
      </c>
      <c r="E49" s="539" t="s">
        <v>242</v>
      </c>
      <c r="F49" s="552" t="s">
        <v>231</v>
      </c>
      <c r="G49" s="552" t="s">
        <v>243</v>
      </c>
      <c r="H49" s="539" t="s">
        <v>261</v>
      </c>
      <c r="I49" s="542" t="s">
        <v>233</v>
      </c>
    </row>
    <row r="50" spans="1:9" ht="13.5" customHeight="1" thickBot="1">
      <c r="A50" s="555"/>
      <c r="B50" s="551"/>
      <c r="C50" s="553"/>
      <c r="D50" s="553"/>
      <c r="E50" s="540"/>
      <c r="F50" s="556"/>
      <c r="G50" s="556"/>
      <c r="H50" s="541"/>
      <c r="I50" s="543"/>
    </row>
    <row r="51" spans="1:9" ht="21.75" customHeight="1" thickTop="1">
      <c r="A51" s="260" t="s">
        <v>394</v>
      </c>
      <c r="B51" s="45">
        <v>85</v>
      </c>
      <c r="C51" s="46">
        <v>79</v>
      </c>
      <c r="D51" s="46">
        <v>6</v>
      </c>
      <c r="E51" s="46">
        <v>6</v>
      </c>
      <c r="F51" s="59" t="s">
        <v>386</v>
      </c>
      <c r="G51" s="59" t="s">
        <v>386</v>
      </c>
      <c r="H51" s="59" t="s">
        <v>386</v>
      </c>
      <c r="I51" s="72"/>
    </row>
    <row r="52" spans="1:9" ht="21.75" customHeight="1">
      <c r="A52" s="261" t="s">
        <v>395</v>
      </c>
      <c r="B52" s="47">
        <v>4736</v>
      </c>
      <c r="C52" s="48">
        <v>4343</v>
      </c>
      <c r="D52" s="48">
        <v>393</v>
      </c>
      <c r="E52" s="48">
        <v>393</v>
      </c>
      <c r="F52" s="48">
        <v>42</v>
      </c>
      <c r="G52" s="48">
        <v>15373</v>
      </c>
      <c r="H52" s="48">
        <v>12410</v>
      </c>
      <c r="I52" s="49"/>
    </row>
    <row r="53" spans="1:9" ht="21.75" customHeight="1">
      <c r="A53" s="261" t="s">
        <v>396</v>
      </c>
      <c r="B53" s="47">
        <v>561</v>
      </c>
      <c r="C53" s="48">
        <v>466</v>
      </c>
      <c r="D53" s="48">
        <v>95</v>
      </c>
      <c r="E53" s="48">
        <v>95</v>
      </c>
      <c r="F53" s="61" t="s">
        <v>386</v>
      </c>
      <c r="G53" s="48">
        <v>1685</v>
      </c>
      <c r="H53" s="48">
        <v>1441</v>
      </c>
      <c r="I53" s="49"/>
    </row>
    <row r="54" spans="1:9" ht="21.75" customHeight="1">
      <c r="A54" s="261" t="s">
        <v>397</v>
      </c>
      <c r="B54" s="47">
        <v>5</v>
      </c>
      <c r="C54" s="48">
        <v>3</v>
      </c>
      <c r="D54" s="48">
        <v>2</v>
      </c>
      <c r="E54" s="48">
        <v>2</v>
      </c>
      <c r="F54" s="61" t="s">
        <v>386</v>
      </c>
      <c r="G54" s="61" t="s">
        <v>386</v>
      </c>
      <c r="H54" s="61" t="s">
        <v>386</v>
      </c>
      <c r="I54" s="49"/>
    </row>
    <row r="55" spans="1:9" ht="21.75" customHeight="1">
      <c r="A55" s="261" t="s">
        <v>398</v>
      </c>
      <c r="B55" s="47">
        <v>2</v>
      </c>
      <c r="C55" s="48">
        <v>1</v>
      </c>
      <c r="D55" s="48">
        <v>1</v>
      </c>
      <c r="E55" s="48">
        <v>1</v>
      </c>
      <c r="F55" s="61" t="s">
        <v>386</v>
      </c>
      <c r="G55" s="61" t="s">
        <v>386</v>
      </c>
      <c r="H55" s="61" t="s">
        <v>386</v>
      </c>
      <c r="I55" s="49"/>
    </row>
    <row r="56" spans="1:9" ht="21.75" customHeight="1">
      <c r="A56" s="261" t="s">
        <v>399</v>
      </c>
      <c r="B56" s="47">
        <v>618</v>
      </c>
      <c r="C56" s="48">
        <v>480</v>
      </c>
      <c r="D56" s="48">
        <v>139</v>
      </c>
      <c r="E56" s="48">
        <v>135</v>
      </c>
      <c r="F56" s="48">
        <v>46</v>
      </c>
      <c r="G56" s="48">
        <v>37</v>
      </c>
      <c r="H56" s="48">
        <v>33</v>
      </c>
      <c r="I56" s="49"/>
    </row>
    <row r="57" spans="1:9" ht="21.75" customHeight="1">
      <c r="A57" s="261" t="s">
        <v>400</v>
      </c>
      <c r="B57" s="47">
        <v>312</v>
      </c>
      <c r="C57" s="48">
        <v>254</v>
      </c>
      <c r="D57" s="48">
        <v>58</v>
      </c>
      <c r="E57" s="48">
        <v>58</v>
      </c>
      <c r="F57" s="61" t="s">
        <v>386</v>
      </c>
      <c r="G57" s="48">
        <v>519</v>
      </c>
      <c r="H57" s="48">
        <v>0</v>
      </c>
      <c r="I57" s="49"/>
    </row>
    <row r="58" spans="1:9" ht="21.75" customHeight="1">
      <c r="A58" s="261" t="s">
        <v>401</v>
      </c>
      <c r="B58" s="47">
        <v>142</v>
      </c>
      <c r="C58" s="48">
        <v>138</v>
      </c>
      <c r="D58" s="48">
        <v>5</v>
      </c>
      <c r="E58" s="48">
        <v>5</v>
      </c>
      <c r="F58" s="61" t="s">
        <v>386</v>
      </c>
      <c r="G58" s="61" t="s">
        <v>386</v>
      </c>
      <c r="H58" s="61" t="s">
        <v>386</v>
      </c>
      <c r="I58" s="49"/>
    </row>
    <row r="59" spans="1:9" ht="21.75" customHeight="1">
      <c r="A59" s="261" t="s">
        <v>402</v>
      </c>
      <c r="B59" s="51">
        <v>120844</v>
      </c>
      <c r="C59" s="52">
        <v>116729</v>
      </c>
      <c r="D59" s="52">
        <v>4115</v>
      </c>
      <c r="E59" s="52">
        <v>4115</v>
      </c>
      <c r="F59" s="52">
        <v>1337</v>
      </c>
      <c r="G59" s="65" t="s">
        <v>386</v>
      </c>
      <c r="H59" s="65" t="s">
        <v>386</v>
      </c>
      <c r="I59" s="53"/>
    </row>
    <row r="60" spans="1:9" ht="13.5" customHeight="1">
      <c r="A60" s="41" t="s">
        <v>269</v>
      </c>
      <c r="B60" s="54"/>
      <c r="C60" s="55"/>
      <c r="D60" s="55"/>
      <c r="E60" s="56">
        <f>SUM(E51:E59)</f>
        <v>4810</v>
      </c>
      <c r="F60" s="57"/>
      <c r="G60" s="56">
        <f>SUM(G51:G59)</f>
        <v>17614</v>
      </c>
      <c r="H60" s="56">
        <f>SUM(H51:H59)</f>
        <v>13884</v>
      </c>
      <c r="I60" s="63"/>
    </row>
    <row r="61" ht="9.75" customHeight="1">
      <c r="A61" s="64"/>
    </row>
    <row r="62" ht="14.25">
      <c r="A62" s="36" t="s">
        <v>270</v>
      </c>
    </row>
    <row r="63" ht="10.5">
      <c r="J63" s="29" t="s">
        <v>219</v>
      </c>
    </row>
    <row r="64" spans="1:10" ht="13.5" customHeight="1">
      <c r="A64" s="548" t="s">
        <v>271</v>
      </c>
      <c r="B64" s="550" t="s">
        <v>272</v>
      </c>
      <c r="C64" s="552" t="s">
        <v>273</v>
      </c>
      <c r="D64" s="552" t="s">
        <v>274</v>
      </c>
      <c r="E64" s="552" t="s">
        <v>275</v>
      </c>
      <c r="F64" s="552" t="s">
        <v>276</v>
      </c>
      <c r="G64" s="539" t="s">
        <v>277</v>
      </c>
      <c r="H64" s="539" t="s">
        <v>278</v>
      </c>
      <c r="I64" s="539" t="s">
        <v>279</v>
      </c>
      <c r="J64" s="542" t="s">
        <v>233</v>
      </c>
    </row>
    <row r="65" spans="1:10" ht="13.5" customHeight="1" thickBot="1">
      <c r="A65" s="549"/>
      <c r="B65" s="551"/>
      <c r="C65" s="553"/>
      <c r="D65" s="553"/>
      <c r="E65" s="553"/>
      <c r="F65" s="553"/>
      <c r="G65" s="540"/>
      <c r="H65" s="540"/>
      <c r="I65" s="541"/>
      <c r="J65" s="543"/>
    </row>
    <row r="66" spans="1:10" ht="13.5" customHeight="1" thickTop="1">
      <c r="A66" s="125" t="s">
        <v>403</v>
      </c>
      <c r="B66" s="45">
        <v>134</v>
      </c>
      <c r="C66" s="46">
        <v>3755</v>
      </c>
      <c r="D66" s="46">
        <v>1887</v>
      </c>
      <c r="E66" s="46">
        <v>3</v>
      </c>
      <c r="F66" s="46">
        <v>0</v>
      </c>
      <c r="G66" s="46">
        <v>0</v>
      </c>
      <c r="H66" s="46">
        <v>0</v>
      </c>
      <c r="I66" s="46">
        <v>0</v>
      </c>
      <c r="J66" s="225" t="s">
        <v>329</v>
      </c>
    </row>
    <row r="67" spans="1:10" ht="13.5" customHeight="1">
      <c r="A67" s="125" t="s">
        <v>404</v>
      </c>
      <c r="B67" s="110">
        <v>2</v>
      </c>
      <c r="C67" s="111">
        <v>46</v>
      </c>
      <c r="D67" s="111">
        <v>31</v>
      </c>
      <c r="E67" s="111">
        <v>216</v>
      </c>
      <c r="F67" s="111">
        <v>0</v>
      </c>
      <c r="G67" s="111">
        <v>0</v>
      </c>
      <c r="H67" s="111">
        <v>0</v>
      </c>
      <c r="I67" s="111">
        <v>0</v>
      </c>
      <c r="J67" s="225" t="s">
        <v>330</v>
      </c>
    </row>
    <row r="68" spans="1:10" ht="13.5" customHeight="1">
      <c r="A68" s="125" t="s">
        <v>405</v>
      </c>
      <c r="B68" s="110">
        <v>29</v>
      </c>
      <c r="C68" s="111">
        <v>180</v>
      </c>
      <c r="D68" s="111">
        <v>37</v>
      </c>
      <c r="E68" s="111">
        <v>0</v>
      </c>
      <c r="F68" s="111">
        <v>0</v>
      </c>
      <c r="G68" s="111">
        <v>0</v>
      </c>
      <c r="H68" s="111">
        <v>0</v>
      </c>
      <c r="I68" s="111">
        <v>0</v>
      </c>
      <c r="J68" s="225" t="s">
        <v>329</v>
      </c>
    </row>
    <row r="69" spans="1:10" ht="13.5" customHeight="1">
      <c r="A69" s="125" t="s">
        <v>406</v>
      </c>
      <c r="B69" s="110">
        <v>-8</v>
      </c>
      <c r="C69" s="111">
        <v>115</v>
      </c>
      <c r="D69" s="111">
        <v>10</v>
      </c>
      <c r="E69" s="111">
        <v>73</v>
      </c>
      <c r="F69" s="111">
        <v>0</v>
      </c>
      <c r="G69" s="111">
        <v>0</v>
      </c>
      <c r="H69" s="111">
        <v>0</v>
      </c>
      <c r="I69" s="111">
        <v>0</v>
      </c>
      <c r="J69" s="225" t="s">
        <v>331</v>
      </c>
    </row>
    <row r="70" spans="1:10" ht="13.5" customHeight="1">
      <c r="A70" s="125" t="s">
        <v>407</v>
      </c>
      <c r="B70" s="110">
        <v>6</v>
      </c>
      <c r="C70" s="111">
        <v>314</v>
      </c>
      <c r="D70" s="111">
        <v>55</v>
      </c>
      <c r="E70" s="111">
        <v>274</v>
      </c>
      <c r="F70" s="111">
        <v>0</v>
      </c>
      <c r="G70" s="111">
        <v>0</v>
      </c>
      <c r="H70" s="111">
        <v>0</v>
      </c>
      <c r="I70" s="111">
        <v>0</v>
      </c>
      <c r="J70" s="225" t="s">
        <v>330</v>
      </c>
    </row>
    <row r="71" spans="1:10" ht="13.5" customHeight="1">
      <c r="A71" s="125" t="s">
        <v>408</v>
      </c>
      <c r="B71" s="110">
        <v>-4</v>
      </c>
      <c r="C71" s="111">
        <v>87</v>
      </c>
      <c r="D71" s="111">
        <v>30</v>
      </c>
      <c r="E71" s="111">
        <v>25</v>
      </c>
      <c r="F71" s="111">
        <v>0</v>
      </c>
      <c r="G71" s="111">
        <v>0</v>
      </c>
      <c r="H71" s="111">
        <v>0</v>
      </c>
      <c r="I71" s="111">
        <v>0</v>
      </c>
      <c r="J71" s="225" t="s">
        <v>330</v>
      </c>
    </row>
    <row r="72" spans="1:10" ht="13.5" customHeight="1">
      <c r="A72" s="125" t="s">
        <v>409</v>
      </c>
      <c r="B72" s="110">
        <v>0</v>
      </c>
      <c r="C72" s="111">
        <v>62</v>
      </c>
      <c r="D72" s="111">
        <v>30</v>
      </c>
      <c r="E72" s="111">
        <v>60</v>
      </c>
      <c r="F72" s="111">
        <v>0</v>
      </c>
      <c r="G72" s="111">
        <v>0</v>
      </c>
      <c r="H72" s="111">
        <v>0</v>
      </c>
      <c r="I72" s="111">
        <v>0</v>
      </c>
      <c r="J72" s="225" t="s">
        <v>330</v>
      </c>
    </row>
    <row r="73" spans="1:10" ht="13.5" customHeight="1">
      <c r="A73" s="125" t="s">
        <v>410</v>
      </c>
      <c r="B73" s="110">
        <v>-24</v>
      </c>
      <c r="C73" s="111">
        <v>356</v>
      </c>
      <c r="D73" s="111">
        <v>30</v>
      </c>
      <c r="E73" s="111">
        <v>22</v>
      </c>
      <c r="F73" s="111">
        <v>0</v>
      </c>
      <c r="G73" s="111">
        <v>0</v>
      </c>
      <c r="H73" s="111">
        <v>0</v>
      </c>
      <c r="I73" s="111">
        <v>0</v>
      </c>
      <c r="J73" s="225" t="s">
        <v>330</v>
      </c>
    </row>
    <row r="74" spans="1:10" ht="13.5" customHeight="1">
      <c r="A74" s="125" t="s">
        <v>324</v>
      </c>
      <c r="B74" s="110">
        <v>89</v>
      </c>
      <c r="C74" s="111">
        <v>50</v>
      </c>
      <c r="D74" s="111">
        <v>15</v>
      </c>
      <c r="E74" s="111">
        <v>166</v>
      </c>
      <c r="F74" s="111">
        <v>0</v>
      </c>
      <c r="G74" s="111">
        <v>0</v>
      </c>
      <c r="H74" s="111">
        <v>0</v>
      </c>
      <c r="I74" s="111">
        <v>0</v>
      </c>
      <c r="J74" s="225" t="s">
        <v>329</v>
      </c>
    </row>
    <row r="75" spans="1:10" ht="13.5" customHeight="1">
      <c r="A75" s="125" t="s">
        <v>411</v>
      </c>
      <c r="B75" s="110">
        <v>0</v>
      </c>
      <c r="C75" s="111">
        <v>32</v>
      </c>
      <c r="D75" s="111">
        <v>30</v>
      </c>
      <c r="E75" s="111">
        <v>283</v>
      </c>
      <c r="F75" s="111">
        <v>0</v>
      </c>
      <c r="G75" s="111">
        <v>0</v>
      </c>
      <c r="H75" s="111">
        <v>0</v>
      </c>
      <c r="I75" s="111">
        <v>0</v>
      </c>
      <c r="J75" s="225" t="s">
        <v>330</v>
      </c>
    </row>
    <row r="76" spans="1:10" ht="13.5" customHeight="1">
      <c r="A76" s="125" t="s">
        <v>412</v>
      </c>
      <c r="B76" s="110">
        <v>23</v>
      </c>
      <c r="C76" s="111">
        <v>452</v>
      </c>
      <c r="D76" s="111">
        <v>206</v>
      </c>
      <c r="E76" s="111">
        <v>404</v>
      </c>
      <c r="F76" s="111">
        <v>0</v>
      </c>
      <c r="G76" s="111">
        <v>0</v>
      </c>
      <c r="H76" s="111">
        <v>0</v>
      </c>
      <c r="I76" s="111">
        <v>0</v>
      </c>
      <c r="J76" s="225" t="s">
        <v>330</v>
      </c>
    </row>
    <row r="77" spans="1:10" ht="13.5" customHeight="1">
      <c r="A77" s="125" t="s">
        <v>413</v>
      </c>
      <c r="B77" s="110">
        <v>-6</v>
      </c>
      <c r="C77" s="111">
        <v>18</v>
      </c>
      <c r="D77" s="111">
        <v>10</v>
      </c>
      <c r="E77" s="111">
        <v>34</v>
      </c>
      <c r="F77" s="111">
        <v>0</v>
      </c>
      <c r="G77" s="111">
        <v>0</v>
      </c>
      <c r="H77" s="111">
        <v>0</v>
      </c>
      <c r="I77" s="111">
        <v>0</v>
      </c>
      <c r="J77" s="225" t="s">
        <v>330</v>
      </c>
    </row>
    <row r="78" spans="1:10" ht="13.5" customHeight="1">
      <c r="A78" s="125" t="s">
        <v>414</v>
      </c>
      <c r="B78" s="110">
        <v>113</v>
      </c>
      <c r="C78" s="111">
        <v>933</v>
      </c>
      <c r="D78" s="111">
        <v>30</v>
      </c>
      <c r="E78" s="111">
        <v>181</v>
      </c>
      <c r="F78" s="111">
        <v>0</v>
      </c>
      <c r="G78" s="111">
        <v>0</v>
      </c>
      <c r="H78" s="111">
        <v>0</v>
      </c>
      <c r="I78" s="111">
        <v>0</v>
      </c>
      <c r="J78" s="225" t="s">
        <v>330</v>
      </c>
    </row>
    <row r="79" spans="1:10" ht="13.5" customHeight="1">
      <c r="A79" s="125" t="s">
        <v>415</v>
      </c>
      <c r="B79" s="110">
        <v>53</v>
      </c>
      <c r="C79" s="111">
        <v>1162</v>
      </c>
      <c r="D79" s="111">
        <v>600</v>
      </c>
      <c r="E79" s="111">
        <v>26</v>
      </c>
      <c r="F79" s="111">
        <v>0</v>
      </c>
      <c r="G79" s="111">
        <v>0</v>
      </c>
      <c r="H79" s="111">
        <v>0</v>
      </c>
      <c r="I79" s="111">
        <v>0</v>
      </c>
      <c r="J79" s="225" t="s">
        <v>329</v>
      </c>
    </row>
    <row r="80" spans="1:10" ht="13.5" customHeight="1">
      <c r="A80" s="125" t="s">
        <v>416</v>
      </c>
      <c r="B80" s="110">
        <v>0</v>
      </c>
      <c r="C80" s="111">
        <v>420</v>
      </c>
      <c r="D80" s="111">
        <v>120</v>
      </c>
      <c r="E80" s="111">
        <v>0</v>
      </c>
      <c r="F80" s="111">
        <v>722</v>
      </c>
      <c r="G80" s="111">
        <v>0</v>
      </c>
      <c r="H80" s="111">
        <v>0</v>
      </c>
      <c r="I80" s="111">
        <v>0</v>
      </c>
      <c r="J80" s="225" t="s">
        <v>329</v>
      </c>
    </row>
    <row r="81" spans="1:10" ht="13.5" customHeight="1">
      <c r="A81" s="125" t="s">
        <v>417</v>
      </c>
      <c r="B81" s="110">
        <v>40</v>
      </c>
      <c r="C81" s="111">
        <v>244</v>
      </c>
      <c r="D81" s="111">
        <v>15</v>
      </c>
      <c r="E81" s="111">
        <v>50</v>
      </c>
      <c r="F81" s="111">
        <v>0</v>
      </c>
      <c r="G81" s="111">
        <v>20321</v>
      </c>
      <c r="H81" s="111">
        <v>0</v>
      </c>
      <c r="I81" s="111">
        <v>21</v>
      </c>
      <c r="J81" s="225" t="s">
        <v>332</v>
      </c>
    </row>
    <row r="82" spans="1:10" ht="13.5" customHeight="1">
      <c r="A82" s="37" t="s">
        <v>418</v>
      </c>
      <c r="B82" s="110">
        <v>-2</v>
      </c>
      <c r="C82" s="111">
        <v>18</v>
      </c>
      <c r="D82" s="111">
        <v>4</v>
      </c>
      <c r="E82" s="111">
        <v>0</v>
      </c>
      <c r="F82" s="111">
        <v>0</v>
      </c>
      <c r="G82" s="111">
        <v>0</v>
      </c>
      <c r="H82" s="111">
        <v>0</v>
      </c>
      <c r="I82" s="111">
        <v>0</v>
      </c>
      <c r="J82" s="225" t="s">
        <v>329</v>
      </c>
    </row>
    <row r="83" spans="1:10" ht="13.5" customHeight="1">
      <c r="A83" s="37" t="s">
        <v>325</v>
      </c>
      <c r="B83" s="110">
        <v>-100</v>
      </c>
      <c r="C83" s="111">
        <v>378</v>
      </c>
      <c r="D83" s="111">
        <v>165</v>
      </c>
      <c r="E83" s="111">
        <v>0</v>
      </c>
      <c r="F83" s="111">
        <v>0</v>
      </c>
      <c r="G83" s="111">
        <v>0</v>
      </c>
      <c r="H83" s="111">
        <v>0</v>
      </c>
      <c r="I83" s="111">
        <v>0</v>
      </c>
      <c r="J83" s="225" t="s">
        <v>329</v>
      </c>
    </row>
    <row r="84" spans="1:10" ht="13.5" customHeight="1">
      <c r="A84" s="37" t="s">
        <v>333</v>
      </c>
      <c r="B84" s="110">
        <v>0</v>
      </c>
      <c r="C84" s="111">
        <v>34</v>
      </c>
      <c r="D84" s="111">
        <v>30</v>
      </c>
      <c r="E84" s="111">
        <v>23</v>
      </c>
      <c r="F84" s="111">
        <v>0</v>
      </c>
      <c r="G84" s="111">
        <v>0</v>
      </c>
      <c r="H84" s="111">
        <v>0</v>
      </c>
      <c r="I84" s="111">
        <v>0</v>
      </c>
      <c r="J84" s="225" t="s">
        <v>330</v>
      </c>
    </row>
    <row r="85" spans="1:10" ht="13.5" customHeight="1">
      <c r="A85" s="37" t="s">
        <v>419</v>
      </c>
      <c r="B85" s="110">
        <v>-1</v>
      </c>
      <c r="C85" s="111">
        <v>84</v>
      </c>
      <c r="D85" s="111">
        <v>1</v>
      </c>
      <c r="E85" s="111">
        <v>3</v>
      </c>
      <c r="F85" s="111">
        <v>0</v>
      </c>
      <c r="G85" s="111">
        <v>0</v>
      </c>
      <c r="H85" s="111">
        <v>0</v>
      </c>
      <c r="I85" s="111">
        <v>0</v>
      </c>
      <c r="J85" s="225" t="s">
        <v>330</v>
      </c>
    </row>
    <row r="86" spans="1:10" ht="13.5" customHeight="1">
      <c r="A86" s="37" t="s">
        <v>420</v>
      </c>
      <c r="B86" s="110">
        <v>32</v>
      </c>
      <c r="C86" s="111">
        <v>-394</v>
      </c>
      <c r="D86" s="111">
        <v>50</v>
      </c>
      <c r="E86" s="111">
        <v>148</v>
      </c>
      <c r="F86" s="111">
        <v>400</v>
      </c>
      <c r="G86" s="111">
        <v>0</v>
      </c>
      <c r="H86" s="111">
        <v>0</v>
      </c>
      <c r="I86" s="111">
        <v>0</v>
      </c>
      <c r="J86" s="225" t="s">
        <v>329</v>
      </c>
    </row>
    <row r="87" spans="1:10" ht="13.5" customHeight="1">
      <c r="A87" s="37" t="s">
        <v>421</v>
      </c>
      <c r="B87" s="110">
        <v>-4</v>
      </c>
      <c r="C87" s="111">
        <v>76</v>
      </c>
      <c r="D87" s="111">
        <v>73</v>
      </c>
      <c r="E87" s="111">
        <v>99</v>
      </c>
      <c r="F87" s="111">
        <v>0</v>
      </c>
      <c r="G87" s="111">
        <v>0</v>
      </c>
      <c r="H87" s="111">
        <v>0</v>
      </c>
      <c r="I87" s="111">
        <v>0</v>
      </c>
      <c r="J87" s="225" t="s">
        <v>329</v>
      </c>
    </row>
    <row r="88" spans="1:10" ht="13.5" customHeight="1">
      <c r="A88" s="37" t="s">
        <v>326</v>
      </c>
      <c r="B88" s="110">
        <v>5</v>
      </c>
      <c r="C88" s="111">
        <v>55</v>
      </c>
      <c r="D88" s="111">
        <v>35</v>
      </c>
      <c r="E88" s="111">
        <v>16</v>
      </c>
      <c r="F88" s="111">
        <v>0</v>
      </c>
      <c r="G88" s="111">
        <v>0</v>
      </c>
      <c r="H88" s="111">
        <v>0</v>
      </c>
      <c r="I88" s="111">
        <v>0</v>
      </c>
      <c r="J88" s="225" t="s">
        <v>330</v>
      </c>
    </row>
    <row r="89" spans="1:10" ht="13.5" customHeight="1">
      <c r="A89" s="37" t="s">
        <v>327</v>
      </c>
      <c r="B89" s="110">
        <v>1</v>
      </c>
      <c r="C89" s="111">
        <v>67</v>
      </c>
      <c r="D89" s="111">
        <v>48</v>
      </c>
      <c r="E89" s="111">
        <v>0</v>
      </c>
      <c r="F89" s="111">
        <v>0</v>
      </c>
      <c r="G89" s="111">
        <v>0</v>
      </c>
      <c r="H89" s="111">
        <v>0</v>
      </c>
      <c r="I89" s="111">
        <v>0</v>
      </c>
      <c r="J89" s="225" t="s">
        <v>329</v>
      </c>
    </row>
    <row r="90" spans="1:10" ht="13.5" customHeight="1">
      <c r="A90" s="66" t="s">
        <v>289</v>
      </c>
      <c r="B90" s="67"/>
      <c r="C90" s="57"/>
      <c r="D90" s="56">
        <f aca="true" t="shared" si="0" ref="D90:I90">SUM(D66:D89)</f>
        <v>3542</v>
      </c>
      <c r="E90" s="56">
        <f t="shared" si="0"/>
        <v>2106</v>
      </c>
      <c r="F90" s="56">
        <f t="shared" si="0"/>
        <v>1122</v>
      </c>
      <c r="G90" s="56">
        <f t="shared" si="0"/>
        <v>20321</v>
      </c>
      <c r="H90" s="56">
        <f t="shared" si="0"/>
        <v>0</v>
      </c>
      <c r="I90" s="56">
        <f t="shared" si="0"/>
        <v>21</v>
      </c>
      <c r="J90" s="58"/>
    </row>
    <row r="91" ht="10.5">
      <c r="A91" s="28" t="s">
        <v>290</v>
      </c>
    </row>
    <row r="92" ht="9.75" customHeight="1"/>
    <row r="93" ht="14.25">
      <c r="A93" s="36" t="s">
        <v>291</v>
      </c>
    </row>
    <row r="94" ht="10.5">
      <c r="D94" s="29" t="s">
        <v>219</v>
      </c>
    </row>
    <row r="95" spans="1:4" ht="21.75" thickBot="1">
      <c r="A95" s="68" t="s">
        <v>292</v>
      </c>
      <c r="B95" s="69" t="s">
        <v>423</v>
      </c>
      <c r="C95" s="70" t="s">
        <v>424</v>
      </c>
      <c r="D95" s="71" t="s">
        <v>293</v>
      </c>
    </row>
    <row r="96" spans="1:4" ht="13.5" customHeight="1" thickTop="1">
      <c r="A96" s="229" t="s">
        <v>294</v>
      </c>
      <c r="B96" s="45">
        <v>3098</v>
      </c>
      <c r="C96" s="46">
        <v>2510</v>
      </c>
      <c r="D96" s="72">
        <v>-588</v>
      </c>
    </row>
    <row r="97" spans="1:4" ht="13.5" customHeight="1">
      <c r="A97" s="73" t="s">
        <v>295</v>
      </c>
      <c r="B97" s="47">
        <v>1759</v>
      </c>
      <c r="C97" s="48">
        <v>1588</v>
      </c>
      <c r="D97" s="49">
        <v>-171</v>
      </c>
    </row>
    <row r="98" spans="1:4" ht="13.5" customHeight="1">
      <c r="A98" s="74" t="s">
        <v>296</v>
      </c>
      <c r="B98" s="51">
        <v>8266</v>
      </c>
      <c r="C98" s="52">
        <v>9347</v>
      </c>
      <c r="D98" s="53">
        <v>1081</v>
      </c>
    </row>
    <row r="99" spans="1:4" ht="13.5" customHeight="1">
      <c r="A99" s="75" t="s">
        <v>297</v>
      </c>
      <c r="B99" s="76">
        <v>13123</v>
      </c>
      <c r="C99" s="56">
        <v>13445</v>
      </c>
      <c r="D99" s="58">
        <v>322</v>
      </c>
    </row>
    <row r="100" spans="1:4" ht="10.5">
      <c r="A100" s="28" t="s">
        <v>298</v>
      </c>
      <c r="B100" s="77"/>
      <c r="C100" s="77"/>
      <c r="D100" s="77"/>
    </row>
    <row r="101" spans="1:4" ht="9.75" customHeight="1">
      <c r="A101" s="78"/>
      <c r="B101" s="77"/>
      <c r="C101" s="77"/>
      <c r="D101" s="77"/>
    </row>
    <row r="102" ht="14.25">
      <c r="A102" s="36" t="s">
        <v>299</v>
      </c>
    </row>
    <row r="103" ht="10.5" customHeight="1">
      <c r="A103" s="36"/>
    </row>
    <row r="104" spans="1:11" ht="21.75" thickBot="1">
      <c r="A104" s="68" t="s">
        <v>300</v>
      </c>
      <c r="B104" s="69" t="s">
        <v>423</v>
      </c>
      <c r="C104" s="70" t="s">
        <v>424</v>
      </c>
      <c r="D104" s="70" t="s">
        <v>293</v>
      </c>
      <c r="E104" s="79" t="s">
        <v>301</v>
      </c>
      <c r="F104" s="71" t="s">
        <v>302</v>
      </c>
      <c r="G104" s="544" t="s">
        <v>303</v>
      </c>
      <c r="H104" s="545"/>
      <c r="I104" s="69" t="s">
        <v>423</v>
      </c>
      <c r="J104" s="70" t="s">
        <v>424</v>
      </c>
      <c r="K104" s="71" t="s">
        <v>293</v>
      </c>
    </row>
    <row r="105" spans="1:11" ht="13.5" customHeight="1" thickTop="1">
      <c r="A105" s="229" t="s">
        <v>304</v>
      </c>
      <c r="B105" s="80">
        <v>1.42</v>
      </c>
      <c r="C105" s="81">
        <v>0.79</v>
      </c>
      <c r="D105" s="81">
        <v>-0.63</v>
      </c>
      <c r="E105" s="82" t="s">
        <v>576</v>
      </c>
      <c r="F105" s="83" t="s">
        <v>559</v>
      </c>
      <c r="G105" s="546" t="s">
        <v>376</v>
      </c>
      <c r="H105" s="547"/>
      <c r="I105" s="119" t="s">
        <v>386</v>
      </c>
      <c r="J105" s="85" t="s">
        <v>0</v>
      </c>
      <c r="K105" s="86" t="s">
        <v>0</v>
      </c>
    </row>
    <row r="106" spans="1:11" ht="13.5" customHeight="1">
      <c r="A106" s="73" t="s">
        <v>305</v>
      </c>
      <c r="B106" s="87">
        <v>10.02</v>
      </c>
      <c r="C106" s="88">
        <v>10.21</v>
      </c>
      <c r="D106" s="88">
        <v>0.19</v>
      </c>
      <c r="E106" s="89" t="s">
        <v>577</v>
      </c>
      <c r="F106" s="90" t="s">
        <v>560</v>
      </c>
      <c r="G106" s="535" t="s">
        <v>377</v>
      </c>
      <c r="H106" s="536"/>
      <c r="I106" s="87" t="s">
        <v>386</v>
      </c>
      <c r="J106" s="92" t="s">
        <v>0</v>
      </c>
      <c r="K106" s="97" t="s">
        <v>0</v>
      </c>
    </row>
    <row r="107" spans="1:11" ht="13.5" customHeight="1">
      <c r="A107" s="73" t="s">
        <v>306</v>
      </c>
      <c r="B107" s="94">
        <v>12.4</v>
      </c>
      <c r="C107" s="92">
        <v>12.9</v>
      </c>
      <c r="D107" s="92">
        <v>0.5</v>
      </c>
      <c r="E107" s="95">
        <v>25</v>
      </c>
      <c r="F107" s="96">
        <v>35</v>
      </c>
      <c r="G107" s="535" t="s">
        <v>378</v>
      </c>
      <c r="H107" s="536"/>
      <c r="I107" s="87" t="s">
        <v>386</v>
      </c>
      <c r="J107" s="92" t="s">
        <v>0</v>
      </c>
      <c r="K107" s="97" t="s">
        <v>0</v>
      </c>
    </row>
    <row r="108" spans="1:11" ht="13.5" customHeight="1">
      <c r="A108" s="73" t="s">
        <v>307</v>
      </c>
      <c r="B108" s="91">
        <v>200.9</v>
      </c>
      <c r="C108" s="92">
        <v>195.6</v>
      </c>
      <c r="D108" s="92">
        <v>-5.3</v>
      </c>
      <c r="E108" s="95">
        <v>350</v>
      </c>
      <c r="F108" s="98"/>
      <c r="G108" s="535" t="s">
        <v>379</v>
      </c>
      <c r="H108" s="536"/>
      <c r="I108" s="87" t="s">
        <v>386</v>
      </c>
      <c r="J108" s="92" t="s">
        <v>0</v>
      </c>
      <c r="K108" s="97" t="s">
        <v>0</v>
      </c>
    </row>
    <row r="109" spans="1:11" ht="13.5" customHeight="1">
      <c r="A109" s="73" t="s">
        <v>308</v>
      </c>
      <c r="B109" s="99">
        <v>0.81</v>
      </c>
      <c r="C109" s="88">
        <v>0.81</v>
      </c>
      <c r="D109" s="92">
        <v>0</v>
      </c>
      <c r="E109" s="100"/>
      <c r="F109" s="101"/>
      <c r="G109" s="535" t="s">
        <v>425</v>
      </c>
      <c r="H109" s="536"/>
      <c r="I109" s="87" t="s">
        <v>386</v>
      </c>
      <c r="J109" s="92" t="s">
        <v>0</v>
      </c>
      <c r="K109" s="97" t="s">
        <v>0</v>
      </c>
    </row>
    <row r="110" spans="1:11" ht="13.5" customHeight="1">
      <c r="A110" s="102" t="s">
        <v>169</v>
      </c>
      <c r="B110" s="103">
        <v>91</v>
      </c>
      <c r="C110" s="104">
        <v>89.4</v>
      </c>
      <c r="D110" s="104">
        <v>-1.6</v>
      </c>
      <c r="E110" s="105"/>
      <c r="F110" s="106"/>
      <c r="G110" s="535" t="s">
        <v>381</v>
      </c>
      <c r="H110" s="536"/>
      <c r="I110" s="87" t="s">
        <v>386</v>
      </c>
      <c r="J110" s="92" t="s">
        <v>0</v>
      </c>
      <c r="K110" s="97" t="s">
        <v>0</v>
      </c>
    </row>
    <row r="111" spans="1:11" ht="13.5" customHeight="1">
      <c r="A111" s="126"/>
      <c r="B111" s="127"/>
      <c r="C111" s="127"/>
      <c r="D111" s="127"/>
      <c r="E111" s="128"/>
      <c r="F111" s="128"/>
      <c r="G111" s="535" t="s">
        <v>382</v>
      </c>
      <c r="H111" s="536"/>
      <c r="I111" s="87" t="s">
        <v>386</v>
      </c>
      <c r="J111" s="92" t="s">
        <v>0</v>
      </c>
      <c r="K111" s="97" t="s">
        <v>0</v>
      </c>
    </row>
    <row r="112" spans="1:11" ht="13.5" customHeight="1">
      <c r="A112" s="126"/>
      <c r="B112" s="127"/>
      <c r="C112" s="127"/>
      <c r="D112" s="127"/>
      <c r="E112" s="128"/>
      <c r="F112" s="128"/>
      <c r="G112" s="535" t="s">
        <v>383</v>
      </c>
      <c r="H112" s="536"/>
      <c r="I112" s="87" t="s">
        <v>386</v>
      </c>
      <c r="J112" s="92" t="s">
        <v>0</v>
      </c>
      <c r="K112" s="97" t="s">
        <v>0</v>
      </c>
    </row>
    <row r="113" spans="1:11" ht="13.5" customHeight="1">
      <c r="A113" s="126"/>
      <c r="B113" s="127"/>
      <c r="C113" s="127"/>
      <c r="D113" s="127"/>
      <c r="E113" s="128"/>
      <c r="F113" s="128"/>
      <c r="G113" s="535" t="s">
        <v>384</v>
      </c>
      <c r="H113" s="536"/>
      <c r="I113" s="87" t="s">
        <v>386</v>
      </c>
      <c r="J113" s="92" t="s">
        <v>0</v>
      </c>
      <c r="K113" s="97" t="s">
        <v>0</v>
      </c>
    </row>
    <row r="114" spans="1:11" ht="13.5" customHeight="1">
      <c r="A114" s="126"/>
      <c r="B114" s="127"/>
      <c r="C114" s="127"/>
      <c r="D114" s="127"/>
      <c r="E114" s="128"/>
      <c r="F114" s="128"/>
      <c r="G114" s="537" t="s">
        <v>385</v>
      </c>
      <c r="H114" s="538"/>
      <c r="I114" s="107" t="s">
        <v>386</v>
      </c>
      <c r="J114" s="104" t="s">
        <v>0</v>
      </c>
      <c r="K114" s="108" t="s">
        <v>0</v>
      </c>
    </row>
    <row r="115" spans="1:11" ht="10.5">
      <c r="A115" s="28" t="s">
        <v>309</v>
      </c>
      <c r="G115" s="262"/>
      <c r="H115" s="262"/>
      <c r="I115" s="154"/>
      <c r="J115" s="127"/>
      <c r="K115" s="154"/>
    </row>
    <row r="116" spans="1:11" ht="10.5">
      <c r="A116" s="28" t="s">
        <v>310</v>
      </c>
      <c r="G116" s="262"/>
      <c r="H116" s="262"/>
      <c r="I116" s="154"/>
      <c r="J116" s="127"/>
      <c r="K116" s="154"/>
    </row>
    <row r="117" spans="1:11" ht="10.5">
      <c r="A117" s="28" t="s">
        <v>311</v>
      </c>
      <c r="G117" s="262"/>
      <c r="H117" s="262"/>
      <c r="I117" s="154"/>
      <c r="J117" s="127"/>
      <c r="K117" s="154"/>
    </row>
    <row r="118" spans="1:11" ht="10.5" customHeight="1">
      <c r="A118" s="28" t="s">
        <v>426</v>
      </c>
      <c r="G118" s="262"/>
      <c r="H118" s="262"/>
      <c r="I118" s="154"/>
      <c r="J118" s="127"/>
      <c r="K118" s="154"/>
    </row>
    <row r="119" spans="7:11" ht="13.5" customHeight="1">
      <c r="G119" s="262"/>
      <c r="H119" s="262"/>
      <c r="I119" s="154"/>
      <c r="J119" s="127"/>
      <c r="K119" s="154"/>
    </row>
    <row r="120" spans="7:11" ht="13.5" customHeight="1">
      <c r="G120" s="262"/>
      <c r="H120" s="262"/>
      <c r="I120" s="154"/>
      <c r="J120" s="127"/>
      <c r="K120" s="154"/>
    </row>
  </sheetData>
  <sheetProtection/>
  <mergeCells count="47">
    <mergeCell ref="A8:A9"/>
    <mergeCell ref="B8:B9"/>
    <mergeCell ref="C8:C9"/>
    <mergeCell ref="D8:D9"/>
    <mergeCell ref="E8:E9"/>
    <mergeCell ref="F8:F9"/>
    <mergeCell ref="G8:G9"/>
    <mergeCell ref="H8:H9"/>
    <mergeCell ref="A22:A23"/>
    <mergeCell ref="B22:B23"/>
    <mergeCell ref="C22:C23"/>
    <mergeCell ref="D22:D23"/>
    <mergeCell ref="E22:E23"/>
    <mergeCell ref="F22:F23"/>
    <mergeCell ref="G22:G23"/>
    <mergeCell ref="H22:H23"/>
    <mergeCell ref="I22:I23"/>
    <mergeCell ref="A49:A50"/>
    <mergeCell ref="B49:B50"/>
    <mergeCell ref="C49:C50"/>
    <mergeCell ref="D49:D50"/>
    <mergeCell ref="E49:E50"/>
    <mergeCell ref="F49:F50"/>
    <mergeCell ref="G49:G50"/>
    <mergeCell ref="H49:H50"/>
    <mergeCell ref="I49:I50"/>
    <mergeCell ref="A64:A65"/>
    <mergeCell ref="B64:B65"/>
    <mergeCell ref="C64:C65"/>
    <mergeCell ref="D64:D65"/>
    <mergeCell ref="E64:E65"/>
    <mergeCell ref="F64:F65"/>
    <mergeCell ref="G64:G65"/>
    <mergeCell ref="H64:H65"/>
    <mergeCell ref="I64:I65"/>
    <mergeCell ref="J64:J65"/>
    <mergeCell ref="G104:H104"/>
    <mergeCell ref="G105:H105"/>
    <mergeCell ref="G112:H112"/>
    <mergeCell ref="G113:H113"/>
    <mergeCell ref="G114:H114"/>
    <mergeCell ref="G106:H106"/>
    <mergeCell ref="G107:H107"/>
    <mergeCell ref="G108:H108"/>
    <mergeCell ref="G109:H109"/>
    <mergeCell ref="G110:H110"/>
    <mergeCell ref="G111:H111"/>
  </mergeCells>
  <printOptions/>
  <pageMargins left="0.4330708661417323" right="0.3937007874015748" top="0.71" bottom="0.3" header="0.45" footer="0.2"/>
  <pageSetup horizontalDpi="300" verticalDpi="300" orientation="portrait" paperSize="9" scale="88" r:id="rId1"/>
  <rowBreaks count="1" manualBreakCount="1">
    <brk id="60" max="10" man="1"/>
  </rowBreaks>
  <colBreaks count="1" manualBreakCount="1">
    <brk id="11" max="72" man="1"/>
  </colBreaks>
</worksheet>
</file>

<file path=xl/worksheets/sheet3.xml><?xml version="1.0" encoding="utf-8"?>
<worksheet xmlns="http://schemas.openxmlformats.org/spreadsheetml/2006/main" xmlns:r="http://schemas.openxmlformats.org/officeDocument/2006/relationships">
  <dimension ref="A1:M97"/>
  <sheetViews>
    <sheetView view="pageBreakPreview" zoomScale="130" zoomScaleSheetLayoutView="130" zoomScalePageLayoutView="0" workbookViewId="0" topLeftCell="A1">
      <selection activeCell="J24" sqref="J24"/>
    </sheetView>
  </sheetViews>
  <sheetFormatPr defaultColWidth="9.00390625" defaultRowHeight="13.5" customHeight="1"/>
  <cols>
    <col min="1" max="1" width="16.625" style="266" customWidth="1"/>
    <col min="2" max="8" width="9.00390625" style="266" customWidth="1"/>
    <col min="9" max="16384" width="9.00390625" style="266" customWidth="1"/>
  </cols>
  <sheetData>
    <row r="1" spans="1:13" ht="21" customHeight="1">
      <c r="A1" s="263" t="s">
        <v>369</v>
      </c>
      <c r="B1" s="264"/>
      <c r="C1" s="264"/>
      <c r="D1" s="264"/>
      <c r="E1" s="264"/>
      <c r="F1" s="264"/>
      <c r="G1" s="264"/>
      <c r="H1" s="264"/>
      <c r="I1" s="264"/>
      <c r="J1" s="264"/>
      <c r="K1" s="264"/>
      <c r="L1" s="265"/>
      <c r="M1" s="264"/>
    </row>
    <row r="2" spans="1:13" ht="13.5" customHeight="1">
      <c r="A2" s="263"/>
      <c r="B2" s="264"/>
      <c r="C2" s="264"/>
      <c r="D2" s="264"/>
      <c r="E2" s="264"/>
      <c r="F2" s="264"/>
      <c r="G2" s="264"/>
      <c r="H2" s="264"/>
      <c r="I2" s="264"/>
      <c r="J2" s="264"/>
      <c r="K2" s="264"/>
      <c r="L2" s="264"/>
      <c r="M2" s="264"/>
    </row>
    <row r="3" ht="13.5" customHeight="1">
      <c r="J3" s="267" t="s">
        <v>219</v>
      </c>
    </row>
    <row r="4" spans="1:10" ht="21" customHeight="1" thickBot="1">
      <c r="A4" s="268" t="s">
        <v>334</v>
      </c>
      <c r="B4" s="269"/>
      <c r="G4" s="270" t="s">
        <v>221</v>
      </c>
      <c r="H4" s="271" t="s">
        <v>222</v>
      </c>
      <c r="I4" s="272" t="s">
        <v>223</v>
      </c>
      <c r="J4" s="273" t="s">
        <v>224</v>
      </c>
    </row>
    <row r="5" spans="7:10" ht="13.5" customHeight="1" thickTop="1">
      <c r="G5" s="274">
        <v>28333</v>
      </c>
      <c r="H5" s="275">
        <v>6689</v>
      </c>
      <c r="I5" s="276">
        <v>2164</v>
      </c>
      <c r="J5" s="277">
        <v>37185</v>
      </c>
    </row>
    <row r="6" ht="14.25">
      <c r="A6" s="278" t="s">
        <v>225</v>
      </c>
    </row>
    <row r="7" spans="8:9" ht="10.5">
      <c r="H7" s="267" t="s">
        <v>219</v>
      </c>
      <c r="I7" s="267"/>
    </row>
    <row r="8" spans="1:8" ht="13.5" customHeight="1">
      <c r="A8" s="577" t="s">
        <v>226</v>
      </c>
      <c r="B8" s="581" t="s">
        <v>227</v>
      </c>
      <c r="C8" s="580" t="s">
        <v>228</v>
      </c>
      <c r="D8" s="580" t="s">
        <v>229</v>
      </c>
      <c r="E8" s="580" t="s">
        <v>230</v>
      </c>
      <c r="F8" s="575" t="s">
        <v>231</v>
      </c>
      <c r="G8" s="580" t="s">
        <v>232</v>
      </c>
      <c r="H8" s="565" t="s">
        <v>233</v>
      </c>
    </row>
    <row r="9" spans="1:8" ht="13.5" customHeight="1" thickBot="1">
      <c r="A9" s="578"/>
      <c r="B9" s="574"/>
      <c r="C9" s="576"/>
      <c r="D9" s="576"/>
      <c r="E9" s="576"/>
      <c r="F9" s="579"/>
      <c r="G9" s="576"/>
      <c r="H9" s="566"/>
    </row>
    <row r="10" spans="1:8" ht="13.5" customHeight="1" thickTop="1">
      <c r="A10" s="279" t="s">
        <v>234</v>
      </c>
      <c r="B10" s="280">
        <v>69341</v>
      </c>
      <c r="C10" s="281">
        <v>68984</v>
      </c>
      <c r="D10" s="281">
        <v>358</v>
      </c>
      <c r="E10" s="281">
        <v>181</v>
      </c>
      <c r="F10" s="281">
        <v>474</v>
      </c>
      <c r="G10" s="281">
        <v>87400</v>
      </c>
      <c r="H10" s="282" t="s">
        <v>427</v>
      </c>
    </row>
    <row r="11" spans="1:8" ht="13.5" customHeight="1">
      <c r="A11" s="283" t="s">
        <v>428</v>
      </c>
      <c r="B11" s="284">
        <v>2</v>
      </c>
      <c r="C11" s="285">
        <v>2</v>
      </c>
      <c r="D11" s="285">
        <v>0</v>
      </c>
      <c r="E11" s="285">
        <v>0</v>
      </c>
      <c r="F11" s="285">
        <v>2</v>
      </c>
      <c r="G11" s="285">
        <v>0</v>
      </c>
      <c r="H11" s="282" t="s">
        <v>429</v>
      </c>
    </row>
    <row r="12" spans="1:8" ht="13.5" customHeight="1">
      <c r="A12" s="286" t="s">
        <v>236</v>
      </c>
      <c r="B12" s="287">
        <f>SUM(B10:B11)</f>
        <v>69343</v>
      </c>
      <c r="C12" s="288">
        <f>SUM(C10:C11)</f>
        <v>68986</v>
      </c>
      <c r="D12" s="288">
        <f>SUM(D10:D11)</f>
        <v>358</v>
      </c>
      <c r="E12" s="288">
        <f>SUM(E10:E11)</f>
        <v>181</v>
      </c>
      <c r="F12" s="289"/>
      <c r="G12" s="288">
        <f>SUM(G10:G11)</f>
        <v>87400</v>
      </c>
      <c r="H12" s="290"/>
    </row>
    <row r="13" spans="1:8" ht="13.5" customHeight="1">
      <c r="A13" s="291" t="s">
        <v>237</v>
      </c>
      <c r="B13" s="292"/>
      <c r="C13" s="292"/>
      <c r="D13" s="292"/>
      <c r="E13" s="292"/>
      <c r="F13" s="292"/>
      <c r="G13" s="292"/>
      <c r="H13" s="293"/>
    </row>
    <row r="14" ht="9.75" customHeight="1"/>
    <row r="15" ht="14.25">
      <c r="A15" s="278" t="s">
        <v>238</v>
      </c>
    </row>
    <row r="16" spans="9:12" ht="10.5">
      <c r="I16" s="267" t="s">
        <v>219</v>
      </c>
      <c r="K16" s="267"/>
      <c r="L16" s="267"/>
    </row>
    <row r="17" spans="1:9" ht="13.5" customHeight="1">
      <c r="A17" s="577" t="s">
        <v>226</v>
      </c>
      <c r="B17" s="573" t="s">
        <v>239</v>
      </c>
      <c r="C17" s="575" t="s">
        <v>240</v>
      </c>
      <c r="D17" s="575" t="s">
        <v>241</v>
      </c>
      <c r="E17" s="562" t="s">
        <v>242</v>
      </c>
      <c r="F17" s="575" t="s">
        <v>231</v>
      </c>
      <c r="G17" s="575" t="s">
        <v>243</v>
      </c>
      <c r="H17" s="562" t="s">
        <v>244</v>
      </c>
      <c r="I17" s="565" t="s">
        <v>233</v>
      </c>
    </row>
    <row r="18" spans="1:9" ht="13.5" customHeight="1" thickBot="1">
      <c r="A18" s="578"/>
      <c r="B18" s="574"/>
      <c r="C18" s="576"/>
      <c r="D18" s="576"/>
      <c r="E18" s="563"/>
      <c r="F18" s="579"/>
      <c r="G18" s="579"/>
      <c r="H18" s="564"/>
      <c r="I18" s="566"/>
    </row>
    <row r="19" spans="1:9" ht="13.5" customHeight="1" thickTop="1">
      <c r="A19" s="279" t="s">
        <v>336</v>
      </c>
      <c r="B19" s="294">
        <v>8630</v>
      </c>
      <c r="C19" s="295">
        <v>9087</v>
      </c>
      <c r="D19" s="295">
        <v>-457</v>
      </c>
      <c r="E19" s="295">
        <v>642</v>
      </c>
      <c r="F19" s="295">
        <v>1534</v>
      </c>
      <c r="G19" s="295">
        <v>15571</v>
      </c>
      <c r="H19" s="295">
        <v>10148</v>
      </c>
      <c r="I19" s="296" t="s">
        <v>321</v>
      </c>
    </row>
    <row r="20" spans="1:9" ht="13.5" customHeight="1">
      <c r="A20" s="283" t="s">
        <v>245</v>
      </c>
      <c r="B20" s="297">
        <v>3116</v>
      </c>
      <c r="C20" s="298">
        <v>3042</v>
      </c>
      <c r="D20" s="298">
        <v>74</v>
      </c>
      <c r="E20" s="298">
        <v>1443</v>
      </c>
      <c r="F20" s="298">
        <v>53</v>
      </c>
      <c r="G20" s="298">
        <v>8104</v>
      </c>
      <c r="H20" s="298">
        <v>65</v>
      </c>
      <c r="I20" s="299" t="s">
        <v>321</v>
      </c>
    </row>
    <row r="21" spans="1:9" ht="13.5" customHeight="1">
      <c r="A21" s="283" t="s">
        <v>323</v>
      </c>
      <c r="B21" s="297">
        <v>35</v>
      </c>
      <c r="C21" s="298">
        <v>31</v>
      </c>
      <c r="D21" s="298">
        <v>5</v>
      </c>
      <c r="E21" s="298">
        <v>367</v>
      </c>
      <c r="F21" s="300" t="s">
        <v>12</v>
      </c>
      <c r="G21" s="300" t="s">
        <v>12</v>
      </c>
      <c r="H21" s="300" t="s">
        <v>12</v>
      </c>
      <c r="I21" s="299" t="s">
        <v>321</v>
      </c>
    </row>
    <row r="22" spans="1:9" ht="13.5" customHeight="1">
      <c r="A22" s="283" t="s">
        <v>337</v>
      </c>
      <c r="B22" s="297">
        <v>148</v>
      </c>
      <c r="C22" s="298">
        <v>148</v>
      </c>
      <c r="D22" s="298">
        <v>0</v>
      </c>
      <c r="E22" s="298">
        <v>164</v>
      </c>
      <c r="F22" s="298">
        <v>26</v>
      </c>
      <c r="G22" s="298">
        <v>1221</v>
      </c>
      <c r="H22" s="298">
        <v>310</v>
      </c>
      <c r="I22" s="299" t="s">
        <v>321</v>
      </c>
    </row>
    <row r="23" spans="1:9" ht="13.5" customHeight="1">
      <c r="A23" s="283" t="s">
        <v>338</v>
      </c>
      <c r="B23" s="297">
        <v>10737</v>
      </c>
      <c r="C23" s="298">
        <v>10737</v>
      </c>
      <c r="D23" s="298">
        <v>1</v>
      </c>
      <c r="E23" s="298">
        <v>1</v>
      </c>
      <c r="F23" s="298">
        <v>1408</v>
      </c>
      <c r="G23" s="298">
        <v>58968</v>
      </c>
      <c r="H23" s="298">
        <v>13975</v>
      </c>
      <c r="I23" s="299"/>
    </row>
    <row r="24" spans="1:9" ht="13.5" customHeight="1">
      <c r="A24" s="283" t="s">
        <v>339</v>
      </c>
      <c r="B24" s="297">
        <v>257</v>
      </c>
      <c r="C24" s="298">
        <v>257</v>
      </c>
      <c r="D24" s="298">
        <v>0</v>
      </c>
      <c r="E24" s="298">
        <v>0</v>
      </c>
      <c r="F24" s="298">
        <v>103</v>
      </c>
      <c r="G24" s="298">
        <v>1506</v>
      </c>
      <c r="H24" s="298">
        <v>1062</v>
      </c>
      <c r="I24" s="299"/>
    </row>
    <row r="25" spans="1:9" ht="13.5" customHeight="1">
      <c r="A25" s="283" t="s">
        <v>340</v>
      </c>
      <c r="B25" s="297">
        <v>478</v>
      </c>
      <c r="C25" s="298">
        <v>478</v>
      </c>
      <c r="D25" s="298">
        <v>0</v>
      </c>
      <c r="E25" s="298">
        <v>0</v>
      </c>
      <c r="F25" s="298">
        <v>22</v>
      </c>
      <c r="G25" s="298">
        <v>1364</v>
      </c>
      <c r="H25" s="298">
        <v>138</v>
      </c>
      <c r="I25" s="299"/>
    </row>
    <row r="26" spans="1:9" ht="13.5" customHeight="1">
      <c r="A26" s="283" t="s">
        <v>341</v>
      </c>
      <c r="B26" s="297">
        <v>16150</v>
      </c>
      <c r="C26" s="298">
        <v>16139</v>
      </c>
      <c r="D26" s="298">
        <v>10</v>
      </c>
      <c r="E26" s="298">
        <v>10</v>
      </c>
      <c r="F26" s="298">
        <v>846</v>
      </c>
      <c r="G26" s="300" t="s">
        <v>12</v>
      </c>
      <c r="H26" s="300" t="s">
        <v>12</v>
      </c>
      <c r="I26" s="299" t="s">
        <v>430</v>
      </c>
    </row>
    <row r="27" spans="1:9" ht="13.5" customHeight="1">
      <c r="A27" s="283" t="s">
        <v>342</v>
      </c>
      <c r="B27" s="297">
        <v>508</v>
      </c>
      <c r="C27" s="298">
        <v>508</v>
      </c>
      <c r="D27" s="298">
        <v>0</v>
      </c>
      <c r="E27" s="298">
        <v>0</v>
      </c>
      <c r="F27" s="298">
        <v>167</v>
      </c>
      <c r="G27" s="298">
        <v>3897</v>
      </c>
      <c r="H27" s="298">
        <v>916</v>
      </c>
      <c r="I27" s="299"/>
    </row>
    <row r="28" spans="1:9" ht="13.5" customHeight="1">
      <c r="A28" s="283" t="s">
        <v>343</v>
      </c>
      <c r="B28" s="297">
        <v>21</v>
      </c>
      <c r="C28" s="298">
        <v>10</v>
      </c>
      <c r="D28" s="298">
        <v>11</v>
      </c>
      <c r="E28" s="298">
        <v>11</v>
      </c>
      <c r="F28" s="298">
        <v>0</v>
      </c>
      <c r="G28" s="300" t="s">
        <v>12</v>
      </c>
      <c r="H28" s="300" t="s">
        <v>12</v>
      </c>
      <c r="I28" s="299"/>
    </row>
    <row r="29" spans="1:9" ht="13.5" customHeight="1">
      <c r="A29" s="283" t="s">
        <v>344</v>
      </c>
      <c r="B29" s="297">
        <v>13884</v>
      </c>
      <c r="C29" s="298">
        <v>13728</v>
      </c>
      <c r="D29" s="298">
        <v>156</v>
      </c>
      <c r="E29" s="298">
        <v>156</v>
      </c>
      <c r="F29" s="298">
        <v>2017</v>
      </c>
      <c r="G29" s="300" t="s">
        <v>12</v>
      </c>
      <c r="H29" s="300" t="s">
        <v>12</v>
      </c>
      <c r="I29" s="299" t="s">
        <v>431</v>
      </c>
    </row>
    <row r="30" spans="1:9" ht="13.5" customHeight="1">
      <c r="A30" s="283" t="s">
        <v>345</v>
      </c>
      <c r="B30" s="297">
        <v>1910</v>
      </c>
      <c r="C30" s="298">
        <v>1903</v>
      </c>
      <c r="D30" s="298">
        <v>7</v>
      </c>
      <c r="E30" s="298">
        <v>7</v>
      </c>
      <c r="F30" s="298">
        <v>375</v>
      </c>
      <c r="G30" s="300" t="s">
        <v>12</v>
      </c>
      <c r="H30" s="300" t="s">
        <v>12</v>
      </c>
      <c r="I30" s="299"/>
    </row>
    <row r="31" spans="1:9" ht="13.5" customHeight="1">
      <c r="A31" s="286" t="s">
        <v>254</v>
      </c>
      <c r="B31" s="301"/>
      <c r="C31" s="302"/>
      <c r="D31" s="302"/>
      <c r="E31" s="303">
        <f>SUM(E19:E30)</f>
        <v>2801</v>
      </c>
      <c r="F31" s="304"/>
      <c r="G31" s="303">
        <f>SUM(G19:G30)</f>
        <v>90631</v>
      </c>
      <c r="H31" s="303">
        <f>SUM(H19:H30)</f>
        <v>26614</v>
      </c>
      <c r="I31" s="305"/>
    </row>
    <row r="32" ht="10.5">
      <c r="A32" s="266" t="s">
        <v>255</v>
      </c>
    </row>
    <row r="33" ht="10.5">
      <c r="A33" s="266" t="s">
        <v>256</v>
      </c>
    </row>
    <row r="34" ht="10.5">
      <c r="A34" s="266" t="s">
        <v>257</v>
      </c>
    </row>
    <row r="35" ht="10.5">
      <c r="A35" s="266" t="s">
        <v>258</v>
      </c>
    </row>
    <row r="36" ht="9.75" customHeight="1"/>
    <row r="37" ht="14.25">
      <c r="A37" s="278" t="s">
        <v>259</v>
      </c>
    </row>
    <row r="38" spans="9:10" ht="10.5">
      <c r="I38" s="267" t="s">
        <v>219</v>
      </c>
      <c r="J38" s="267"/>
    </row>
    <row r="39" spans="1:9" ht="13.5" customHeight="1">
      <c r="A39" s="577" t="s">
        <v>260</v>
      </c>
      <c r="B39" s="573" t="s">
        <v>239</v>
      </c>
      <c r="C39" s="575" t="s">
        <v>240</v>
      </c>
      <c r="D39" s="575" t="s">
        <v>241</v>
      </c>
      <c r="E39" s="562" t="s">
        <v>242</v>
      </c>
      <c r="F39" s="575" t="s">
        <v>231</v>
      </c>
      <c r="G39" s="575" t="s">
        <v>243</v>
      </c>
      <c r="H39" s="562" t="s">
        <v>261</v>
      </c>
      <c r="I39" s="565" t="s">
        <v>233</v>
      </c>
    </row>
    <row r="40" spans="1:9" ht="13.5" customHeight="1" thickBot="1">
      <c r="A40" s="578"/>
      <c r="B40" s="574"/>
      <c r="C40" s="576"/>
      <c r="D40" s="576"/>
      <c r="E40" s="563"/>
      <c r="F40" s="579"/>
      <c r="G40" s="579"/>
      <c r="H40" s="564"/>
      <c r="I40" s="566"/>
    </row>
    <row r="41" spans="1:9" ht="13.5" customHeight="1" thickTop="1">
      <c r="A41" s="306" t="s">
        <v>346</v>
      </c>
      <c r="B41" s="294">
        <v>632</v>
      </c>
      <c r="C41" s="295">
        <v>615</v>
      </c>
      <c r="D41" s="295">
        <v>17</v>
      </c>
      <c r="E41" s="295">
        <v>17</v>
      </c>
      <c r="F41" s="131" t="s">
        <v>12</v>
      </c>
      <c r="G41" s="295">
        <v>1340</v>
      </c>
      <c r="H41" s="295">
        <v>128</v>
      </c>
      <c r="I41" s="307"/>
    </row>
    <row r="42" spans="1:9" ht="13.5" customHeight="1">
      <c r="A42" s="283" t="s">
        <v>266</v>
      </c>
      <c r="B42" s="297">
        <v>1</v>
      </c>
      <c r="C42" s="298">
        <v>0</v>
      </c>
      <c r="D42" s="298">
        <v>0</v>
      </c>
      <c r="E42" s="298">
        <v>0</v>
      </c>
      <c r="F42" s="300" t="s">
        <v>12</v>
      </c>
      <c r="G42" s="300" t="s">
        <v>12</v>
      </c>
      <c r="H42" s="300" t="s">
        <v>12</v>
      </c>
      <c r="I42" s="299"/>
    </row>
    <row r="43" spans="1:9" ht="13.5" customHeight="1">
      <c r="A43" s="283" t="s">
        <v>265</v>
      </c>
      <c r="B43" s="297">
        <v>1</v>
      </c>
      <c r="C43" s="298">
        <v>1</v>
      </c>
      <c r="D43" s="298">
        <v>0</v>
      </c>
      <c r="E43" s="298">
        <v>0</v>
      </c>
      <c r="F43" s="300" t="s">
        <v>12</v>
      </c>
      <c r="G43" s="300" t="s">
        <v>12</v>
      </c>
      <c r="H43" s="300" t="s">
        <v>12</v>
      </c>
      <c r="I43" s="299"/>
    </row>
    <row r="44" spans="1:9" ht="13.5" customHeight="1">
      <c r="A44" s="283" t="s">
        <v>347</v>
      </c>
      <c r="B44" s="297">
        <v>0</v>
      </c>
      <c r="C44" s="298">
        <v>0</v>
      </c>
      <c r="D44" s="298">
        <v>0</v>
      </c>
      <c r="E44" s="298">
        <v>0</v>
      </c>
      <c r="F44" s="300" t="s">
        <v>12</v>
      </c>
      <c r="G44" s="300" t="s">
        <v>12</v>
      </c>
      <c r="H44" s="300" t="s">
        <v>12</v>
      </c>
      <c r="I44" s="299"/>
    </row>
    <row r="45" spans="1:9" ht="13.5" customHeight="1">
      <c r="A45" s="283" t="s">
        <v>264</v>
      </c>
      <c r="B45" s="297">
        <v>10379</v>
      </c>
      <c r="C45" s="298">
        <v>9748</v>
      </c>
      <c r="D45" s="298">
        <v>631</v>
      </c>
      <c r="E45" s="298">
        <v>631</v>
      </c>
      <c r="F45" s="124">
        <v>2</v>
      </c>
      <c r="G45" s="300" t="s">
        <v>12</v>
      </c>
      <c r="H45" s="300" t="s">
        <v>12</v>
      </c>
      <c r="I45" s="299" t="s">
        <v>429</v>
      </c>
    </row>
    <row r="46" spans="1:9" ht="13.5" customHeight="1">
      <c r="A46" s="283" t="s">
        <v>348</v>
      </c>
      <c r="B46" s="297">
        <v>186</v>
      </c>
      <c r="C46" s="298">
        <v>160</v>
      </c>
      <c r="D46" s="298">
        <v>26</v>
      </c>
      <c r="E46" s="298">
        <v>26</v>
      </c>
      <c r="F46" s="300" t="s">
        <v>12</v>
      </c>
      <c r="G46" s="300" t="s">
        <v>12</v>
      </c>
      <c r="H46" s="300" t="s">
        <v>12</v>
      </c>
      <c r="I46" s="299"/>
    </row>
    <row r="47" spans="1:9" ht="13.5" customHeight="1">
      <c r="A47" s="283" t="s">
        <v>262</v>
      </c>
      <c r="B47" s="297">
        <v>312</v>
      </c>
      <c r="C47" s="298">
        <v>254</v>
      </c>
      <c r="D47" s="298">
        <v>58</v>
      </c>
      <c r="E47" s="298">
        <v>58</v>
      </c>
      <c r="F47" s="300" t="s">
        <v>12</v>
      </c>
      <c r="G47" s="308">
        <v>519</v>
      </c>
      <c r="H47" s="300" t="s">
        <v>12</v>
      </c>
      <c r="I47" s="309" t="s">
        <v>85</v>
      </c>
    </row>
    <row r="48" spans="1:9" ht="13.5" customHeight="1">
      <c r="A48" s="310" t="s">
        <v>350</v>
      </c>
      <c r="B48" s="297">
        <v>142</v>
      </c>
      <c r="C48" s="298">
        <v>138</v>
      </c>
      <c r="D48" s="298">
        <v>5</v>
      </c>
      <c r="E48" s="298">
        <v>5</v>
      </c>
      <c r="F48" s="300" t="s">
        <v>12</v>
      </c>
      <c r="G48" s="300" t="s">
        <v>12</v>
      </c>
      <c r="H48" s="300" t="s">
        <v>12</v>
      </c>
      <c r="I48" s="299"/>
    </row>
    <row r="49" spans="1:9" ht="13.5" customHeight="1">
      <c r="A49" s="310" t="s">
        <v>351</v>
      </c>
      <c r="B49" s="297">
        <v>120844</v>
      </c>
      <c r="C49" s="298">
        <v>116729</v>
      </c>
      <c r="D49" s="298">
        <v>4115</v>
      </c>
      <c r="E49" s="298">
        <v>4115</v>
      </c>
      <c r="F49" s="298">
        <v>1337</v>
      </c>
      <c r="G49" s="300" t="s">
        <v>12</v>
      </c>
      <c r="H49" s="300" t="s">
        <v>12</v>
      </c>
      <c r="I49" s="299" t="s">
        <v>432</v>
      </c>
    </row>
    <row r="50" spans="1:9" ht="13.5" customHeight="1">
      <c r="A50" s="286" t="s">
        <v>269</v>
      </c>
      <c r="B50" s="301"/>
      <c r="C50" s="302"/>
      <c r="D50" s="302"/>
      <c r="E50" s="303">
        <f>SUM(E41:E49)</f>
        <v>4852</v>
      </c>
      <c r="F50" s="304"/>
      <c r="G50" s="303">
        <f>SUM(G41:G49)</f>
        <v>1859</v>
      </c>
      <c r="H50" s="303">
        <f>SUM(H41:H49)</f>
        <v>128</v>
      </c>
      <c r="I50" s="311"/>
    </row>
    <row r="51" ht="9.75" customHeight="1">
      <c r="A51" s="312"/>
    </row>
    <row r="52" ht="14.25">
      <c r="A52" s="278" t="s">
        <v>270</v>
      </c>
    </row>
    <row r="53" ht="10.5">
      <c r="J53" s="267" t="s">
        <v>219</v>
      </c>
    </row>
    <row r="54" spans="1:10" ht="13.5" customHeight="1">
      <c r="A54" s="571" t="s">
        <v>271</v>
      </c>
      <c r="B54" s="573" t="s">
        <v>272</v>
      </c>
      <c r="C54" s="575" t="s">
        <v>273</v>
      </c>
      <c r="D54" s="575" t="s">
        <v>274</v>
      </c>
      <c r="E54" s="575" t="s">
        <v>275</v>
      </c>
      <c r="F54" s="575" t="s">
        <v>276</v>
      </c>
      <c r="G54" s="562" t="s">
        <v>277</v>
      </c>
      <c r="H54" s="562" t="s">
        <v>278</v>
      </c>
      <c r="I54" s="562" t="s">
        <v>279</v>
      </c>
      <c r="J54" s="565" t="s">
        <v>233</v>
      </c>
    </row>
    <row r="55" spans="1:10" ht="13.5" customHeight="1" thickBot="1">
      <c r="A55" s="572"/>
      <c r="B55" s="574"/>
      <c r="C55" s="576"/>
      <c r="D55" s="576"/>
      <c r="E55" s="576"/>
      <c r="F55" s="576"/>
      <c r="G55" s="563"/>
      <c r="H55" s="563"/>
      <c r="I55" s="564"/>
      <c r="J55" s="566"/>
    </row>
    <row r="56" spans="1:10" ht="13.5" customHeight="1" thickTop="1">
      <c r="A56" s="279" t="s">
        <v>352</v>
      </c>
      <c r="B56" s="294">
        <v>0</v>
      </c>
      <c r="C56" s="295">
        <v>7</v>
      </c>
      <c r="D56" s="295">
        <v>5</v>
      </c>
      <c r="E56" s="300" t="s">
        <v>12</v>
      </c>
      <c r="F56" s="300" t="s">
        <v>12</v>
      </c>
      <c r="G56" s="295">
        <v>2141</v>
      </c>
      <c r="H56" s="300" t="s">
        <v>12</v>
      </c>
      <c r="I56" s="300" t="s">
        <v>12</v>
      </c>
      <c r="J56" s="296"/>
    </row>
    <row r="57" spans="1:10" ht="13.5" customHeight="1">
      <c r="A57" s="279" t="s">
        <v>353</v>
      </c>
      <c r="B57" s="300" t="s">
        <v>12</v>
      </c>
      <c r="C57" s="298">
        <v>32</v>
      </c>
      <c r="D57" s="298">
        <v>30</v>
      </c>
      <c r="E57" s="298">
        <v>155</v>
      </c>
      <c r="F57" s="300" t="s">
        <v>12</v>
      </c>
      <c r="G57" s="300" t="s">
        <v>12</v>
      </c>
      <c r="H57" s="300" t="s">
        <v>12</v>
      </c>
      <c r="I57" s="300" t="s">
        <v>12</v>
      </c>
      <c r="J57" s="299"/>
    </row>
    <row r="58" spans="1:10" ht="13.5" customHeight="1">
      <c r="A58" s="279" t="s">
        <v>354</v>
      </c>
      <c r="B58" s="297">
        <v>0</v>
      </c>
      <c r="C58" s="298">
        <v>33</v>
      </c>
      <c r="D58" s="298">
        <v>30</v>
      </c>
      <c r="E58" s="298">
        <v>45</v>
      </c>
      <c r="F58" s="300" t="s">
        <v>12</v>
      </c>
      <c r="G58" s="300" t="s">
        <v>12</v>
      </c>
      <c r="H58" s="300" t="s">
        <v>12</v>
      </c>
      <c r="I58" s="300" t="s">
        <v>12</v>
      </c>
      <c r="J58" s="299"/>
    </row>
    <row r="59" spans="1:10" ht="13.5" customHeight="1">
      <c r="A59" s="279" t="s">
        <v>355</v>
      </c>
      <c r="B59" s="297">
        <v>6</v>
      </c>
      <c r="C59" s="298">
        <v>91</v>
      </c>
      <c r="D59" s="298">
        <v>104</v>
      </c>
      <c r="E59" s="298">
        <v>8</v>
      </c>
      <c r="F59" s="300" t="s">
        <v>12</v>
      </c>
      <c r="G59" s="300" t="s">
        <v>12</v>
      </c>
      <c r="H59" s="300" t="s">
        <v>12</v>
      </c>
      <c r="I59" s="300" t="s">
        <v>12</v>
      </c>
      <c r="J59" s="299"/>
    </row>
    <row r="60" spans="1:10" ht="13.5" customHeight="1">
      <c r="A60" s="279" t="s">
        <v>356</v>
      </c>
      <c r="B60" s="297">
        <v>1</v>
      </c>
      <c r="C60" s="298">
        <v>54</v>
      </c>
      <c r="D60" s="298">
        <v>20</v>
      </c>
      <c r="E60" s="298">
        <v>21</v>
      </c>
      <c r="F60" s="300" t="s">
        <v>12</v>
      </c>
      <c r="G60" s="300" t="s">
        <v>12</v>
      </c>
      <c r="H60" s="300" t="s">
        <v>12</v>
      </c>
      <c r="I60" s="300" t="s">
        <v>12</v>
      </c>
      <c r="J60" s="299"/>
    </row>
    <row r="61" spans="1:10" ht="13.5" customHeight="1">
      <c r="A61" s="279" t="s">
        <v>357</v>
      </c>
      <c r="B61" s="297">
        <v>-8</v>
      </c>
      <c r="C61" s="298">
        <v>216</v>
      </c>
      <c r="D61" s="298">
        <v>15</v>
      </c>
      <c r="E61" s="298">
        <v>38</v>
      </c>
      <c r="F61" s="300" t="s">
        <v>12</v>
      </c>
      <c r="G61" s="300" t="s">
        <v>12</v>
      </c>
      <c r="H61" s="300" t="s">
        <v>12</v>
      </c>
      <c r="I61" s="300" t="s">
        <v>12</v>
      </c>
      <c r="J61" s="299"/>
    </row>
    <row r="62" spans="1:10" ht="13.5" customHeight="1">
      <c r="A62" s="279" t="s">
        <v>358</v>
      </c>
      <c r="B62" s="297">
        <v>1</v>
      </c>
      <c r="C62" s="298">
        <v>17</v>
      </c>
      <c r="D62" s="298">
        <v>6</v>
      </c>
      <c r="E62" s="300">
        <v>0</v>
      </c>
      <c r="F62" s="300" t="s">
        <v>12</v>
      </c>
      <c r="G62" s="300" t="s">
        <v>12</v>
      </c>
      <c r="H62" s="300" t="s">
        <v>12</v>
      </c>
      <c r="I62" s="300" t="s">
        <v>12</v>
      </c>
      <c r="J62" s="299"/>
    </row>
    <row r="63" spans="1:10" ht="13.5" customHeight="1">
      <c r="A63" s="279" t="s">
        <v>359</v>
      </c>
      <c r="B63" s="297">
        <v>5</v>
      </c>
      <c r="C63" s="298">
        <v>219</v>
      </c>
      <c r="D63" s="298">
        <v>70</v>
      </c>
      <c r="E63" s="298">
        <v>72</v>
      </c>
      <c r="F63" s="300" t="s">
        <v>12</v>
      </c>
      <c r="G63" s="300" t="s">
        <v>12</v>
      </c>
      <c r="H63" s="300" t="s">
        <v>12</v>
      </c>
      <c r="I63" s="300" t="s">
        <v>12</v>
      </c>
      <c r="J63" s="299"/>
    </row>
    <row r="64" spans="1:10" ht="13.5" customHeight="1">
      <c r="A64" s="279" t="s">
        <v>360</v>
      </c>
      <c r="B64" s="297">
        <v>-52</v>
      </c>
      <c r="C64" s="298">
        <v>477</v>
      </c>
      <c r="D64" s="298">
        <v>150</v>
      </c>
      <c r="E64" s="300">
        <v>70</v>
      </c>
      <c r="F64" s="298">
        <v>53</v>
      </c>
      <c r="G64" s="300" t="s">
        <v>386</v>
      </c>
      <c r="H64" s="300" t="s">
        <v>386</v>
      </c>
      <c r="I64" s="300" t="s">
        <v>386</v>
      </c>
      <c r="J64" s="299"/>
    </row>
    <row r="65" spans="1:10" ht="13.5" customHeight="1">
      <c r="A65" s="279" t="s">
        <v>361</v>
      </c>
      <c r="B65" s="297">
        <v>-13</v>
      </c>
      <c r="C65" s="298">
        <v>1062</v>
      </c>
      <c r="D65" s="298">
        <v>5</v>
      </c>
      <c r="E65" s="298">
        <v>60</v>
      </c>
      <c r="F65" s="300" t="s">
        <v>386</v>
      </c>
      <c r="G65" s="300" t="s">
        <v>386</v>
      </c>
      <c r="H65" s="300" t="s">
        <v>386</v>
      </c>
      <c r="I65" s="300" t="s">
        <v>386</v>
      </c>
      <c r="J65" s="299"/>
    </row>
    <row r="66" spans="1:10" ht="13.5" customHeight="1">
      <c r="A66" s="279" t="s">
        <v>362</v>
      </c>
      <c r="B66" s="297">
        <v>5</v>
      </c>
      <c r="C66" s="298">
        <v>67</v>
      </c>
      <c r="D66" s="298">
        <v>6</v>
      </c>
      <c r="E66" s="300" t="s">
        <v>386</v>
      </c>
      <c r="F66" s="298">
        <v>40</v>
      </c>
      <c r="G66" s="300" t="s">
        <v>386</v>
      </c>
      <c r="H66" s="300" t="s">
        <v>386</v>
      </c>
      <c r="I66" s="300" t="s">
        <v>386</v>
      </c>
      <c r="J66" s="299"/>
    </row>
    <row r="67" spans="1:10" ht="13.5" customHeight="1">
      <c r="A67" s="279" t="s">
        <v>363</v>
      </c>
      <c r="B67" s="297">
        <v>35</v>
      </c>
      <c r="C67" s="298">
        <v>52</v>
      </c>
      <c r="D67" s="298">
        <v>60</v>
      </c>
      <c r="E67" s="298">
        <v>5</v>
      </c>
      <c r="F67" s="300" t="s">
        <v>386</v>
      </c>
      <c r="G67" s="300" t="s">
        <v>386</v>
      </c>
      <c r="H67" s="300" t="s">
        <v>386</v>
      </c>
      <c r="I67" s="300" t="s">
        <v>386</v>
      </c>
      <c r="J67" s="299"/>
    </row>
    <row r="68" spans="1:10" ht="13.5" customHeight="1">
      <c r="A68" s="279" t="s">
        <v>364</v>
      </c>
      <c r="B68" s="297">
        <v>61</v>
      </c>
      <c r="C68" s="298">
        <v>553</v>
      </c>
      <c r="D68" s="298">
        <v>51</v>
      </c>
      <c r="E68" s="298">
        <v>18</v>
      </c>
      <c r="F68" s="300" t="s">
        <v>386</v>
      </c>
      <c r="G68" s="300" t="s">
        <v>386</v>
      </c>
      <c r="H68" s="300" t="s">
        <v>386</v>
      </c>
      <c r="I68" s="300" t="s">
        <v>386</v>
      </c>
      <c r="J68" s="299"/>
    </row>
    <row r="69" spans="1:10" ht="13.5" customHeight="1">
      <c r="A69" s="283" t="s">
        <v>365</v>
      </c>
      <c r="B69" s="297">
        <v>-7</v>
      </c>
      <c r="C69" s="298">
        <v>917</v>
      </c>
      <c r="D69" s="298">
        <v>24</v>
      </c>
      <c r="E69" s="298">
        <v>2</v>
      </c>
      <c r="F69" s="313" t="s">
        <v>386</v>
      </c>
      <c r="G69" s="313" t="s">
        <v>386</v>
      </c>
      <c r="H69" s="313" t="s">
        <v>386</v>
      </c>
      <c r="I69" s="313" t="s">
        <v>386</v>
      </c>
      <c r="J69" s="299"/>
    </row>
    <row r="70" spans="1:10" ht="13.5" customHeight="1">
      <c r="A70" s="283" t="s">
        <v>366</v>
      </c>
      <c r="B70" s="297">
        <v>-17</v>
      </c>
      <c r="C70" s="298">
        <v>1966</v>
      </c>
      <c r="D70" s="298">
        <v>10</v>
      </c>
      <c r="E70" s="298">
        <v>3</v>
      </c>
      <c r="F70" s="313" t="s">
        <v>386</v>
      </c>
      <c r="G70" s="313" t="s">
        <v>386</v>
      </c>
      <c r="H70" s="313" t="s">
        <v>386</v>
      </c>
      <c r="I70" s="313" t="s">
        <v>386</v>
      </c>
      <c r="J70" s="299"/>
    </row>
    <row r="71" spans="1:10" ht="13.5" customHeight="1">
      <c r="A71" s="50" t="s">
        <v>367</v>
      </c>
      <c r="B71" s="314">
        <v>-3</v>
      </c>
      <c r="C71" s="315">
        <v>115</v>
      </c>
      <c r="D71" s="315">
        <v>5</v>
      </c>
      <c r="E71" s="315">
        <v>2</v>
      </c>
      <c r="F71" s="313" t="s">
        <v>386</v>
      </c>
      <c r="G71" s="313" t="s">
        <v>386</v>
      </c>
      <c r="H71" s="313" t="s">
        <v>386</v>
      </c>
      <c r="I71" s="313" t="s">
        <v>386</v>
      </c>
      <c r="J71" s="316"/>
    </row>
    <row r="72" spans="1:10" ht="13.5" customHeight="1">
      <c r="A72" s="317" t="s">
        <v>289</v>
      </c>
      <c r="B72" s="318"/>
      <c r="C72" s="304"/>
      <c r="D72" s="303">
        <f>SUM(D56:D71)</f>
        <v>591</v>
      </c>
      <c r="E72" s="303">
        <f>SUM(E56:E71)</f>
        <v>499</v>
      </c>
      <c r="F72" s="303">
        <f>SUM(F56:F71)</f>
        <v>93</v>
      </c>
      <c r="G72" s="303">
        <f>SUM(G56:G71)</f>
        <v>2141</v>
      </c>
      <c r="H72" s="118" t="s">
        <v>386</v>
      </c>
      <c r="I72" s="118" t="s">
        <v>386</v>
      </c>
      <c r="J72" s="305"/>
    </row>
    <row r="73" ht="10.5">
      <c r="A73" s="266" t="s">
        <v>290</v>
      </c>
    </row>
    <row r="74" ht="9.75" customHeight="1"/>
    <row r="75" ht="14.25">
      <c r="A75" s="278" t="s">
        <v>291</v>
      </c>
    </row>
    <row r="76" ht="10.5">
      <c r="D76" s="267" t="s">
        <v>219</v>
      </c>
    </row>
    <row r="77" spans="1:4" ht="21.75" thickBot="1">
      <c r="A77" s="319" t="s">
        <v>292</v>
      </c>
      <c r="B77" s="320" t="s">
        <v>423</v>
      </c>
      <c r="C77" s="321" t="s">
        <v>424</v>
      </c>
      <c r="D77" s="322" t="s">
        <v>293</v>
      </c>
    </row>
    <row r="78" spans="1:4" ht="13.5" customHeight="1" thickTop="1">
      <c r="A78" s="323" t="s">
        <v>294</v>
      </c>
      <c r="B78" s="122">
        <v>568</v>
      </c>
      <c r="C78" s="295">
        <v>769</v>
      </c>
      <c r="D78" s="307">
        <f>C78-B78</f>
        <v>201</v>
      </c>
    </row>
    <row r="79" spans="1:4" ht="13.5" customHeight="1">
      <c r="A79" s="324" t="s">
        <v>295</v>
      </c>
      <c r="B79" s="124">
        <v>533</v>
      </c>
      <c r="C79" s="298">
        <v>534</v>
      </c>
      <c r="D79" s="299">
        <f>C79-B79</f>
        <v>1</v>
      </c>
    </row>
    <row r="80" spans="1:4" ht="13.5" customHeight="1">
      <c r="A80" s="325" t="s">
        <v>296</v>
      </c>
      <c r="B80" s="140">
        <v>2091</v>
      </c>
      <c r="C80" s="315">
        <v>1640</v>
      </c>
      <c r="D80" s="316">
        <f>C80-B80</f>
        <v>-451</v>
      </c>
    </row>
    <row r="81" spans="1:4" ht="13.5" customHeight="1">
      <c r="A81" s="326" t="s">
        <v>297</v>
      </c>
      <c r="B81" s="303">
        <f>SUM(B78:B80)</f>
        <v>3192</v>
      </c>
      <c r="C81" s="303">
        <v>2943</v>
      </c>
      <c r="D81" s="305">
        <f>C81-B81</f>
        <v>-249</v>
      </c>
    </row>
    <row r="82" spans="1:4" ht="10.5">
      <c r="A82" s="266" t="s">
        <v>298</v>
      </c>
      <c r="B82" s="327"/>
      <c r="C82" s="327"/>
      <c r="D82" s="327"/>
    </row>
    <row r="83" spans="1:4" ht="9.75" customHeight="1">
      <c r="A83" s="328"/>
      <c r="B83" s="327"/>
      <c r="C83" s="327"/>
      <c r="D83" s="327"/>
    </row>
    <row r="84" ht="14.25">
      <c r="A84" s="278" t="s">
        <v>299</v>
      </c>
    </row>
    <row r="85" ht="10.5" customHeight="1">
      <c r="A85" s="278"/>
    </row>
    <row r="86" spans="1:11" ht="21.75" thickBot="1">
      <c r="A86" s="319" t="s">
        <v>300</v>
      </c>
      <c r="B86" s="320" t="s">
        <v>423</v>
      </c>
      <c r="C86" s="321" t="s">
        <v>424</v>
      </c>
      <c r="D86" s="321" t="s">
        <v>293</v>
      </c>
      <c r="E86" s="329" t="s">
        <v>301</v>
      </c>
      <c r="F86" s="322" t="s">
        <v>302</v>
      </c>
      <c r="G86" s="567" t="s">
        <v>303</v>
      </c>
      <c r="H86" s="568"/>
      <c r="I86" s="320" t="s">
        <v>423</v>
      </c>
      <c r="J86" s="321" t="s">
        <v>424</v>
      </c>
      <c r="K86" s="322" t="s">
        <v>293</v>
      </c>
    </row>
    <row r="87" spans="1:11" ht="13.5" customHeight="1" thickTop="1">
      <c r="A87" s="323" t="s">
        <v>304</v>
      </c>
      <c r="B87" s="330">
        <v>0.78</v>
      </c>
      <c r="C87" s="331">
        <v>0.48</v>
      </c>
      <c r="D87" s="331">
        <f aca="true" t="shared" si="0" ref="D87:D92">C87-B87</f>
        <v>-0.30000000000000004</v>
      </c>
      <c r="E87" s="332">
        <v>-11.54</v>
      </c>
      <c r="F87" s="333">
        <v>-20</v>
      </c>
      <c r="G87" s="569" t="s">
        <v>336</v>
      </c>
      <c r="H87" s="570"/>
      <c r="I87" s="84" t="s">
        <v>433</v>
      </c>
      <c r="J87" s="85" t="s">
        <v>433</v>
      </c>
      <c r="K87" s="141" t="s">
        <v>433</v>
      </c>
    </row>
    <row r="88" spans="1:11" ht="13.5" customHeight="1">
      <c r="A88" s="324" t="s">
        <v>305</v>
      </c>
      <c r="B88" s="334">
        <v>9.73</v>
      </c>
      <c r="C88" s="335">
        <v>8.01</v>
      </c>
      <c r="D88" s="335">
        <f t="shared" si="0"/>
        <v>-1.7200000000000006</v>
      </c>
      <c r="E88" s="336">
        <v>-16.54</v>
      </c>
      <c r="F88" s="337">
        <v>-40</v>
      </c>
      <c r="G88" s="535" t="s">
        <v>245</v>
      </c>
      <c r="H88" s="559"/>
      <c r="I88" s="338" t="s">
        <v>433</v>
      </c>
      <c r="J88" s="339" t="s">
        <v>433</v>
      </c>
      <c r="K88" s="340" t="s">
        <v>433</v>
      </c>
    </row>
    <row r="89" spans="1:11" ht="13.5" customHeight="1">
      <c r="A89" s="324" t="s">
        <v>306</v>
      </c>
      <c r="B89" s="341">
        <v>15.6</v>
      </c>
      <c r="C89" s="339">
        <v>15.9</v>
      </c>
      <c r="D89" s="339">
        <f t="shared" si="0"/>
        <v>0.3000000000000007</v>
      </c>
      <c r="E89" s="342">
        <v>25</v>
      </c>
      <c r="F89" s="343">
        <v>35</v>
      </c>
      <c r="G89" s="535" t="s">
        <v>368</v>
      </c>
      <c r="H89" s="559"/>
      <c r="I89" s="338" t="s">
        <v>433</v>
      </c>
      <c r="J89" s="339" t="s">
        <v>433</v>
      </c>
      <c r="K89" s="340" t="s">
        <v>433</v>
      </c>
    </row>
    <row r="90" spans="1:11" ht="13.5" customHeight="1">
      <c r="A90" s="324" t="s">
        <v>307</v>
      </c>
      <c r="B90" s="338">
        <v>174.6</v>
      </c>
      <c r="C90" s="339">
        <v>171.7</v>
      </c>
      <c r="D90" s="339">
        <f t="shared" si="0"/>
        <v>-2.9000000000000057</v>
      </c>
      <c r="E90" s="342">
        <v>350</v>
      </c>
      <c r="F90" s="344"/>
      <c r="G90" s="535" t="s">
        <v>337</v>
      </c>
      <c r="H90" s="559"/>
      <c r="I90" s="338" t="s">
        <v>433</v>
      </c>
      <c r="J90" s="339" t="s">
        <v>433</v>
      </c>
      <c r="K90" s="340" t="s">
        <v>433</v>
      </c>
    </row>
    <row r="91" spans="1:11" ht="13.5" customHeight="1">
      <c r="A91" s="324" t="s">
        <v>308</v>
      </c>
      <c r="B91" s="345">
        <v>0.83</v>
      </c>
      <c r="C91" s="335">
        <v>0.819</v>
      </c>
      <c r="D91" s="339">
        <f t="shared" si="0"/>
        <v>-0.01100000000000001</v>
      </c>
      <c r="E91" s="346"/>
      <c r="F91" s="347"/>
      <c r="G91" s="535" t="s">
        <v>338</v>
      </c>
      <c r="H91" s="559"/>
      <c r="I91" s="338" t="s">
        <v>433</v>
      </c>
      <c r="J91" s="339" t="s">
        <v>433</v>
      </c>
      <c r="K91" s="340" t="s">
        <v>433</v>
      </c>
    </row>
    <row r="92" spans="1:11" ht="13.5" customHeight="1">
      <c r="A92" s="348" t="s">
        <v>169</v>
      </c>
      <c r="B92" s="349">
        <v>88.5</v>
      </c>
      <c r="C92" s="350">
        <v>87.8</v>
      </c>
      <c r="D92" s="350">
        <f t="shared" si="0"/>
        <v>-0.7000000000000028</v>
      </c>
      <c r="E92" s="351"/>
      <c r="F92" s="352"/>
      <c r="G92" s="535" t="s">
        <v>339</v>
      </c>
      <c r="H92" s="559"/>
      <c r="I92" s="338" t="s">
        <v>433</v>
      </c>
      <c r="J92" s="339" t="s">
        <v>433</v>
      </c>
      <c r="K92" s="340" t="s">
        <v>433</v>
      </c>
    </row>
    <row r="93" spans="1:11" ht="13.5" customHeight="1">
      <c r="A93" s="353"/>
      <c r="B93" s="354"/>
      <c r="C93" s="354"/>
      <c r="D93" s="354"/>
      <c r="E93" s="355"/>
      <c r="F93" s="355"/>
      <c r="G93" s="560" t="s">
        <v>340</v>
      </c>
      <c r="H93" s="561"/>
      <c r="I93" s="356" t="s">
        <v>433</v>
      </c>
      <c r="J93" s="350" t="s">
        <v>433</v>
      </c>
      <c r="K93" s="357" t="s">
        <v>433</v>
      </c>
    </row>
    <row r="94" ht="10.5">
      <c r="A94" s="266" t="s">
        <v>309</v>
      </c>
    </row>
    <row r="95" ht="10.5">
      <c r="A95" s="266" t="s">
        <v>310</v>
      </c>
    </row>
    <row r="96" ht="10.5">
      <c r="A96" s="266" t="s">
        <v>311</v>
      </c>
    </row>
    <row r="97" ht="10.5" customHeight="1">
      <c r="A97" s="266" t="s">
        <v>426</v>
      </c>
    </row>
  </sheetData>
  <sheetProtection/>
  <mergeCells count="44">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9:A40"/>
    <mergeCell ref="B39:B40"/>
    <mergeCell ref="C39:C40"/>
    <mergeCell ref="D39:D40"/>
    <mergeCell ref="E39:E40"/>
    <mergeCell ref="F39:F40"/>
    <mergeCell ref="G39:G40"/>
    <mergeCell ref="H39:H40"/>
    <mergeCell ref="I39:I40"/>
    <mergeCell ref="A54:A55"/>
    <mergeCell ref="B54:B55"/>
    <mergeCell ref="C54:C55"/>
    <mergeCell ref="D54:D55"/>
    <mergeCell ref="E54:E55"/>
    <mergeCell ref="F54:F55"/>
    <mergeCell ref="G54:G55"/>
    <mergeCell ref="H54:H55"/>
    <mergeCell ref="I54:I55"/>
    <mergeCell ref="J54:J55"/>
    <mergeCell ref="G86:H86"/>
    <mergeCell ref="G87:H87"/>
    <mergeCell ref="G88:H88"/>
    <mergeCell ref="G89:H89"/>
    <mergeCell ref="G90:H90"/>
    <mergeCell ref="G91:H91"/>
    <mergeCell ref="G92:H92"/>
    <mergeCell ref="G93:H93"/>
  </mergeCells>
  <printOptions/>
  <pageMargins left="0.4330708661417323" right="0.3937007874015748" top="0.62" bottom="0.3" header="0.45" footer="0.2"/>
  <pageSetup horizontalDpi="300" verticalDpi="300" orientation="portrait" paperSize="9" scale="88" r:id="rId1"/>
  <colBreaks count="1" manualBreakCount="1">
    <brk id="11" max="72" man="1"/>
  </colBreaks>
</worksheet>
</file>

<file path=xl/worksheets/sheet4.xml><?xml version="1.0" encoding="utf-8"?>
<worksheet xmlns="http://schemas.openxmlformats.org/spreadsheetml/2006/main" xmlns:r="http://schemas.openxmlformats.org/officeDocument/2006/relationships">
  <dimension ref="A1:M76"/>
  <sheetViews>
    <sheetView view="pageBreakPreview" zoomScale="130" zoomScaleSheetLayoutView="130" zoomScalePageLayoutView="0" workbookViewId="0" topLeftCell="A1">
      <selection activeCell="K19" sqref="K19"/>
    </sheetView>
  </sheetViews>
  <sheetFormatPr defaultColWidth="9.00390625" defaultRowHeight="13.5" customHeight="1"/>
  <cols>
    <col min="1" max="1" width="16.625" style="28" customWidth="1"/>
    <col min="2" max="16384" width="9.00390625" style="28" customWidth="1"/>
  </cols>
  <sheetData>
    <row r="1" spans="1:13" ht="21" customHeight="1">
      <c r="A1" s="25" t="s">
        <v>369</v>
      </c>
      <c r="B1" s="26"/>
      <c r="C1" s="26"/>
      <c r="D1" s="26"/>
      <c r="E1" s="26"/>
      <c r="F1" s="26"/>
      <c r="G1" s="26"/>
      <c r="H1" s="26"/>
      <c r="I1" s="26"/>
      <c r="J1" s="26"/>
      <c r="K1" s="26"/>
      <c r="L1" s="27"/>
      <c r="M1" s="26"/>
    </row>
    <row r="2" spans="1:13" ht="13.5" customHeight="1">
      <c r="A2" s="25"/>
      <c r="B2" s="26"/>
      <c r="C2" s="26"/>
      <c r="D2" s="26"/>
      <c r="E2" s="26"/>
      <c r="F2" s="26"/>
      <c r="G2" s="26"/>
      <c r="H2" s="26"/>
      <c r="I2" s="26"/>
      <c r="J2" s="26"/>
      <c r="K2" s="26"/>
      <c r="L2" s="26"/>
      <c r="M2" s="26"/>
    </row>
    <row r="3" ht="13.5" customHeight="1">
      <c r="J3" s="29" t="s">
        <v>219</v>
      </c>
    </row>
    <row r="4" spans="1:10" ht="21" customHeight="1" thickBot="1">
      <c r="A4" s="30" t="s">
        <v>313</v>
      </c>
      <c r="B4" s="31"/>
      <c r="G4" s="32" t="s">
        <v>221</v>
      </c>
      <c r="H4" s="33" t="s">
        <v>222</v>
      </c>
      <c r="I4" s="34" t="s">
        <v>223</v>
      </c>
      <c r="J4" s="35" t="s">
        <v>224</v>
      </c>
    </row>
    <row r="5" spans="7:10" ht="13.5" customHeight="1" thickTop="1">
      <c r="G5" s="237">
        <v>7306</v>
      </c>
      <c r="H5" s="238">
        <v>2464</v>
      </c>
      <c r="I5" s="239">
        <v>590</v>
      </c>
      <c r="J5" s="240">
        <v>10359</v>
      </c>
    </row>
    <row r="6" ht="14.25">
      <c r="A6" s="36" t="s">
        <v>225</v>
      </c>
    </row>
    <row r="7" spans="8:9" ht="10.5">
      <c r="H7" s="29" t="s">
        <v>219</v>
      </c>
      <c r="I7" s="29"/>
    </row>
    <row r="8" spans="1:8" ht="13.5" customHeight="1">
      <c r="A8" s="554" t="s">
        <v>226</v>
      </c>
      <c r="B8" s="558" t="s">
        <v>227</v>
      </c>
      <c r="C8" s="557" t="s">
        <v>228</v>
      </c>
      <c r="D8" s="557" t="s">
        <v>229</v>
      </c>
      <c r="E8" s="557" t="s">
        <v>230</v>
      </c>
      <c r="F8" s="552" t="s">
        <v>231</v>
      </c>
      <c r="G8" s="557" t="s">
        <v>232</v>
      </c>
      <c r="H8" s="542" t="s">
        <v>233</v>
      </c>
    </row>
    <row r="9" spans="1:8" ht="13.5" customHeight="1" thickBot="1">
      <c r="A9" s="555"/>
      <c r="B9" s="551"/>
      <c r="C9" s="553"/>
      <c r="D9" s="553"/>
      <c r="E9" s="553"/>
      <c r="F9" s="556"/>
      <c r="G9" s="553"/>
      <c r="H9" s="543"/>
    </row>
    <row r="10" spans="1:8" ht="13.5" customHeight="1" thickTop="1">
      <c r="A10" s="37" t="s">
        <v>234</v>
      </c>
      <c r="B10" s="241">
        <v>18716</v>
      </c>
      <c r="C10" s="242">
        <v>17180</v>
      </c>
      <c r="D10" s="242">
        <v>1536</v>
      </c>
      <c r="E10" s="242">
        <v>634</v>
      </c>
      <c r="F10" s="242">
        <v>327</v>
      </c>
      <c r="G10" s="242">
        <v>14968</v>
      </c>
      <c r="H10" s="38"/>
    </row>
    <row r="11" spans="1:8" ht="13.5" customHeight="1">
      <c r="A11" s="39" t="s">
        <v>434</v>
      </c>
      <c r="B11" s="244">
        <v>131</v>
      </c>
      <c r="C11" s="245">
        <v>131</v>
      </c>
      <c r="D11" s="245">
        <v>0</v>
      </c>
      <c r="E11" s="245">
        <v>0</v>
      </c>
      <c r="F11" s="245">
        <v>96</v>
      </c>
      <c r="G11" s="245">
        <v>113</v>
      </c>
      <c r="H11" s="40"/>
    </row>
    <row r="12" spans="1:8" ht="13.5" customHeight="1">
      <c r="A12" s="41" t="s">
        <v>236</v>
      </c>
      <c r="B12" s="254">
        <v>18752</v>
      </c>
      <c r="C12" s="255">
        <v>17216</v>
      </c>
      <c r="D12" s="255">
        <v>1536</v>
      </c>
      <c r="E12" s="255">
        <v>634</v>
      </c>
      <c r="F12" s="256"/>
      <c r="G12" s="255">
        <v>15081</v>
      </c>
      <c r="H12" s="42"/>
    </row>
    <row r="13" spans="1:8" ht="13.5" customHeight="1">
      <c r="A13" s="43" t="s">
        <v>237</v>
      </c>
      <c r="B13" s="257"/>
      <c r="C13" s="257"/>
      <c r="D13" s="257"/>
      <c r="E13" s="257"/>
      <c r="F13" s="257"/>
      <c r="G13" s="257"/>
      <c r="H13" s="44"/>
    </row>
    <row r="14" ht="9.75" customHeight="1"/>
    <row r="15" ht="14.25">
      <c r="A15" s="36" t="s">
        <v>238</v>
      </c>
    </row>
    <row r="16" spans="9:12" ht="10.5">
      <c r="I16" s="29" t="s">
        <v>219</v>
      </c>
      <c r="K16" s="29"/>
      <c r="L16" s="29"/>
    </row>
    <row r="17" spans="1:9" ht="13.5" customHeight="1">
      <c r="A17" s="554" t="s">
        <v>226</v>
      </c>
      <c r="B17" s="550" t="s">
        <v>239</v>
      </c>
      <c r="C17" s="552" t="s">
        <v>240</v>
      </c>
      <c r="D17" s="552" t="s">
        <v>241</v>
      </c>
      <c r="E17" s="539" t="s">
        <v>242</v>
      </c>
      <c r="F17" s="552" t="s">
        <v>231</v>
      </c>
      <c r="G17" s="552" t="s">
        <v>243</v>
      </c>
      <c r="H17" s="539" t="s">
        <v>244</v>
      </c>
      <c r="I17" s="542" t="s">
        <v>233</v>
      </c>
    </row>
    <row r="18" spans="1:9" ht="13.5" customHeight="1" thickBot="1">
      <c r="A18" s="555"/>
      <c r="B18" s="551"/>
      <c r="C18" s="553"/>
      <c r="D18" s="553"/>
      <c r="E18" s="540"/>
      <c r="F18" s="556"/>
      <c r="G18" s="556"/>
      <c r="H18" s="541"/>
      <c r="I18" s="543"/>
    </row>
    <row r="19" spans="1:9" ht="12.75" customHeight="1" thickTop="1">
      <c r="A19" s="37" t="s">
        <v>245</v>
      </c>
      <c r="B19" s="45">
        <v>583</v>
      </c>
      <c r="C19" s="46">
        <v>531</v>
      </c>
      <c r="D19" s="46">
        <v>52</v>
      </c>
      <c r="E19" s="46">
        <v>411</v>
      </c>
      <c r="F19" s="46">
        <v>7</v>
      </c>
      <c r="G19" s="46">
        <v>3932</v>
      </c>
      <c r="H19" s="46">
        <v>28</v>
      </c>
      <c r="I19" s="225" t="s">
        <v>321</v>
      </c>
    </row>
    <row r="20" spans="1:9" ht="12.75" customHeight="1">
      <c r="A20" s="39" t="s">
        <v>252</v>
      </c>
      <c r="B20" s="47">
        <v>3719</v>
      </c>
      <c r="C20" s="48">
        <v>3718</v>
      </c>
      <c r="D20" s="48">
        <v>1</v>
      </c>
      <c r="E20" s="48">
        <v>1</v>
      </c>
      <c r="F20" s="48">
        <v>888</v>
      </c>
      <c r="G20" s="48">
        <v>16011</v>
      </c>
      <c r="H20" s="48">
        <v>11513</v>
      </c>
      <c r="I20" s="49"/>
    </row>
    <row r="21" spans="1:9" ht="12.75" customHeight="1">
      <c r="A21" s="39" t="s">
        <v>435</v>
      </c>
      <c r="B21" s="47">
        <v>732</v>
      </c>
      <c r="C21" s="48">
        <v>731</v>
      </c>
      <c r="D21" s="48">
        <v>0</v>
      </c>
      <c r="E21" s="48">
        <v>0</v>
      </c>
      <c r="F21" s="48">
        <v>252</v>
      </c>
      <c r="G21" s="48">
        <v>4829</v>
      </c>
      <c r="H21" s="48">
        <v>2796</v>
      </c>
      <c r="I21" s="49"/>
    </row>
    <row r="22" spans="1:9" ht="12.75" customHeight="1">
      <c r="A22" s="39" t="s">
        <v>436</v>
      </c>
      <c r="B22" s="47">
        <v>121</v>
      </c>
      <c r="C22" s="48">
        <v>111</v>
      </c>
      <c r="D22" s="48">
        <v>10</v>
      </c>
      <c r="E22" s="48">
        <v>10</v>
      </c>
      <c r="F22" s="48">
        <v>10</v>
      </c>
      <c r="G22" s="48">
        <v>325</v>
      </c>
      <c r="H22" s="48">
        <v>150</v>
      </c>
      <c r="I22" s="49"/>
    </row>
    <row r="23" spans="1:9" ht="12.75" customHeight="1">
      <c r="A23" s="39" t="s">
        <v>437</v>
      </c>
      <c r="B23" s="47">
        <v>213</v>
      </c>
      <c r="C23" s="48">
        <v>152</v>
      </c>
      <c r="D23" s="48">
        <v>61</v>
      </c>
      <c r="E23" s="48">
        <v>17</v>
      </c>
      <c r="F23" s="48">
        <v>134</v>
      </c>
      <c r="G23" s="48">
        <v>17</v>
      </c>
      <c r="H23" s="48">
        <v>15</v>
      </c>
      <c r="I23" s="49"/>
    </row>
    <row r="24" spans="1:9" ht="12.75" customHeight="1">
      <c r="A24" s="133" t="s">
        <v>438</v>
      </c>
      <c r="B24" s="134">
        <v>4269</v>
      </c>
      <c r="C24" s="135">
        <v>4148</v>
      </c>
      <c r="D24" s="135">
        <v>121</v>
      </c>
      <c r="E24" s="135">
        <v>121</v>
      </c>
      <c r="F24" s="135">
        <v>204</v>
      </c>
      <c r="G24" s="136" t="s">
        <v>12</v>
      </c>
      <c r="H24" s="136" t="s">
        <v>12</v>
      </c>
      <c r="I24" s="227"/>
    </row>
    <row r="25" spans="1:9" ht="12.75" customHeight="1">
      <c r="A25" s="133" t="s">
        <v>439</v>
      </c>
      <c r="B25" s="134">
        <v>62</v>
      </c>
      <c r="C25" s="135">
        <v>61</v>
      </c>
      <c r="D25" s="135">
        <v>0</v>
      </c>
      <c r="E25" s="135">
        <v>0</v>
      </c>
      <c r="F25" s="135">
        <v>0</v>
      </c>
      <c r="G25" s="136" t="s">
        <v>12</v>
      </c>
      <c r="H25" s="136" t="s">
        <v>12</v>
      </c>
      <c r="I25" s="227"/>
    </row>
    <row r="26" spans="1:9" ht="12.75" customHeight="1">
      <c r="A26" s="133" t="s">
        <v>440</v>
      </c>
      <c r="B26" s="134">
        <v>879</v>
      </c>
      <c r="C26" s="135">
        <v>873</v>
      </c>
      <c r="D26" s="135">
        <v>6</v>
      </c>
      <c r="E26" s="135">
        <v>6</v>
      </c>
      <c r="F26" s="135">
        <v>524</v>
      </c>
      <c r="G26" s="136" t="s">
        <v>12</v>
      </c>
      <c r="H26" s="136" t="s">
        <v>12</v>
      </c>
      <c r="I26" s="227"/>
    </row>
    <row r="27" spans="1:9" ht="12.75" customHeight="1">
      <c r="A27" s="50" t="s">
        <v>441</v>
      </c>
      <c r="B27" s="51">
        <v>3875</v>
      </c>
      <c r="C27" s="52">
        <v>3824</v>
      </c>
      <c r="D27" s="52">
        <v>50</v>
      </c>
      <c r="E27" s="52">
        <v>50</v>
      </c>
      <c r="F27" s="52">
        <v>586</v>
      </c>
      <c r="G27" s="117">
        <v>28</v>
      </c>
      <c r="H27" s="117" t="s">
        <v>12</v>
      </c>
      <c r="I27" s="53"/>
    </row>
    <row r="28" spans="1:9" ht="12.75" customHeight="1">
      <c r="A28" s="41" t="s">
        <v>254</v>
      </c>
      <c r="B28" s="54"/>
      <c r="C28" s="55"/>
      <c r="D28" s="55"/>
      <c r="E28" s="56">
        <f>SUM(E19:E27)</f>
        <v>616</v>
      </c>
      <c r="F28" s="57"/>
      <c r="G28" s="56"/>
      <c r="H28" s="56"/>
      <c r="I28" s="58"/>
    </row>
    <row r="29" ht="10.5">
      <c r="A29" s="28" t="s">
        <v>255</v>
      </c>
    </row>
    <row r="30" ht="10.5">
      <c r="A30" s="28" t="s">
        <v>256</v>
      </c>
    </row>
    <row r="31" ht="10.5">
      <c r="A31" s="28" t="s">
        <v>257</v>
      </c>
    </row>
    <row r="32" ht="10.5">
      <c r="A32" s="28" t="s">
        <v>258</v>
      </c>
    </row>
    <row r="33" ht="9.75" customHeight="1"/>
    <row r="34" ht="14.25">
      <c r="A34" s="36" t="s">
        <v>259</v>
      </c>
    </row>
    <row r="35" spans="9:10" ht="10.5">
      <c r="I35" s="29" t="s">
        <v>219</v>
      </c>
      <c r="J35" s="29"/>
    </row>
    <row r="36" spans="1:9" ht="13.5" customHeight="1">
      <c r="A36" s="554" t="s">
        <v>260</v>
      </c>
      <c r="B36" s="550" t="s">
        <v>239</v>
      </c>
      <c r="C36" s="552" t="s">
        <v>240</v>
      </c>
      <c r="D36" s="552" t="s">
        <v>241</v>
      </c>
      <c r="E36" s="539" t="s">
        <v>242</v>
      </c>
      <c r="F36" s="552" t="s">
        <v>231</v>
      </c>
      <c r="G36" s="552" t="s">
        <v>243</v>
      </c>
      <c r="H36" s="539" t="s">
        <v>261</v>
      </c>
      <c r="I36" s="542" t="s">
        <v>233</v>
      </c>
    </row>
    <row r="37" spans="1:9" ht="13.5" customHeight="1" thickBot="1">
      <c r="A37" s="555"/>
      <c r="B37" s="551"/>
      <c r="C37" s="553"/>
      <c r="D37" s="553"/>
      <c r="E37" s="540"/>
      <c r="F37" s="556"/>
      <c r="G37" s="556"/>
      <c r="H37" s="541"/>
      <c r="I37" s="543"/>
    </row>
    <row r="38" spans="1:9" ht="12.75" customHeight="1" thickTop="1">
      <c r="A38" s="37" t="s">
        <v>317</v>
      </c>
      <c r="B38" s="45">
        <v>3649</v>
      </c>
      <c r="C38" s="46">
        <v>3452</v>
      </c>
      <c r="D38" s="46">
        <v>197</v>
      </c>
      <c r="E38" s="46">
        <v>140</v>
      </c>
      <c r="F38" s="109" t="s">
        <v>12</v>
      </c>
      <c r="G38" s="46">
        <v>3894</v>
      </c>
      <c r="H38" s="46">
        <v>906</v>
      </c>
      <c r="I38" s="72"/>
    </row>
    <row r="39" spans="1:9" ht="12.75" customHeight="1">
      <c r="A39" s="133" t="s">
        <v>318</v>
      </c>
      <c r="B39" s="358">
        <v>88</v>
      </c>
      <c r="C39" s="359">
        <v>86</v>
      </c>
      <c r="D39" s="359">
        <v>2</v>
      </c>
      <c r="E39" s="359">
        <v>2</v>
      </c>
      <c r="F39" s="136" t="s">
        <v>12</v>
      </c>
      <c r="G39" s="135">
        <v>290</v>
      </c>
      <c r="H39" s="135">
        <v>97</v>
      </c>
      <c r="I39" s="227"/>
    </row>
    <row r="40" spans="1:9" ht="12.75" customHeight="1">
      <c r="A40" s="133" t="s">
        <v>262</v>
      </c>
      <c r="B40" s="358">
        <v>312</v>
      </c>
      <c r="C40" s="359">
        <v>254</v>
      </c>
      <c r="D40" s="359">
        <v>58</v>
      </c>
      <c r="E40" s="359">
        <v>58</v>
      </c>
      <c r="F40" s="136" t="s">
        <v>12</v>
      </c>
      <c r="G40" s="135">
        <v>519</v>
      </c>
      <c r="H40" s="136" t="s">
        <v>12</v>
      </c>
      <c r="I40" s="227"/>
    </row>
    <row r="41" spans="1:9" ht="12.75" customHeight="1">
      <c r="A41" s="39" t="s">
        <v>264</v>
      </c>
      <c r="B41" s="123">
        <v>10379</v>
      </c>
      <c r="C41" s="124">
        <v>9748</v>
      </c>
      <c r="D41" s="124">
        <v>631</v>
      </c>
      <c r="E41" s="124">
        <v>631</v>
      </c>
      <c r="F41" s="136" t="s">
        <v>12</v>
      </c>
      <c r="G41" s="136" t="s">
        <v>12</v>
      </c>
      <c r="H41" s="136" t="s">
        <v>12</v>
      </c>
      <c r="I41" s="49"/>
    </row>
    <row r="42" spans="1:9" ht="12.75" customHeight="1">
      <c r="A42" s="50" t="s">
        <v>319</v>
      </c>
      <c r="B42" s="360">
        <v>120986</v>
      </c>
      <c r="C42" s="140">
        <v>116866</v>
      </c>
      <c r="D42" s="140">
        <v>4120</v>
      </c>
      <c r="E42" s="140">
        <v>4120</v>
      </c>
      <c r="F42" s="136" t="s">
        <v>12</v>
      </c>
      <c r="G42" s="136" t="s">
        <v>12</v>
      </c>
      <c r="H42" s="136" t="s">
        <v>12</v>
      </c>
      <c r="I42" s="53"/>
    </row>
    <row r="43" spans="1:9" ht="12.75" customHeight="1">
      <c r="A43" s="41" t="s">
        <v>269</v>
      </c>
      <c r="B43" s="54"/>
      <c r="C43" s="55"/>
      <c r="D43" s="55"/>
      <c r="E43" s="56">
        <f>SUM(E38:E42)</f>
        <v>4951</v>
      </c>
      <c r="F43" s="57"/>
      <c r="G43" s="56">
        <f>SUM(G38:G42)</f>
        <v>4703</v>
      </c>
      <c r="H43" s="56">
        <f>SUM(H38:H42)</f>
        <v>1003</v>
      </c>
      <c r="I43" s="63"/>
    </row>
    <row r="44" ht="9.75" customHeight="1">
      <c r="A44" s="64"/>
    </row>
    <row r="45" ht="14.25">
      <c r="A45" s="36" t="s">
        <v>270</v>
      </c>
    </row>
    <row r="46" ht="10.5">
      <c r="J46" s="29" t="s">
        <v>219</v>
      </c>
    </row>
    <row r="47" spans="1:10" ht="13.5" customHeight="1">
      <c r="A47" s="548" t="s">
        <v>271</v>
      </c>
      <c r="B47" s="550" t="s">
        <v>272</v>
      </c>
      <c r="C47" s="552" t="s">
        <v>273</v>
      </c>
      <c r="D47" s="552" t="s">
        <v>274</v>
      </c>
      <c r="E47" s="552" t="s">
        <v>275</v>
      </c>
      <c r="F47" s="552" t="s">
        <v>276</v>
      </c>
      <c r="G47" s="539" t="s">
        <v>277</v>
      </c>
      <c r="H47" s="539" t="s">
        <v>278</v>
      </c>
      <c r="I47" s="539" t="s">
        <v>279</v>
      </c>
      <c r="J47" s="542" t="s">
        <v>233</v>
      </c>
    </row>
    <row r="48" spans="1:10" ht="13.5" customHeight="1" thickBot="1">
      <c r="A48" s="549"/>
      <c r="B48" s="551"/>
      <c r="C48" s="553"/>
      <c r="D48" s="553"/>
      <c r="E48" s="553"/>
      <c r="F48" s="553"/>
      <c r="G48" s="540"/>
      <c r="H48" s="540"/>
      <c r="I48" s="541"/>
      <c r="J48" s="543"/>
    </row>
    <row r="49" spans="1:10" ht="12.75" customHeight="1" thickTop="1">
      <c r="A49" s="37" t="s">
        <v>442</v>
      </c>
      <c r="B49" s="45">
        <v>-3</v>
      </c>
      <c r="C49" s="46">
        <v>29</v>
      </c>
      <c r="D49" s="46">
        <v>1</v>
      </c>
      <c r="E49" s="109" t="s">
        <v>12</v>
      </c>
      <c r="F49" s="109" t="s">
        <v>12</v>
      </c>
      <c r="G49" s="109" t="s">
        <v>12</v>
      </c>
      <c r="H49" s="109" t="s">
        <v>12</v>
      </c>
      <c r="I49" s="109" t="s">
        <v>12</v>
      </c>
      <c r="J49" s="225"/>
    </row>
    <row r="50" spans="1:10" ht="12.75" customHeight="1">
      <c r="A50" s="39" t="s">
        <v>443</v>
      </c>
      <c r="B50" s="47">
        <v>1</v>
      </c>
      <c r="C50" s="48">
        <v>123</v>
      </c>
      <c r="D50" s="48">
        <v>30</v>
      </c>
      <c r="E50" s="116" t="s">
        <v>12</v>
      </c>
      <c r="F50" s="116" t="s">
        <v>12</v>
      </c>
      <c r="G50" s="116" t="s">
        <v>12</v>
      </c>
      <c r="H50" s="116" t="s">
        <v>12</v>
      </c>
      <c r="I50" s="116" t="s">
        <v>12</v>
      </c>
      <c r="J50" s="49"/>
    </row>
    <row r="51" spans="1:10" ht="12.75" customHeight="1">
      <c r="A51" s="39" t="s">
        <v>444</v>
      </c>
      <c r="B51" s="47">
        <v>0</v>
      </c>
      <c r="C51" s="48">
        <v>95</v>
      </c>
      <c r="D51" s="48">
        <v>30</v>
      </c>
      <c r="E51" s="48">
        <v>5</v>
      </c>
      <c r="F51" s="116" t="s">
        <v>12</v>
      </c>
      <c r="G51" s="116" t="s">
        <v>12</v>
      </c>
      <c r="H51" s="116" t="s">
        <v>12</v>
      </c>
      <c r="I51" s="116" t="s">
        <v>12</v>
      </c>
      <c r="J51" s="49"/>
    </row>
    <row r="52" spans="1:10" ht="12.75" customHeight="1">
      <c r="A52" s="66" t="s">
        <v>289</v>
      </c>
      <c r="B52" s="67"/>
      <c r="C52" s="57"/>
      <c r="D52" s="56">
        <f>SUM(D49:D51)</f>
        <v>61</v>
      </c>
      <c r="E52" s="56">
        <f>SUM(E49:E51)</f>
        <v>5</v>
      </c>
      <c r="F52" s="118" t="s">
        <v>12</v>
      </c>
      <c r="G52" s="118" t="s">
        <v>12</v>
      </c>
      <c r="H52" s="118" t="s">
        <v>12</v>
      </c>
      <c r="I52" s="118" t="s">
        <v>12</v>
      </c>
      <c r="J52" s="58"/>
    </row>
    <row r="53" ht="10.5">
      <c r="A53" s="28" t="s">
        <v>290</v>
      </c>
    </row>
    <row r="54" ht="9.75" customHeight="1"/>
    <row r="55" ht="14.25">
      <c r="A55" s="36" t="s">
        <v>291</v>
      </c>
    </row>
    <row r="56" ht="10.5">
      <c r="D56" s="29" t="s">
        <v>219</v>
      </c>
    </row>
    <row r="57" spans="1:4" ht="21.75" thickBot="1">
      <c r="A57" s="68" t="s">
        <v>292</v>
      </c>
      <c r="B57" s="69" t="s">
        <v>423</v>
      </c>
      <c r="C57" s="70" t="s">
        <v>424</v>
      </c>
      <c r="D57" s="71" t="s">
        <v>293</v>
      </c>
    </row>
    <row r="58" spans="1:4" ht="12.75" customHeight="1" thickTop="1">
      <c r="A58" s="229" t="s">
        <v>294</v>
      </c>
      <c r="B58" s="46">
        <v>623</v>
      </c>
      <c r="C58" s="46">
        <v>905</v>
      </c>
      <c r="D58" s="72">
        <v>282</v>
      </c>
    </row>
    <row r="59" spans="1:4" ht="12.75" customHeight="1">
      <c r="A59" s="73" t="s">
        <v>295</v>
      </c>
      <c r="B59" s="48">
        <v>28</v>
      </c>
      <c r="C59" s="48">
        <v>28</v>
      </c>
      <c r="D59" s="49">
        <v>0</v>
      </c>
    </row>
    <row r="60" spans="1:4" ht="12.75" customHeight="1">
      <c r="A60" s="74" t="s">
        <v>296</v>
      </c>
      <c r="B60" s="52">
        <v>1809</v>
      </c>
      <c r="C60" s="52">
        <v>1826</v>
      </c>
      <c r="D60" s="53">
        <v>17</v>
      </c>
    </row>
    <row r="61" spans="1:4" ht="12.75" customHeight="1">
      <c r="A61" s="75" t="s">
        <v>297</v>
      </c>
      <c r="B61" s="76">
        <v>2461</v>
      </c>
      <c r="C61" s="56">
        <v>2759</v>
      </c>
      <c r="D61" s="58">
        <f>C61-B61</f>
        <v>298</v>
      </c>
    </row>
    <row r="62" spans="1:4" ht="10.5">
      <c r="A62" s="28" t="s">
        <v>298</v>
      </c>
      <c r="B62" s="77"/>
      <c r="C62" s="77"/>
      <c r="D62" s="77"/>
    </row>
    <row r="63" spans="1:4" ht="9.75" customHeight="1">
      <c r="A63" s="78"/>
      <c r="B63" s="77"/>
      <c r="C63" s="77"/>
      <c r="D63" s="77"/>
    </row>
    <row r="64" ht="14.25">
      <c r="A64" s="36" t="s">
        <v>299</v>
      </c>
    </row>
    <row r="65" ht="10.5" customHeight="1">
      <c r="A65" s="36"/>
    </row>
    <row r="66" spans="1:11" ht="21.75" thickBot="1">
      <c r="A66" s="68" t="s">
        <v>300</v>
      </c>
      <c r="B66" s="69" t="s">
        <v>423</v>
      </c>
      <c r="C66" s="70" t="s">
        <v>424</v>
      </c>
      <c r="D66" s="70" t="s">
        <v>293</v>
      </c>
      <c r="E66" s="79" t="s">
        <v>301</v>
      </c>
      <c r="F66" s="71" t="s">
        <v>302</v>
      </c>
      <c r="G66" s="544" t="s">
        <v>303</v>
      </c>
      <c r="H66" s="545"/>
      <c r="I66" s="69" t="s">
        <v>423</v>
      </c>
      <c r="J66" s="70" t="s">
        <v>424</v>
      </c>
      <c r="K66" s="71" t="s">
        <v>293</v>
      </c>
    </row>
    <row r="67" spans="1:11" ht="12.75" customHeight="1" thickTop="1">
      <c r="A67" s="229" t="s">
        <v>304</v>
      </c>
      <c r="B67" s="81">
        <v>7.44</v>
      </c>
      <c r="C67" s="81">
        <v>6.12</v>
      </c>
      <c r="D67" s="81">
        <f aca="true" t="shared" si="0" ref="D67:D72">C67-B67</f>
        <v>-1.3200000000000003</v>
      </c>
      <c r="E67" s="82">
        <v>-13.28</v>
      </c>
      <c r="F67" s="83">
        <v>-20</v>
      </c>
      <c r="G67" s="569" t="s">
        <v>245</v>
      </c>
      <c r="H67" s="570"/>
      <c r="I67" s="119" t="s">
        <v>12</v>
      </c>
      <c r="J67" s="85" t="s">
        <v>12</v>
      </c>
      <c r="K67" s="86" t="s">
        <v>12</v>
      </c>
    </row>
    <row r="68" spans="1:11" ht="12.75" customHeight="1">
      <c r="A68" s="73" t="s">
        <v>305</v>
      </c>
      <c r="B68" s="88">
        <v>13.35</v>
      </c>
      <c r="C68" s="88">
        <v>12.06</v>
      </c>
      <c r="D68" s="88">
        <f t="shared" si="0"/>
        <v>-1.2899999999999991</v>
      </c>
      <c r="E68" s="89">
        <v>-18.28</v>
      </c>
      <c r="F68" s="90">
        <v>-40</v>
      </c>
      <c r="G68" s="535" t="s">
        <v>252</v>
      </c>
      <c r="H68" s="559"/>
      <c r="I68" s="87" t="s">
        <v>12</v>
      </c>
      <c r="J68" s="92" t="s">
        <v>12</v>
      </c>
      <c r="K68" s="97" t="s">
        <v>12</v>
      </c>
    </row>
    <row r="69" spans="1:11" ht="12.75" customHeight="1">
      <c r="A69" s="73" t="s">
        <v>306</v>
      </c>
      <c r="B69" s="92">
        <v>18.5</v>
      </c>
      <c r="C69" s="92">
        <v>18.4</v>
      </c>
      <c r="D69" s="92">
        <f t="shared" si="0"/>
        <v>-0.10000000000000142</v>
      </c>
      <c r="E69" s="95">
        <v>25</v>
      </c>
      <c r="F69" s="96">
        <v>35</v>
      </c>
      <c r="G69" s="535" t="s">
        <v>445</v>
      </c>
      <c r="H69" s="559"/>
      <c r="I69" s="87" t="s">
        <v>12</v>
      </c>
      <c r="J69" s="92" t="s">
        <v>12</v>
      </c>
      <c r="K69" s="97" t="s">
        <v>12</v>
      </c>
    </row>
    <row r="70" spans="1:11" ht="12.75" customHeight="1">
      <c r="A70" s="73" t="s">
        <v>307</v>
      </c>
      <c r="B70" s="92">
        <v>192.5</v>
      </c>
      <c r="C70" s="92">
        <v>172.3</v>
      </c>
      <c r="D70" s="92">
        <f t="shared" si="0"/>
        <v>-20.19999999999999</v>
      </c>
      <c r="E70" s="95">
        <v>350</v>
      </c>
      <c r="F70" s="98"/>
      <c r="G70" s="535" t="s">
        <v>315</v>
      </c>
      <c r="H70" s="559"/>
      <c r="I70" s="87" t="s">
        <v>12</v>
      </c>
      <c r="J70" s="92" t="s">
        <v>12</v>
      </c>
      <c r="K70" s="97" t="s">
        <v>12</v>
      </c>
    </row>
    <row r="71" spans="1:11" ht="12.75" customHeight="1">
      <c r="A71" s="73" t="s">
        <v>308</v>
      </c>
      <c r="B71" s="88">
        <v>0.73</v>
      </c>
      <c r="C71" s="88">
        <v>0.72</v>
      </c>
      <c r="D71" s="92">
        <f t="shared" si="0"/>
        <v>-0.010000000000000009</v>
      </c>
      <c r="E71" s="100"/>
      <c r="F71" s="101"/>
      <c r="G71" s="535" t="s">
        <v>316</v>
      </c>
      <c r="H71" s="559"/>
      <c r="I71" s="87" t="s">
        <v>12</v>
      </c>
      <c r="J71" s="92" t="s">
        <v>12</v>
      </c>
      <c r="K71" s="97" t="s">
        <v>12</v>
      </c>
    </row>
    <row r="72" spans="1:11" ht="12.75" customHeight="1">
      <c r="A72" s="102" t="s">
        <v>169</v>
      </c>
      <c r="B72" s="104">
        <v>89.9</v>
      </c>
      <c r="C72" s="104">
        <v>91.7</v>
      </c>
      <c r="D72" s="104">
        <f t="shared" si="0"/>
        <v>1.7999999999999972</v>
      </c>
      <c r="E72" s="105"/>
      <c r="F72" s="106"/>
      <c r="G72" s="537"/>
      <c r="H72" s="582"/>
      <c r="I72" s="107"/>
      <c r="J72" s="104"/>
      <c r="K72" s="108"/>
    </row>
    <row r="73" ht="10.5">
      <c r="A73" s="28" t="s">
        <v>309</v>
      </c>
    </row>
    <row r="74" ht="10.5">
      <c r="A74" s="28" t="s">
        <v>310</v>
      </c>
    </row>
    <row r="75" ht="10.5">
      <c r="A75" s="28" t="s">
        <v>311</v>
      </c>
    </row>
    <row r="76" ht="10.5" customHeight="1">
      <c r="A76" s="28" t="s">
        <v>426</v>
      </c>
    </row>
  </sheetData>
  <sheetProtection/>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6:A37"/>
    <mergeCell ref="B36:B37"/>
    <mergeCell ref="C36:C37"/>
    <mergeCell ref="D36:D37"/>
    <mergeCell ref="E36:E37"/>
    <mergeCell ref="F36:F37"/>
    <mergeCell ref="G36:G37"/>
    <mergeCell ref="H36:H37"/>
    <mergeCell ref="I36:I37"/>
    <mergeCell ref="I47:I48"/>
    <mergeCell ref="J47:J48"/>
    <mergeCell ref="G66:H66"/>
    <mergeCell ref="G67:H67"/>
    <mergeCell ref="A47:A48"/>
    <mergeCell ref="B47:B48"/>
    <mergeCell ref="C47:C48"/>
    <mergeCell ref="D47:D48"/>
    <mergeCell ref="E47:E48"/>
    <mergeCell ref="F47:F48"/>
    <mergeCell ref="G68:H68"/>
    <mergeCell ref="G69:H69"/>
    <mergeCell ref="G70:H70"/>
    <mergeCell ref="G71:H71"/>
    <mergeCell ref="G72:H72"/>
    <mergeCell ref="G47:G48"/>
    <mergeCell ref="H47:H48"/>
  </mergeCells>
  <printOptions/>
  <pageMargins left="0.4330708661417323" right="0.3937007874015748" top="0.3937007874015748" bottom="0.1968503937007874" header="0.4330708661417323" footer="0.1968503937007874"/>
  <pageSetup horizontalDpi="300" verticalDpi="300" orientation="portrait" paperSize="9" scale="88" r:id="rId1"/>
  <colBreaks count="1" manualBreakCount="1">
    <brk id="11" max="72" man="1"/>
  </colBreaks>
</worksheet>
</file>

<file path=xl/worksheets/sheet5.xml><?xml version="1.0" encoding="utf-8"?>
<worksheet xmlns="http://schemas.openxmlformats.org/spreadsheetml/2006/main" xmlns:r="http://schemas.openxmlformats.org/officeDocument/2006/relationships">
  <dimension ref="A1:M74"/>
  <sheetViews>
    <sheetView view="pageBreakPreview" zoomScale="130" zoomScaleSheetLayoutView="130" zoomScalePageLayoutView="0" workbookViewId="0" topLeftCell="A1">
      <selection activeCell="E67" sqref="E67"/>
    </sheetView>
  </sheetViews>
  <sheetFormatPr defaultColWidth="9.00390625" defaultRowHeight="13.5" customHeight="1"/>
  <cols>
    <col min="1" max="1" width="17.50390625" style="28" customWidth="1"/>
    <col min="2" max="16384" width="9.00390625" style="28" customWidth="1"/>
  </cols>
  <sheetData>
    <row r="1" spans="1:13" ht="21" customHeight="1">
      <c r="A1" s="25" t="s">
        <v>369</v>
      </c>
      <c r="B1" s="26"/>
      <c r="C1" s="26"/>
      <c r="D1" s="26"/>
      <c r="E1" s="26"/>
      <c r="F1" s="26"/>
      <c r="G1" s="26"/>
      <c r="H1" s="26"/>
      <c r="I1" s="26"/>
      <c r="J1" s="26"/>
      <c r="K1" s="26"/>
      <c r="L1" s="27"/>
      <c r="M1" s="26"/>
    </row>
    <row r="2" spans="1:13" ht="13.5" customHeight="1">
      <c r="A2" s="25"/>
      <c r="B2" s="26"/>
      <c r="C2" s="26"/>
      <c r="D2" s="26"/>
      <c r="E2" s="26"/>
      <c r="F2" s="26"/>
      <c r="G2" s="26"/>
      <c r="H2" s="26"/>
      <c r="I2" s="26"/>
      <c r="J2" s="26"/>
      <c r="K2" s="26"/>
      <c r="L2" s="26"/>
      <c r="M2" s="26"/>
    </row>
    <row r="3" ht="13.5" customHeight="1">
      <c r="J3" s="29" t="s">
        <v>219</v>
      </c>
    </row>
    <row r="4" spans="1:10" ht="21" customHeight="1" thickBot="1">
      <c r="A4" s="30" t="s">
        <v>1</v>
      </c>
      <c r="B4" s="31"/>
      <c r="G4" s="32" t="s">
        <v>221</v>
      </c>
      <c r="H4" s="33" t="s">
        <v>222</v>
      </c>
      <c r="I4" s="34" t="s">
        <v>223</v>
      </c>
      <c r="J4" s="35" t="s">
        <v>224</v>
      </c>
    </row>
    <row r="5" spans="7:10" ht="13.5" customHeight="1" thickTop="1">
      <c r="G5" s="237">
        <v>6236</v>
      </c>
      <c r="H5" s="238">
        <v>6267</v>
      </c>
      <c r="I5" s="239">
        <v>680</v>
      </c>
      <c r="J5" s="240">
        <f>SUM(G5:I5)</f>
        <v>13183</v>
      </c>
    </row>
    <row r="6" ht="14.25">
      <c r="A6" s="36" t="s">
        <v>225</v>
      </c>
    </row>
    <row r="7" spans="8:9" ht="10.5">
      <c r="H7" s="29" t="s">
        <v>219</v>
      </c>
      <c r="I7" s="29"/>
    </row>
    <row r="8" spans="1:8" ht="13.5" customHeight="1">
      <c r="A8" s="554" t="s">
        <v>226</v>
      </c>
      <c r="B8" s="558" t="s">
        <v>227</v>
      </c>
      <c r="C8" s="557" t="s">
        <v>228</v>
      </c>
      <c r="D8" s="557" t="s">
        <v>229</v>
      </c>
      <c r="E8" s="557" t="s">
        <v>230</v>
      </c>
      <c r="F8" s="552" t="s">
        <v>231</v>
      </c>
      <c r="G8" s="557" t="s">
        <v>232</v>
      </c>
      <c r="H8" s="542" t="s">
        <v>233</v>
      </c>
    </row>
    <row r="9" spans="1:8" ht="13.5" customHeight="1" thickBot="1">
      <c r="A9" s="555"/>
      <c r="B9" s="551"/>
      <c r="C9" s="553"/>
      <c r="D9" s="553"/>
      <c r="E9" s="553"/>
      <c r="F9" s="556"/>
      <c r="G9" s="553"/>
      <c r="H9" s="543"/>
    </row>
    <row r="10" spans="1:8" ht="13.5" customHeight="1" thickTop="1">
      <c r="A10" s="37" t="s">
        <v>234</v>
      </c>
      <c r="B10" s="241">
        <v>22394</v>
      </c>
      <c r="C10" s="242">
        <v>21799</v>
      </c>
      <c r="D10" s="242">
        <f>B10-C10</f>
        <v>595</v>
      </c>
      <c r="E10" s="242">
        <v>543</v>
      </c>
      <c r="F10" s="242">
        <v>558</v>
      </c>
      <c r="G10" s="242">
        <v>27399</v>
      </c>
      <c r="H10" s="38"/>
    </row>
    <row r="11" spans="1:8" ht="13.5" customHeight="1">
      <c r="A11" s="50" t="s">
        <v>2</v>
      </c>
      <c r="B11" s="251">
        <v>13</v>
      </c>
      <c r="C11" s="252">
        <v>12</v>
      </c>
      <c r="D11" s="252">
        <f>B11-C11</f>
        <v>1</v>
      </c>
      <c r="E11" s="252">
        <v>1</v>
      </c>
      <c r="F11" s="252">
        <v>0</v>
      </c>
      <c r="G11" s="252">
        <v>0</v>
      </c>
      <c r="H11" s="120"/>
    </row>
    <row r="12" spans="1:8" ht="13.5" customHeight="1">
      <c r="A12" s="41" t="s">
        <v>236</v>
      </c>
      <c r="B12" s="254">
        <f>SUM(B10:B11)</f>
        <v>22407</v>
      </c>
      <c r="C12" s="255">
        <f>SUM(C10:C11)</f>
        <v>21811</v>
      </c>
      <c r="D12" s="255">
        <f>SUM(D10:D11)</f>
        <v>596</v>
      </c>
      <c r="E12" s="255">
        <f>SUM(E10:E11)</f>
        <v>544</v>
      </c>
      <c r="F12" s="256"/>
      <c r="G12" s="255">
        <f>SUM(G10:G11)</f>
        <v>27399</v>
      </c>
      <c r="H12" s="42"/>
    </row>
    <row r="13" spans="1:8" ht="13.5" customHeight="1">
      <c r="A13" s="43" t="s">
        <v>237</v>
      </c>
      <c r="B13" s="257"/>
      <c r="C13" s="257"/>
      <c r="D13" s="257"/>
      <c r="E13" s="257"/>
      <c r="F13" s="257"/>
      <c r="G13" s="257"/>
      <c r="H13" s="44"/>
    </row>
    <row r="14" ht="9.75" customHeight="1"/>
    <row r="15" ht="14.25">
      <c r="A15" s="36" t="s">
        <v>238</v>
      </c>
    </row>
    <row r="16" spans="9:12" ht="10.5">
      <c r="I16" s="29" t="s">
        <v>219</v>
      </c>
      <c r="K16" s="29"/>
      <c r="L16" s="29"/>
    </row>
    <row r="17" spans="1:9" ht="13.5" customHeight="1">
      <c r="A17" s="554" t="s">
        <v>226</v>
      </c>
      <c r="B17" s="550" t="s">
        <v>239</v>
      </c>
      <c r="C17" s="552" t="s">
        <v>240</v>
      </c>
      <c r="D17" s="552" t="s">
        <v>241</v>
      </c>
      <c r="E17" s="539" t="s">
        <v>242</v>
      </c>
      <c r="F17" s="552" t="s">
        <v>231</v>
      </c>
      <c r="G17" s="552" t="s">
        <v>243</v>
      </c>
      <c r="H17" s="539" t="s">
        <v>244</v>
      </c>
      <c r="I17" s="542" t="s">
        <v>233</v>
      </c>
    </row>
    <row r="18" spans="1:9" ht="13.5" customHeight="1" thickBot="1">
      <c r="A18" s="555"/>
      <c r="B18" s="551"/>
      <c r="C18" s="553"/>
      <c r="D18" s="553"/>
      <c r="E18" s="540"/>
      <c r="F18" s="556"/>
      <c r="G18" s="556"/>
      <c r="H18" s="541"/>
      <c r="I18" s="543"/>
    </row>
    <row r="19" spans="1:9" ht="13.5" customHeight="1" thickTop="1">
      <c r="A19" s="37" t="s">
        <v>245</v>
      </c>
      <c r="B19" s="45">
        <v>896</v>
      </c>
      <c r="C19" s="46">
        <v>126</v>
      </c>
      <c r="D19" s="46">
        <f aca="true" t="shared" si="0" ref="D19:D26">B19-C19</f>
        <v>770</v>
      </c>
      <c r="E19" s="46">
        <v>770</v>
      </c>
      <c r="F19" s="46">
        <v>134</v>
      </c>
      <c r="G19" s="46">
        <v>4255</v>
      </c>
      <c r="H19" s="46">
        <v>1166</v>
      </c>
      <c r="I19" s="225" t="s">
        <v>321</v>
      </c>
    </row>
    <row r="20" spans="1:9" ht="13.5" customHeight="1">
      <c r="A20" s="39" t="s">
        <v>246</v>
      </c>
      <c r="B20" s="47">
        <v>436</v>
      </c>
      <c r="C20" s="48">
        <v>433</v>
      </c>
      <c r="D20" s="48">
        <f t="shared" si="0"/>
        <v>3</v>
      </c>
      <c r="E20" s="48">
        <v>0</v>
      </c>
      <c r="F20" s="48">
        <f>792+3</f>
        <v>795</v>
      </c>
      <c r="G20" s="48">
        <v>2911</v>
      </c>
      <c r="H20" s="48">
        <v>1871</v>
      </c>
      <c r="I20" s="49" t="s">
        <v>321</v>
      </c>
    </row>
    <row r="21" spans="1:9" ht="13.5" customHeight="1">
      <c r="A21" s="39" t="s">
        <v>3</v>
      </c>
      <c r="B21" s="47">
        <v>2168</v>
      </c>
      <c r="C21" s="48">
        <v>2164</v>
      </c>
      <c r="D21" s="48">
        <f t="shared" si="0"/>
        <v>4</v>
      </c>
      <c r="E21" s="48">
        <v>4</v>
      </c>
      <c r="F21" s="48">
        <v>1095</v>
      </c>
      <c r="G21" s="48">
        <v>13987</v>
      </c>
      <c r="H21" s="48">
        <v>9204</v>
      </c>
      <c r="I21" s="49"/>
    </row>
    <row r="22" spans="1:9" ht="13.5" customHeight="1">
      <c r="A22" s="39" t="s">
        <v>4</v>
      </c>
      <c r="B22" s="47">
        <v>5205</v>
      </c>
      <c r="C22" s="48">
        <v>4696</v>
      </c>
      <c r="D22" s="48">
        <f t="shared" si="0"/>
        <v>509</v>
      </c>
      <c r="E22" s="48">
        <f>D22</f>
        <v>509</v>
      </c>
      <c r="F22" s="48">
        <v>237</v>
      </c>
      <c r="G22" s="48">
        <v>0</v>
      </c>
      <c r="H22" s="116" t="s">
        <v>12</v>
      </c>
      <c r="I22" s="49"/>
    </row>
    <row r="23" spans="1:9" ht="13.5" customHeight="1">
      <c r="A23" s="39" t="s">
        <v>249</v>
      </c>
      <c r="B23" s="47">
        <v>78</v>
      </c>
      <c r="C23" s="48">
        <v>71</v>
      </c>
      <c r="D23" s="48">
        <f t="shared" si="0"/>
        <v>7</v>
      </c>
      <c r="E23" s="48">
        <f>D23</f>
        <v>7</v>
      </c>
      <c r="F23" s="48">
        <v>9</v>
      </c>
      <c r="G23" s="48">
        <v>0</v>
      </c>
      <c r="H23" s="116" t="s">
        <v>0</v>
      </c>
      <c r="I23" s="49"/>
    </row>
    <row r="24" spans="1:9" ht="13.5" customHeight="1">
      <c r="A24" s="39" t="s">
        <v>5</v>
      </c>
      <c r="B24" s="47">
        <v>4897</v>
      </c>
      <c r="C24" s="48">
        <v>4807</v>
      </c>
      <c r="D24" s="48">
        <f t="shared" si="0"/>
        <v>90</v>
      </c>
      <c r="E24" s="48">
        <f>D24</f>
        <v>90</v>
      </c>
      <c r="F24" s="48">
        <v>699</v>
      </c>
      <c r="G24" s="48">
        <v>0</v>
      </c>
      <c r="H24" s="116" t="s">
        <v>0</v>
      </c>
      <c r="I24" s="49"/>
    </row>
    <row r="25" spans="1:9" ht="13.5" customHeight="1">
      <c r="A25" s="39" t="s">
        <v>6</v>
      </c>
      <c r="B25" s="47">
        <v>19</v>
      </c>
      <c r="C25" s="48">
        <v>18</v>
      </c>
      <c r="D25" s="48">
        <f t="shared" si="0"/>
        <v>1</v>
      </c>
      <c r="E25" s="48">
        <f>D25</f>
        <v>1</v>
      </c>
      <c r="F25" s="48">
        <v>0</v>
      </c>
      <c r="G25" s="48">
        <v>0</v>
      </c>
      <c r="H25" s="116" t="s">
        <v>0</v>
      </c>
      <c r="I25" s="49"/>
    </row>
    <row r="26" spans="1:9" ht="13.5" customHeight="1">
      <c r="A26" s="50" t="s">
        <v>248</v>
      </c>
      <c r="B26" s="51">
        <v>569</v>
      </c>
      <c r="C26" s="52">
        <v>568</v>
      </c>
      <c r="D26" s="52">
        <f t="shared" si="0"/>
        <v>1</v>
      </c>
      <c r="E26" s="52">
        <f>D26</f>
        <v>1</v>
      </c>
      <c r="F26" s="52">
        <v>159</v>
      </c>
      <c r="G26" s="52">
        <v>0</v>
      </c>
      <c r="H26" s="117" t="s">
        <v>0</v>
      </c>
      <c r="I26" s="53"/>
    </row>
    <row r="27" spans="1:9" ht="13.5" customHeight="1">
      <c r="A27" s="41" t="s">
        <v>254</v>
      </c>
      <c r="B27" s="54"/>
      <c r="C27" s="55"/>
      <c r="D27" s="55"/>
      <c r="E27" s="56">
        <f>SUM(E19:E26)</f>
        <v>1382</v>
      </c>
      <c r="F27" s="57"/>
      <c r="G27" s="56">
        <f>SUM(G19:G26)</f>
        <v>21153</v>
      </c>
      <c r="H27" s="56">
        <f>SUM(H19:H26)</f>
        <v>12241</v>
      </c>
      <c r="I27" s="58"/>
    </row>
    <row r="28" ht="10.5">
      <c r="A28" s="28" t="s">
        <v>255</v>
      </c>
    </row>
    <row r="29" ht="10.5">
      <c r="A29" s="28" t="s">
        <v>256</v>
      </c>
    </row>
    <row r="30" ht="10.5">
      <c r="A30" s="28" t="s">
        <v>257</v>
      </c>
    </row>
    <row r="31" ht="10.5">
      <c r="A31" s="28" t="s">
        <v>258</v>
      </c>
    </row>
    <row r="32" ht="9.75" customHeight="1"/>
    <row r="33" ht="14.25">
      <c r="A33" s="36" t="s">
        <v>259</v>
      </c>
    </row>
    <row r="34" spans="9:10" ht="10.5">
      <c r="I34" s="29" t="s">
        <v>219</v>
      </c>
      <c r="J34" s="29"/>
    </row>
    <row r="35" spans="1:9" ht="13.5" customHeight="1">
      <c r="A35" s="554" t="s">
        <v>260</v>
      </c>
      <c r="B35" s="550" t="s">
        <v>239</v>
      </c>
      <c r="C35" s="552" t="s">
        <v>240</v>
      </c>
      <c r="D35" s="552" t="s">
        <v>241</v>
      </c>
      <c r="E35" s="539" t="s">
        <v>242</v>
      </c>
      <c r="F35" s="552" t="s">
        <v>231</v>
      </c>
      <c r="G35" s="552" t="s">
        <v>243</v>
      </c>
      <c r="H35" s="539" t="s">
        <v>261</v>
      </c>
      <c r="I35" s="542" t="s">
        <v>233</v>
      </c>
    </row>
    <row r="36" spans="1:9" ht="13.5" customHeight="1" thickBot="1">
      <c r="A36" s="555"/>
      <c r="B36" s="551"/>
      <c r="C36" s="553"/>
      <c r="D36" s="553"/>
      <c r="E36" s="540"/>
      <c r="F36" s="556"/>
      <c r="G36" s="556"/>
      <c r="H36" s="541"/>
      <c r="I36" s="543"/>
    </row>
    <row r="37" spans="1:9" ht="13.5" customHeight="1" thickTop="1">
      <c r="A37" s="37" t="s">
        <v>264</v>
      </c>
      <c r="B37" s="45">
        <v>10379</v>
      </c>
      <c r="C37" s="46">
        <v>9748</v>
      </c>
      <c r="D37" s="46">
        <f>B37-C37</f>
        <v>631</v>
      </c>
      <c r="E37" s="46">
        <f>D37</f>
        <v>631</v>
      </c>
      <c r="F37" s="46">
        <v>0</v>
      </c>
      <c r="G37" s="46">
        <v>0</v>
      </c>
      <c r="H37" s="109" t="s">
        <v>12</v>
      </c>
      <c r="I37" s="72"/>
    </row>
    <row r="38" spans="1:9" ht="13.5" customHeight="1">
      <c r="A38" s="133" t="s">
        <v>348</v>
      </c>
      <c r="B38" s="134">
        <v>186</v>
      </c>
      <c r="C38" s="135">
        <v>160</v>
      </c>
      <c r="D38" s="135">
        <f>B38-C38</f>
        <v>26</v>
      </c>
      <c r="E38" s="135">
        <f>D38</f>
        <v>26</v>
      </c>
      <c r="F38" s="135">
        <v>0</v>
      </c>
      <c r="G38" s="135">
        <v>0</v>
      </c>
      <c r="H38" s="136" t="s">
        <v>12</v>
      </c>
      <c r="I38" s="227"/>
    </row>
    <row r="39" spans="1:9" ht="13.5" customHeight="1">
      <c r="A39" s="39" t="s">
        <v>7</v>
      </c>
      <c r="B39" s="47">
        <v>312</v>
      </c>
      <c r="C39" s="48">
        <v>254</v>
      </c>
      <c r="D39" s="48">
        <f>B39-C39</f>
        <v>58</v>
      </c>
      <c r="E39" s="48">
        <f>D39</f>
        <v>58</v>
      </c>
      <c r="F39" s="48">
        <v>0</v>
      </c>
      <c r="G39" s="48">
        <v>519</v>
      </c>
      <c r="H39" s="48">
        <v>0</v>
      </c>
      <c r="I39" s="49"/>
    </row>
    <row r="40" spans="1:9" ht="13.5" customHeight="1">
      <c r="A40" s="50" t="s">
        <v>8</v>
      </c>
      <c r="B40" s="51">
        <v>120986</v>
      </c>
      <c r="C40" s="52">
        <v>116866</v>
      </c>
      <c r="D40" s="52">
        <f>B40-C40</f>
        <v>4120</v>
      </c>
      <c r="E40" s="52">
        <f>D40</f>
        <v>4120</v>
      </c>
      <c r="F40" s="52">
        <v>0</v>
      </c>
      <c r="G40" s="52">
        <v>0</v>
      </c>
      <c r="H40" s="117" t="s">
        <v>12</v>
      </c>
      <c r="I40" s="53"/>
    </row>
    <row r="41" spans="1:9" ht="13.5" customHeight="1">
      <c r="A41" s="41" t="s">
        <v>269</v>
      </c>
      <c r="B41" s="54"/>
      <c r="C41" s="55"/>
      <c r="D41" s="55"/>
      <c r="E41" s="56">
        <f>SUM(E37:E40)</f>
        <v>4835</v>
      </c>
      <c r="F41" s="57"/>
      <c r="G41" s="56">
        <f>SUM(G37:G40)</f>
        <v>519</v>
      </c>
      <c r="H41" s="56">
        <f>SUM(H37:H40)</f>
        <v>0</v>
      </c>
      <c r="I41" s="63"/>
    </row>
    <row r="42" ht="9.75" customHeight="1">
      <c r="A42" s="64"/>
    </row>
    <row r="43" ht="14.25">
      <c r="A43" s="36" t="s">
        <v>270</v>
      </c>
    </row>
    <row r="44" ht="10.5">
      <c r="J44" s="29" t="s">
        <v>219</v>
      </c>
    </row>
    <row r="45" spans="1:10" ht="13.5" customHeight="1">
      <c r="A45" s="548" t="s">
        <v>271</v>
      </c>
      <c r="B45" s="550" t="s">
        <v>272</v>
      </c>
      <c r="C45" s="552" t="s">
        <v>273</v>
      </c>
      <c r="D45" s="552" t="s">
        <v>274</v>
      </c>
      <c r="E45" s="552" t="s">
        <v>275</v>
      </c>
      <c r="F45" s="552" t="s">
        <v>276</v>
      </c>
      <c r="G45" s="539" t="s">
        <v>277</v>
      </c>
      <c r="H45" s="539" t="s">
        <v>278</v>
      </c>
      <c r="I45" s="539" t="s">
        <v>279</v>
      </c>
      <c r="J45" s="542" t="s">
        <v>233</v>
      </c>
    </row>
    <row r="46" spans="1:10" ht="13.5" customHeight="1" thickBot="1">
      <c r="A46" s="549"/>
      <c r="B46" s="551"/>
      <c r="C46" s="553"/>
      <c r="D46" s="553"/>
      <c r="E46" s="553"/>
      <c r="F46" s="553"/>
      <c r="G46" s="540"/>
      <c r="H46" s="540"/>
      <c r="I46" s="541"/>
      <c r="J46" s="543"/>
    </row>
    <row r="47" spans="1:10" ht="13.5" customHeight="1" thickTop="1">
      <c r="A47" s="37" t="s">
        <v>9</v>
      </c>
      <c r="B47" s="45">
        <v>1</v>
      </c>
      <c r="C47" s="46">
        <v>127</v>
      </c>
      <c r="D47" s="46">
        <v>5</v>
      </c>
      <c r="E47" s="46">
        <v>0</v>
      </c>
      <c r="F47" s="46">
        <v>49</v>
      </c>
      <c r="G47" s="46">
        <v>0</v>
      </c>
      <c r="H47" s="109" t="s">
        <v>12</v>
      </c>
      <c r="I47" s="46">
        <v>0</v>
      </c>
      <c r="J47" s="225"/>
    </row>
    <row r="48" spans="1:10" ht="13.5" customHeight="1">
      <c r="A48" s="39" t="s">
        <v>10</v>
      </c>
      <c r="B48" s="47">
        <v>5</v>
      </c>
      <c r="C48" s="48">
        <v>132</v>
      </c>
      <c r="D48" s="48">
        <v>89</v>
      </c>
      <c r="E48" s="48">
        <f>48837/1000</f>
        <v>48.837</v>
      </c>
      <c r="F48" s="48">
        <v>0</v>
      </c>
      <c r="G48" s="116" t="s">
        <v>0</v>
      </c>
      <c r="H48" s="116" t="s">
        <v>0</v>
      </c>
      <c r="I48" s="116" t="s">
        <v>0</v>
      </c>
      <c r="J48" s="49"/>
    </row>
    <row r="49" spans="1:10" ht="13.5" customHeight="1">
      <c r="A49" s="50" t="s">
        <v>11</v>
      </c>
      <c r="B49" s="51">
        <v>0</v>
      </c>
      <c r="C49" s="52">
        <v>53</v>
      </c>
      <c r="D49" s="52">
        <v>47</v>
      </c>
      <c r="E49" s="52">
        <f>137/1000</f>
        <v>0.137</v>
      </c>
      <c r="F49" s="52">
        <v>0</v>
      </c>
      <c r="G49" s="117" t="s">
        <v>0</v>
      </c>
      <c r="H49" s="117" t="s">
        <v>0</v>
      </c>
      <c r="I49" s="117" t="s">
        <v>0</v>
      </c>
      <c r="J49" s="53"/>
    </row>
    <row r="50" spans="1:10" ht="13.5" customHeight="1">
      <c r="A50" s="66" t="s">
        <v>289</v>
      </c>
      <c r="B50" s="67"/>
      <c r="C50" s="57"/>
      <c r="D50" s="56">
        <f aca="true" t="shared" si="1" ref="D50:I50">SUM(D47:D49)</f>
        <v>141</v>
      </c>
      <c r="E50" s="56">
        <f t="shared" si="1"/>
        <v>48.974000000000004</v>
      </c>
      <c r="F50" s="56">
        <f t="shared" si="1"/>
        <v>49</v>
      </c>
      <c r="G50" s="56">
        <f t="shared" si="1"/>
        <v>0</v>
      </c>
      <c r="H50" s="56">
        <f t="shared" si="1"/>
        <v>0</v>
      </c>
      <c r="I50" s="56">
        <f t="shared" si="1"/>
        <v>0</v>
      </c>
      <c r="J50" s="58"/>
    </row>
    <row r="51" ht="10.5">
      <c r="A51" s="28" t="s">
        <v>290</v>
      </c>
    </row>
    <row r="52" ht="9.75" customHeight="1"/>
    <row r="53" ht="14.25">
      <c r="A53" s="36" t="s">
        <v>291</v>
      </c>
    </row>
    <row r="54" ht="10.5">
      <c r="D54" s="29" t="s">
        <v>219</v>
      </c>
    </row>
    <row r="55" spans="1:4" ht="21.75" thickBot="1">
      <c r="A55" s="68" t="s">
        <v>292</v>
      </c>
      <c r="B55" s="69" t="s">
        <v>423</v>
      </c>
      <c r="C55" s="70" t="s">
        <v>424</v>
      </c>
      <c r="D55" s="71" t="s">
        <v>293</v>
      </c>
    </row>
    <row r="56" spans="1:4" ht="13.5" customHeight="1" thickTop="1">
      <c r="A56" s="229" t="s">
        <v>294</v>
      </c>
      <c r="B56" s="45">
        <v>537</v>
      </c>
      <c r="C56" s="46">
        <v>559</v>
      </c>
      <c r="D56" s="72">
        <f>C56-B56</f>
        <v>22</v>
      </c>
    </row>
    <row r="57" spans="1:4" ht="13.5" customHeight="1">
      <c r="A57" s="73" t="s">
        <v>295</v>
      </c>
      <c r="B57" s="47">
        <v>1137</v>
      </c>
      <c r="C57" s="48">
        <v>1077</v>
      </c>
      <c r="D57" s="49">
        <f>C57-B57</f>
        <v>-60</v>
      </c>
    </row>
    <row r="58" spans="1:4" ht="13.5" customHeight="1">
      <c r="A58" s="74" t="s">
        <v>296</v>
      </c>
      <c r="B58" s="51">
        <v>2740</v>
      </c>
      <c r="C58" s="52">
        <v>2748</v>
      </c>
      <c r="D58" s="53">
        <f>C58-B58</f>
        <v>8</v>
      </c>
    </row>
    <row r="59" spans="1:4" ht="13.5" customHeight="1">
      <c r="A59" s="75" t="s">
        <v>297</v>
      </c>
      <c r="B59" s="76">
        <f>SUM(B56:B58)</f>
        <v>4414</v>
      </c>
      <c r="C59" s="56">
        <f>SUM(C56:C58)</f>
        <v>4384</v>
      </c>
      <c r="D59" s="58">
        <f>SUM(D56:D58)</f>
        <v>-30</v>
      </c>
    </row>
    <row r="60" spans="1:4" ht="10.5">
      <c r="A60" s="28" t="s">
        <v>298</v>
      </c>
      <c r="B60" s="77"/>
      <c r="C60" s="77"/>
      <c r="D60" s="77"/>
    </row>
    <row r="61" spans="1:4" ht="9.75" customHeight="1">
      <c r="A61" s="78"/>
      <c r="B61" s="77"/>
      <c r="C61" s="77"/>
      <c r="D61" s="77"/>
    </row>
    <row r="62" ht="14.25">
      <c r="A62" s="36" t="s">
        <v>299</v>
      </c>
    </row>
    <row r="63" ht="10.5" customHeight="1">
      <c r="A63" s="36"/>
    </row>
    <row r="64" spans="1:11" ht="21.75" thickBot="1">
      <c r="A64" s="68" t="s">
        <v>300</v>
      </c>
      <c r="B64" s="69" t="s">
        <v>423</v>
      </c>
      <c r="C64" s="70" t="s">
        <v>424</v>
      </c>
      <c r="D64" s="70" t="s">
        <v>293</v>
      </c>
      <c r="E64" s="79" t="s">
        <v>301</v>
      </c>
      <c r="F64" s="71" t="s">
        <v>302</v>
      </c>
      <c r="G64" s="544" t="s">
        <v>303</v>
      </c>
      <c r="H64" s="545"/>
      <c r="I64" s="69" t="s">
        <v>423</v>
      </c>
      <c r="J64" s="70" t="s">
        <v>424</v>
      </c>
      <c r="K64" s="71" t="s">
        <v>293</v>
      </c>
    </row>
    <row r="65" spans="1:11" ht="13.5" customHeight="1" thickTop="1">
      <c r="A65" s="229" t="s">
        <v>304</v>
      </c>
      <c r="B65" s="80">
        <v>4.73</v>
      </c>
      <c r="C65" s="81">
        <v>4.12</v>
      </c>
      <c r="D65" s="81">
        <f aca="true" t="shared" si="2" ref="D65:D70">C65-B65</f>
        <v>-0.6100000000000003</v>
      </c>
      <c r="E65" s="82" t="s">
        <v>446</v>
      </c>
      <c r="F65" s="83" t="s">
        <v>447</v>
      </c>
      <c r="G65" s="569" t="s">
        <v>245</v>
      </c>
      <c r="H65" s="570"/>
      <c r="I65" s="119" t="s">
        <v>12</v>
      </c>
      <c r="J65" s="85" t="s">
        <v>0</v>
      </c>
      <c r="K65" s="86" t="s">
        <v>0</v>
      </c>
    </row>
    <row r="66" spans="1:11" ht="13.5" customHeight="1">
      <c r="A66" s="73" t="s">
        <v>305</v>
      </c>
      <c r="B66" s="87">
        <v>13.09</v>
      </c>
      <c r="C66" s="88">
        <v>14.6</v>
      </c>
      <c r="D66" s="88">
        <f t="shared" si="2"/>
        <v>1.5099999999999998</v>
      </c>
      <c r="E66" s="89" t="s">
        <v>448</v>
      </c>
      <c r="F66" s="90" t="s">
        <v>449</v>
      </c>
      <c r="G66" s="535" t="s">
        <v>246</v>
      </c>
      <c r="H66" s="559"/>
      <c r="I66" s="87" t="s">
        <v>0</v>
      </c>
      <c r="J66" s="92" t="s">
        <v>0</v>
      </c>
      <c r="K66" s="97" t="s">
        <v>0</v>
      </c>
    </row>
    <row r="67" spans="1:11" ht="13.5" customHeight="1">
      <c r="A67" s="73" t="s">
        <v>306</v>
      </c>
      <c r="B67" s="94">
        <v>22.3</v>
      </c>
      <c r="C67" s="92">
        <v>22.3</v>
      </c>
      <c r="D67" s="92">
        <f t="shared" si="2"/>
        <v>0</v>
      </c>
      <c r="E67" s="95">
        <v>25</v>
      </c>
      <c r="F67" s="96">
        <v>35</v>
      </c>
      <c r="G67" s="535" t="s">
        <v>3</v>
      </c>
      <c r="H67" s="559"/>
      <c r="I67" s="87" t="s">
        <v>0</v>
      </c>
      <c r="J67" s="92" t="s">
        <v>0</v>
      </c>
      <c r="K67" s="97" t="s">
        <v>0</v>
      </c>
    </row>
    <row r="68" spans="1:11" ht="13.5" customHeight="1">
      <c r="A68" s="73" t="s">
        <v>307</v>
      </c>
      <c r="B68" s="91">
        <v>210.2</v>
      </c>
      <c r="C68" s="92">
        <v>190.3</v>
      </c>
      <c r="D68" s="92">
        <f t="shared" si="2"/>
        <v>-19.899999999999977</v>
      </c>
      <c r="E68" s="95">
        <v>350</v>
      </c>
      <c r="F68" s="98"/>
      <c r="G68" s="583"/>
      <c r="H68" s="584"/>
      <c r="I68" s="142"/>
      <c r="J68" s="143"/>
      <c r="K68" s="144"/>
    </row>
    <row r="69" spans="1:11" ht="13.5" customHeight="1">
      <c r="A69" s="73" t="s">
        <v>308</v>
      </c>
      <c r="B69" s="99">
        <v>0.44</v>
      </c>
      <c r="C69" s="88">
        <v>0.45</v>
      </c>
      <c r="D69" s="88">
        <f t="shared" si="2"/>
        <v>0.010000000000000009</v>
      </c>
      <c r="E69" s="100"/>
      <c r="F69" s="101"/>
      <c r="G69" s="583"/>
      <c r="H69" s="584"/>
      <c r="I69" s="142"/>
      <c r="J69" s="143"/>
      <c r="K69" s="144"/>
    </row>
    <row r="70" spans="1:11" ht="13.5" customHeight="1">
      <c r="A70" s="102" t="s">
        <v>169</v>
      </c>
      <c r="B70" s="103">
        <v>89.4</v>
      </c>
      <c r="C70" s="104">
        <v>88.6</v>
      </c>
      <c r="D70" s="104">
        <f t="shared" si="2"/>
        <v>-0.8000000000000114</v>
      </c>
      <c r="E70" s="105"/>
      <c r="F70" s="106"/>
      <c r="G70" s="585"/>
      <c r="H70" s="586"/>
      <c r="I70" s="145"/>
      <c r="J70" s="146"/>
      <c r="K70" s="147"/>
    </row>
    <row r="71" ht="10.5">
      <c r="A71" s="28" t="s">
        <v>309</v>
      </c>
    </row>
    <row r="72" ht="10.5">
      <c r="A72" s="28" t="s">
        <v>310</v>
      </c>
    </row>
    <row r="73" ht="10.5">
      <c r="A73" s="28" t="s">
        <v>311</v>
      </c>
    </row>
    <row r="74" ht="10.5" customHeight="1">
      <c r="A74" s="28" t="s">
        <v>426</v>
      </c>
    </row>
  </sheetData>
  <sheetProtection/>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5:A36"/>
    <mergeCell ref="B35:B36"/>
    <mergeCell ref="C35:C36"/>
    <mergeCell ref="D35:D36"/>
    <mergeCell ref="E35:E36"/>
    <mergeCell ref="F35:F36"/>
    <mergeCell ref="G35:G36"/>
    <mergeCell ref="H35:H36"/>
    <mergeCell ref="I35:I36"/>
    <mergeCell ref="I45:I46"/>
    <mergeCell ref="J45:J46"/>
    <mergeCell ref="G64:H64"/>
    <mergeCell ref="G65:H65"/>
    <mergeCell ref="A45:A46"/>
    <mergeCell ref="B45:B46"/>
    <mergeCell ref="C45:C46"/>
    <mergeCell ref="D45:D46"/>
    <mergeCell ref="E45:E46"/>
    <mergeCell ref="F45:F46"/>
    <mergeCell ref="G66:H66"/>
    <mergeCell ref="G67:H67"/>
    <mergeCell ref="G68:H68"/>
    <mergeCell ref="G69:H69"/>
    <mergeCell ref="G70:H70"/>
    <mergeCell ref="G45:G46"/>
    <mergeCell ref="H45:H46"/>
  </mergeCells>
  <printOptions horizontalCentered="1"/>
  <pageMargins left="0.4330708661417323" right="0.3937007874015748" top="0.7086614173228347" bottom="0.31496062992125984" header="0.4330708661417323" footer="0.1968503937007874"/>
  <pageSetup horizontalDpi="300" verticalDpi="300" orientation="portrait" paperSize="9" scale="84" r:id="rId1"/>
  <colBreaks count="1" manualBreakCount="1">
    <brk id="11" max="72" man="1"/>
  </colBreaks>
</worksheet>
</file>

<file path=xl/worksheets/sheet6.xml><?xml version="1.0" encoding="utf-8"?>
<worksheet xmlns="http://schemas.openxmlformats.org/spreadsheetml/2006/main" xmlns:r="http://schemas.openxmlformats.org/officeDocument/2006/relationships">
  <sheetPr>
    <pageSetUpPr fitToPage="1"/>
  </sheetPr>
  <dimension ref="A1:M82"/>
  <sheetViews>
    <sheetView view="pageBreakPreview" zoomScale="130" zoomScaleSheetLayoutView="130" zoomScalePageLayoutView="0" workbookViewId="0" topLeftCell="A1">
      <selection activeCell="F75" sqref="F75"/>
    </sheetView>
  </sheetViews>
  <sheetFormatPr defaultColWidth="9.00390625" defaultRowHeight="13.5" customHeight="1"/>
  <cols>
    <col min="1" max="1" width="16.625" style="266" customWidth="1"/>
    <col min="2" max="8" width="9.00390625" style="266" customWidth="1"/>
    <col min="9" max="16384" width="9.00390625" style="266" customWidth="1"/>
  </cols>
  <sheetData>
    <row r="1" spans="1:13" ht="21" customHeight="1">
      <c r="A1" s="263" t="s">
        <v>369</v>
      </c>
      <c r="B1" s="264"/>
      <c r="C1" s="264"/>
      <c r="D1" s="264"/>
      <c r="E1" s="264"/>
      <c r="F1" s="264"/>
      <c r="G1" s="264"/>
      <c r="H1" s="264"/>
      <c r="I1" s="264"/>
      <c r="J1" s="264"/>
      <c r="K1" s="264"/>
      <c r="L1" s="265"/>
      <c r="M1" s="264"/>
    </row>
    <row r="2" spans="1:13" ht="13.5" customHeight="1">
      <c r="A2" s="263"/>
      <c r="B2" s="264"/>
      <c r="C2" s="264"/>
      <c r="D2" s="264"/>
      <c r="E2" s="264"/>
      <c r="F2" s="264"/>
      <c r="G2" s="264"/>
      <c r="H2" s="264"/>
      <c r="I2" s="264"/>
      <c r="J2" s="264"/>
      <c r="K2" s="264"/>
      <c r="L2" s="264"/>
      <c r="M2" s="264"/>
    </row>
    <row r="3" ht="13.5" customHeight="1">
      <c r="J3" s="267" t="s">
        <v>219</v>
      </c>
    </row>
    <row r="4" spans="1:10" ht="21" customHeight="1" thickBot="1">
      <c r="A4" s="268" t="s">
        <v>13</v>
      </c>
      <c r="B4" s="269"/>
      <c r="G4" s="270" t="s">
        <v>221</v>
      </c>
      <c r="H4" s="271" t="s">
        <v>222</v>
      </c>
      <c r="I4" s="272" t="s">
        <v>223</v>
      </c>
      <c r="J4" s="273" t="s">
        <v>224</v>
      </c>
    </row>
    <row r="5" spans="7:10" ht="13.5" customHeight="1" thickTop="1">
      <c r="G5" s="274">
        <v>5234</v>
      </c>
      <c r="H5" s="275">
        <v>1737</v>
      </c>
      <c r="I5" s="276">
        <v>451</v>
      </c>
      <c r="J5" s="277">
        <v>7422</v>
      </c>
    </row>
    <row r="6" ht="14.25">
      <c r="A6" s="278" t="s">
        <v>225</v>
      </c>
    </row>
    <row r="7" spans="8:9" ht="10.5">
      <c r="H7" s="267" t="s">
        <v>219</v>
      </c>
      <c r="I7" s="267"/>
    </row>
    <row r="8" spans="1:8" ht="13.5" customHeight="1">
      <c r="A8" s="577" t="s">
        <v>226</v>
      </c>
      <c r="B8" s="581" t="s">
        <v>227</v>
      </c>
      <c r="C8" s="580" t="s">
        <v>228</v>
      </c>
      <c r="D8" s="580" t="s">
        <v>229</v>
      </c>
      <c r="E8" s="580" t="s">
        <v>230</v>
      </c>
      <c r="F8" s="575" t="s">
        <v>231</v>
      </c>
      <c r="G8" s="580" t="s">
        <v>232</v>
      </c>
      <c r="H8" s="565" t="s">
        <v>233</v>
      </c>
    </row>
    <row r="9" spans="1:8" ht="13.5" customHeight="1" thickBot="1">
      <c r="A9" s="578"/>
      <c r="B9" s="574"/>
      <c r="C9" s="576"/>
      <c r="D9" s="576"/>
      <c r="E9" s="576"/>
      <c r="F9" s="579"/>
      <c r="G9" s="576"/>
      <c r="H9" s="566"/>
    </row>
    <row r="10" spans="1:8" ht="13.5" customHeight="1" thickTop="1">
      <c r="A10" s="279" t="s">
        <v>234</v>
      </c>
      <c r="B10" s="280">
        <v>12551</v>
      </c>
      <c r="C10" s="281">
        <v>11780</v>
      </c>
      <c r="D10" s="281">
        <v>771</v>
      </c>
      <c r="E10" s="281">
        <v>726</v>
      </c>
      <c r="F10" s="361">
        <v>194</v>
      </c>
      <c r="G10" s="281">
        <v>10495</v>
      </c>
      <c r="H10" s="282"/>
    </row>
    <row r="11" spans="1:8" ht="13.5" customHeight="1">
      <c r="A11" s="286" t="s">
        <v>236</v>
      </c>
      <c r="B11" s="287">
        <v>12551</v>
      </c>
      <c r="C11" s="288">
        <v>11780</v>
      </c>
      <c r="D11" s="288">
        <v>771</v>
      </c>
      <c r="E11" s="288">
        <v>726</v>
      </c>
      <c r="F11" s="289"/>
      <c r="G11" s="288">
        <v>10495</v>
      </c>
      <c r="H11" s="290"/>
    </row>
    <row r="12" spans="1:8" ht="13.5" customHeight="1">
      <c r="A12" s="291" t="s">
        <v>237</v>
      </c>
      <c r="B12" s="292"/>
      <c r="C12" s="292"/>
      <c r="D12" s="292"/>
      <c r="E12" s="292"/>
      <c r="F12" s="292"/>
      <c r="G12" s="292"/>
      <c r="H12" s="293"/>
    </row>
    <row r="13" ht="9.75" customHeight="1"/>
    <row r="14" ht="14.25">
      <c r="A14" s="278" t="s">
        <v>238</v>
      </c>
    </row>
    <row r="15" spans="9:12" ht="10.5">
      <c r="I15" s="267" t="s">
        <v>219</v>
      </c>
      <c r="K15" s="267"/>
      <c r="L15" s="267"/>
    </row>
    <row r="16" spans="1:9" ht="13.5" customHeight="1">
      <c r="A16" s="577" t="s">
        <v>226</v>
      </c>
      <c r="B16" s="573" t="s">
        <v>239</v>
      </c>
      <c r="C16" s="575" t="s">
        <v>240</v>
      </c>
      <c r="D16" s="575" t="s">
        <v>241</v>
      </c>
      <c r="E16" s="562" t="s">
        <v>242</v>
      </c>
      <c r="F16" s="575" t="s">
        <v>231</v>
      </c>
      <c r="G16" s="575" t="s">
        <v>243</v>
      </c>
      <c r="H16" s="562" t="s">
        <v>244</v>
      </c>
      <c r="I16" s="565" t="s">
        <v>233</v>
      </c>
    </row>
    <row r="17" spans="1:9" ht="13.5" customHeight="1" thickBot="1">
      <c r="A17" s="578"/>
      <c r="B17" s="574"/>
      <c r="C17" s="576"/>
      <c r="D17" s="576"/>
      <c r="E17" s="563"/>
      <c r="F17" s="579"/>
      <c r="G17" s="579"/>
      <c r="H17" s="564"/>
      <c r="I17" s="566"/>
    </row>
    <row r="18" spans="1:9" ht="13.5" customHeight="1" thickTop="1">
      <c r="A18" s="283" t="s">
        <v>245</v>
      </c>
      <c r="B18" s="123">
        <v>432</v>
      </c>
      <c r="C18" s="124">
        <v>364</v>
      </c>
      <c r="D18" s="124">
        <v>68</v>
      </c>
      <c r="E18" s="124">
        <v>386</v>
      </c>
      <c r="F18" s="362" t="s">
        <v>12</v>
      </c>
      <c r="G18" s="124">
        <v>2281</v>
      </c>
      <c r="H18" s="363" t="s">
        <v>12</v>
      </c>
      <c r="I18" s="364" t="s">
        <v>314</v>
      </c>
    </row>
    <row r="19" spans="1:9" ht="13.5" customHeight="1">
      <c r="A19" s="283" t="s">
        <v>450</v>
      </c>
      <c r="B19" s="297">
        <v>171</v>
      </c>
      <c r="C19" s="298">
        <v>171</v>
      </c>
      <c r="D19" s="298">
        <v>0</v>
      </c>
      <c r="E19" s="298">
        <v>0</v>
      </c>
      <c r="F19" s="124">
        <v>9</v>
      </c>
      <c r="G19" s="124">
        <v>26</v>
      </c>
      <c r="H19" s="298">
        <v>22</v>
      </c>
      <c r="I19" s="299"/>
    </row>
    <row r="20" spans="1:9" ht="13.5" customHeight="1">
      <c r="A20" s="283" t="s">
        <v>252</v>
      </c>
      <c r="B20" s="297">
        <v>2171</v>
      </c>
      <c r="C20" s="298">
        <v>2171</v>
      </c>
      <c r="D20" s="298">
        <v>0</v>
      </c>
      <c r="E20" s="298">
        <v>0</v>
      </c>
      <c r="F20" s="124">
        <v>465</v>
      </c>
      <c r="G20" s="124">
        <v>12276</v>
      </c>
      <c r="H20" s="298">
        <v>7513</v>
      </c>
      <c r="I20" s="299"/>
    </row>
    <row r="21" spans="1:9" ht="13.5" customHeight="1">
      <c r="A21" s="283" t="s">
        <v>253</v>
      </c>
      <c r="B21" s="297">
        <v>142</v>
      </c>
      <c r="C21" s="298">
        <v>142</v>
      </c>
      <c r="D21" s="298">
        <v>0</v>
      </c>
      <c r="E21" s="298">
        <v>0</v>
      </c>
      <c r="F21" s="124">
        <v>80</v>
      </c>
      <c r="G21" s="124">
        <v>1939</v>
      </c>
      <c r="H21" s="298">
        <v>1237</v>
      </c>
      <c r="I21" s="299"/>
    </row>
    <row r="22" spans="1:9" ht="13.5" customHeight="1">
      <c r="A22" s="279" t="s">
        <v>247</v>
      </c>
      <c r="B22" s="365">
        <v>2822</v>
      </c>
      <c r="C22" s="366">
        <v>2722</v>
      </c>
      <c r="D22" s="366">
        <v>100</v>
      </c>
      <c r="E22" s="366">
        <v>100</v>
      </c>
      <c r="F22" s="259">
        <v>150</v>
      </c>
      <c r="G22" s="363" t="s">
        <v>12</v>
      </c>
      <c r="H22" s="363" t="s">
        <v>12</v>
      </c>
      <c r="I22" s="296"/>
    </row>
    <row r="23" spans="1:9" ht="13.5" customHeight="1">
      <c r="A23" s="283" t="s">
        <v>250</v>
      </c>
      <c r="B23" s="297">
        <v>2362</v>
      </c>
      <c r="C23" s="298">
        <v>2347</v>
      </c>
      <c r="D23" s="298">
        <v>15</v>
      </c>
      <c r="E23" s="298">
        <v>15</v>
      </c>
      <c r="F23" s="124">
        <v>366</v>
      </c>
      <c r="G23" s="367" t="s">
        <v>12</v>
      </c>
      <c r="H23" s="367" t="s">
        <v>12</v>
      </c>
      <c r="I23" s="299"/>
    </row>
    <row r="24" spans="1:9" ht="13.5" customHeight="1">
      <c r="A24" s="283" t="s">
        <v>248</v>
      </c>
      <c r="B24" s="297">
        <v>597</v>
      </c>
      <c r="C24" s="298">
        <v>592</v>
      </c>
      <c r="D24" s="298">
        <v>5</v>
      </c>
      <c r="E24" s="298">
        <v>5</v>
      </c>
      <c r="F24" s="124">
        <v>78</v>
      </c>
      <c r="G24" s="367" t="s">
        <v>12</v>
      </c>
      <c r="H24" s="367" t="s">
        <v>12</v>
      </c>
      <c r="I24" s="299"/>
    </row>
    <row r="25" spans="1:9" ht="13.5" customHeight="1">
      <c r="A25" s="283" t="s">
        <v>451</v>
      </c>
      <c r="B25" s="297">
        <v>6</v>
      </c>
      <c r="C25" s="298">
        <v>6</v>
      </c>
      <c r="D25" s="298">
        <v>0</v>
      </c>
      <c r="E25" s="298">
        <v>0</v>
      </c>
      <c r="F25" s="124">
        <v>0</v>
      </c>
      <c r="G25" s="367" t="s">
        <v>12</v>
      </c>
      <c r="H25" s="367" t="s">
        <v>12</v>
      </c>
      <c r="I25" s="299"/>
    </row>
    <row r="26" spans="1:9" ht="13.5" customHeight="1">
      <c r="A26" s="286" t="s">
        <v>254</v>
      </c>
      <c r="B26" s="301"/>
      <c r="C26" s="302"/>
      <c r="D26" s="302"/>
      <c r="E26" s="303">
        <v>506</v>
      </c>
      <c r="F26" s="304"/>
      <c r="G26" s="303">
        <v>16522</v>
      </c>
      <c r="H26" s="303">
        <v>8772</v>
      </c>
      <c r="I26" s="305"/>
    </row>
    <row r="27" ht="10.5">
      <c r="A27" s="266" t="s">
        <v>255</v>
      </c>
    </row>
    <row r="28" ht="10.5">
      <c r="A28" s="266" t="s">
        <v>256</v>
      </c>
    </row>
    <row r="29" ht="10.5">
      <c r="A29" s="266" t="s">
        <v>257</v>
      </c>
    </row>
    <row r="30" ht="10.5">
      <c r="A30" s="266" t="s">
        <v>258</v>
      </c>
    </row>
    <row r="31" ht="9.75" customHeight="1"/>
    <row r="32" ht="14.25">
      <c r="A32" s="278" t="s">
        <v>259</v>
      </c>
    </row>
    <row r="33" spans="9:10" ht="10.5">
      <c r="I33" s="267" t="s">
        <v>219</v>
      </c>
      <c r="J33" s="267"/>
    </row>
    <row r="34" spans="1:9" ht="13.5" customHeight="1">
      <c r="A34" s="577" t="s">
        <v>260</v>
      </c>
      <c r="B34" s="573" t="s">
        <v>239</v>
      </c>
      <c r="C34" s="575" t="s">
        <v>240</v>
      </c>
      <c r="D34" s="575" t="s">
        <v>241</v>
      </c>
      <c r="E34" s="562" t="s">
        <v>242</v>
      </c>
      <c r="F34" s="575" t="s">
        <v>231</v>
      </c>
      <c r="G34" s="575" t="s">
        <v>243</v>
      </c>
      <c r="H34" s="562" t="s">
        <v>261</v>
      </c>
      <c r="I34" s="565" t="s">
        <v>233</v>
      </c>
    </row>
    <row r="35" spans="1:9" ht="13.5" customHeight="1" thickBot="1">
      <c r="A35" s="578"/>
      <c r="B35" s="574"/>
      <c r="C35" s="576"/>
      <c r="D35" s="576"/>
      <c r="E35" s="563"/>
      <c r="F35" s="579"/>
      <c r="G35" s="579"/>
      <c r="H35" s="564"/>
      <c r="I35" s="566"/>
    </row>
    <row r="36" spans="1:9" ht="13.5" customHeight="1" thickTop="1">
      <c r="A36" s="279" t="s">
        <v>452</v>
      </c>
      <c r="B36" s="294">
        <v>85</v>
      </c>
      <c r="C36" s="295">
        <v>79</v>
      </c>
      <c r="D36" s="295">
        <v>6</v>
      </c>
      <c r="E36" s="295">
        <v>6</v>
      </c>
      <c r="F36" s="368" t="s">
        <v>12</v>
      </c>
      <c r="G36" s="368" t="s">
        <v>12</v>
      </c>
      <c r="H36" s="368" t="s">
        <v>12</v>
      </c>
      <c r="I36" s="307"/>
    </row>
    <row r="37" spans="1:9" ht="13.5" customHeight="1">
      <c r="A37" s="279" t="s">
        <v>453</v>
      </c>
      <c r="B37" s="369">
        <v>4699</v>
      </c>
      <c r="C37" s="370">
        <v>4307</v>
      </c>
      <c r="D37" s="370">
        <v>393</v>
      </c>
      <c r="E37" s="370">
        <v>393</v>
      </c>
      <c r="F37" s="367" t="s">
        <v>12</v>
      </c>
      <c r="G37" s="298">
        <v>15373</v>
      </c>
      <c r="H37" s="298">
        <v>1393</v>
      </c>
      <c r="I37" s="371"/>
    </row>
    <row r="38" spans="1:9" ht="13.5" customHeight="1">
      <c r="A38" s="279" t="s">
        <v>454</v>
      </c>
      <c r="B38" s="369">
        <v>561</v>
      </c>
      <c r="C38" s="370">
        <v>466</v>
      </c>
      <c r="D38" s="370">
        <v>95</v>
      </c>
      <c r="E38" s="370">
        <v>95</v>
      </c>
      <c r="F38" s="367" t="s">
        <v>12</v>
      </c>
      <c r="G38" s="370">
        <v>1685</v>
      </c>
      <c r="H38" s="370">
        <v>111</v>
      </c>
      <c r="I38" s="371"/>
    </row>
    <row r="39" spans="1:9" ht="13.5" customHeight="1">
      <c r="A39" s="283" t="s">
        <v>455</v>
      </c>
      <c r="B39" s="297">
        <v>888</v>
      </c>
      <c r="C39" s="298">
        <v>819</v>
      </c>
      <c r="D39" s="298">
        <v>69</v>
      </c>
      <c r="E39" s="298">
        <v>55</v>
      </c>
      <c r="F39" s="367" t="s">
        <v>12</v>
      </c>
      <c r="G39" s="298">
        <v>1368</v>
      </c>
      <c r="H39" s="298">
        <v>533</v>
      </c>
      <c r="I39" s="299"/>
    </row>
    <row r="40" spans="1:9" ht="13.5" customHeight="1">
      <c r="A40" s="283" t="s">
        <v>456</v>
      </c>
      <c r="B40" s="297">
        <v>88</v>
      </c>
      <c r="C40" s="298">
        <v>86</v>
      </c>
      <c r="D40" s="298">
        <v>2</v>
      </c>
      <c r="E40" s="298">
        <v>2</v>
      </c>
      <c r="F40" s="367" t="s">
        <v>12</v>
      </c>
      <c r="G40" s="298">
        <v>290</v>
      </c>
      <c r="H40" s="298">
        <v>50</v>
      </c>
      <c r="I40" s="299"/>
    </row>
    <row r="41" spans="1:9" ht="13.5" customHeight="1">
      <c r="A41" s="283" t="s">
        <v>457</v>
      </c>
      <c r="B41" s="297">
        <v>312</v>
      </c>
      <c r="C41" s="298">
        <v>254</v>
      </c>
      <c r="D41" s="298">
        <v>58</v>
      </c>
      <c r="E41" s="298">
        <v>58</v>
      </c>
      <c r="F41" s="367" t="s">
        <v>12</v>
      </c>
      <c r="G41" s="298">
        <v>519</v>
      </c>
      <c r="H41" s="298">
        <v>0</v>
      </c>
      <c r="I41" s="309" t="s">
        <v>349</v>
      </c>
    </row>
    <row r="42" spans="1:9" ht="13.5" customHeight="1">
      <c r="A42" s="283" t="s">
        <v>458</v>
      </c>
      <c r="B42" s="297">
        <v>10379</v>
      </c>
      <c r="C42" s="298">
        <v>9748</v>
      </c>
      <c r="D42" s="298">
        <v>631</v>
      </c>
      <c r="E42" s="298">
        <v>631</v>
      </c>
      <c r="F42" s="367" t="s">
        <v>12</v>
      </c>
      <c r="G42" s="367" t="s">
        <v>12</v>
      </c>
      <c r="H42" s="367" t="s">
        <v>12</v>
      </c>
      <c r="I42" s="299"/>
    </row>
    <row r="43" spans="1:9" ht="13.5" customHeight="1">
      <c r="A43" s="283" t="s">
        <v>459</v>
      </c>
      <c r="B43" s="297">
        <v>142</v>
      </c>
      <c r="C43" s="298">
        <v>138</v>
      </c>
      <c r="D43" s="298">
        <v>5</v>
      </c>
      <c r="E43" s="298">
        <v>5</v>
      </c>
      <c r="F43" s="367" t="s">
        <v>12</v>
      </c>
      <c r="G43" s="367" t="s">
        <v>12</v>
      </c>
      <c r="H43" s="367" t="s">
        <v>12</v>
      </c>
      <c r="I43" s="299"/>
    </row>
    <row r="44" spans="1:9" ht="13.5" customHeight="1">
      <c r="A44" s="279" t="s">
        <v>268</v>
      </c>
      <c r="B44" s="365">
        <v>120844</v>
      </c>
      <c r="C44" s="366">
        <v>116729</v>
      </c>
      <c r="D44" s="366">
        <v>4115</v>
      </c>
      <c r="E44" s="366">
        <v>4115</v>
      </c>
      <c r="F44" s="367" t="s">
        <v>12</v>
      </c>
      <c r="G44" s="367" t="s">
        <v>12</v>
      </c>
      <c r="H44" s="367" t="s">
        <v>12</v>
      </c>
      <c r="I44" s="296"/>
    </row>
    <row r="45" spans="1:9" ht="13.5" customHeight="1">
      <c r="A45" s="372" t="s">
        <v>460</v>
      </c>
      <c r="B45" s="314">
        <v>618</v>
      </c>
      <c r="C45" s="315">
        <v>480</v>
      </c>
      <c r="D45" s="315">
        <v>139</v>
      </c>
      <c r="E45" s="315">
        <v>135</v>
      </c>
      <c r="F45" s="367" t="s">
        <v>12</v>
      </c>
      <c r="G45" s="315">
        <v>37</v>
      </c>
      <c r="H45" s="315">
        <v>2</v>
      </c>
      <c r="I45" s="316"/>
    </row>
    <row r="46" spans="1:9" ht="13.5" customHeight="1">
      <c r="A46" s="286" t="s">
        <v>269</v>
      </c>
      <c r="B46" s="301"/>
      <c r="C46" s="302"/>
      <c r="D46" s="302"/>
      <c r="E46" s="303">
        <v>5494</v>
      </c>
      <c r="F46" s="304"/>
      <c r="G46" s="303">
        <v>19271</v>
      </c>
      <c r="H46" s="303">
        <v>2088</v>
      </c>
      <c r="I46" s="311"/>
    </row>
    <row r="47" ht="9.75" customHeight="1">
      <c r="A47" s="312"/>
    </row>
    <row r="48" ht="14.25">
      <c r="A48" s="278" t="s">
        <v>270</v>
      </c>
    </row>
    <row r="49" ht="10.5">
      <c r="J49" s="267" t="s">
        <v>219</v>
      </c>
    </row>
    <row r="50" spans="1:10" ht="13.5" customHeight="1">
      <c r="A50" s="571" t="s">
        <v>271</v>
      </c>
      <c r="B50" s="573" t="s">
        <v>272</v>
      </c>
      <c r="C50" s="575" t="s">
        <v>273</v>
      </c>
      <c r="D50" s="575" t="s">
        <v>274</v>
      </c>
      <c r="E50" s="575" t="s">
        <v>275</v>
      </c>
      <c r="F50" s="575" t="s">
        <v>276</v>
      </c>
      <c r="G50" s="562" t="s">
        <v>277</v>
      </c>
      <c r="H50" s="562" t="s">
        <v>278</v>
      </c>
      <c r="I50" s="562" t="s">
        <v>279</v>
      </c>
      <c r="J50" s="565" t="s">
        <v>233</v>
      </c>
    </row>
    <row r="51" spans="1:10" ht="13.5" customHeight="1" thickBot="1">
      <c r="A51" s="572"/>
      <c r="B51" s="574"/>
      <c r="C51" s="576"/>
      <c r="D51" s="576"/>
      <c r="E51" s="576"/>
      <c r="F51" s="576"/>
      <c r="G51" s="563"/>
      <c r="H51" s="563"/>
      <c r="I51" s="564"/>
      <c r="J51" s="566"/>
    </row>
    <row r="52" spans="1:10" ht="13.5" customHeight="1" thickTop="1">
      <c r="A52" s="279" t="s">
        <v>15</v>
      </c>
      <c r="B52" s="294">
        <v>0</v>
      </c>
      <c r="C52" s="295">
        <v>10</v>
      </c>
      <c r="D52" s="295">
        <v>5</v>
      </c>
      <c r="E52" s="368" t="s">
        <v>12</v>
      </c>
      <c r="F52" s="368" t="s">
        <v>12</v>
      </c>
      <c r="G52" s="368" t="s">
        <v>12</v>
      </c>
      <c r="H52" s="368" t="s">
        <v>12</v>
      </c>
      <c r="I52" s="368" t="s">
        <v>12</v>
      </c>
      <c r="J52" s="296"/>
    </row>
    <row r="53" spans="1:10" ht="13.5" customHeight="1">
      <c r="A53" s="283" t="s">
        <v>461</v>
      </c>
      <c r="B53" s="297">
        <v>0</v>
      </c>
      <c r="C53" s="298">
        <v>17</v>
      </c>
      <c r="D53" s="298">
        <v>8</v>
      </c>
      <c r="E53" s="367" t="s">
        <v>12</v>
      </c>
      <c r="F53" s="367" t="s">
        <v>12</v>
      </c>
      <c r="G53" s="367" t="s">
        <v>12</v>
      </c>
      <c r="H53" s="367" t="s">
        <v>12</v>
      </c>
      <c r="I53" s="367" t="s">
        <v>12</v>
      </c>
      <c r="J53" s="299"/>
    </row>
    <row r="54" spans="1:10" ht="13.5" customHeight="1">
      <c r="A54" s="283" t="s">
        <v>462</v>
      </c>
      <c r="B54" s="297">
        <v>0</v>
      </c>
      <c r="C54" s="298">
        <v>101</v>
      </c>
      <c r="D54" s="298">
        <v>50</v>
      </c>
      <c r="E54" s="298">
        <v>1</v>
      </c>
      <c r="F54" s="367" t="s">
        <v>12</v>
      </c>
      <c r="G54" s="367" t="s">
        <v>12</v>
      </c>
      <c r="H54" s="367" t="s">
        <v>12</v>
      </c>
      <c r="I54" s="367" t="s">
        <v>12</v>
      </c>
      <c r="J54" s="299"/>
    </row>
    <row r="55" spans="1:10" ht="13.5" customHeight="1">
      <c r="A55" s="283" t="s">
        <v>463</v>
      </c>
      <c r="B55" s="297">
        <v>-2</v>
      </c>
      <c r="C55" s="298">
        <v>104</v>
      </c>
      <c r="D55" s="298">
        <v>93</v>
      </c>
      <c r="E55" s="298">
        <v>3</v>
      </c>
      <c r="F55" s="367" t="s">
        <v>12</v>
      </c>
      <c r="G55" s="367" t="s">
        <v>12</v>
      </c>
      <c r="H55" s="367" t="s">
        <v>12</v>
      </c>
      <c r="I55" s="367" t="s">
        <v>12</v>
      </c>
      <c r="J55" s="299"/>
    </row>
    <row r="56" spans="1:10" ht="13.5" customHeight="1">
      <c r="A56" s="283" t="s">
        <v>464</v>
      </c>
      <c r="B56" s="297">
        <v>0</v>
      </c>
      <c r="C56" s="298">
        <v>73</v>
      </c>
      <c r="D56" s="298">
        <v>70</v>
      </c>
      <c r="E56" s="298">
        <v>30</v>
      </c>
      <c r="F56" s="367" t="s">
        <v>12</v>
      </c>
      <c r="G56" s="367" t="s">
        <v>12</v>
      </c>
      <c r="H56" s="367" t="s">
        <v>12</v>
      </c>
      <c r="I56" s="367" t="s">
        <v>12</v>
      </c>
      <c r="J56" s="299"/>
    </row>
    <row r="57" spans="1:10" ht="13.5" customHeight="1">
      <c r="A57" s="373" t="s">
        <v>465</v>
      </c>
      <c r="B57" s="314">
        <v>0</v>
      </c>
      <c r="C57" s="315">
        <v>143</v>
      </c>
      <c r="D57" s="315">
        <v>1</v>
      </c>
      <c r="E57" s="315">
        <v>16</v>
      </c>
      <c r="F57" s="374" t="s">
        <v>12</v>
      </c>
      <c r="G57" s="374" t="s">
        <v>12</v>
      </c>
      <c r="H57" s="374" t="s">
        <v>12</v>
      </c>
      <c r="I57" s="374" t="s">
        <v>12</v>
      </c>
      <c r="J57" s="316"/>
    </row>
    <row r="58" spans="1:10" ht="13.5" customHeight="1">
      <c r="A58" s="317" t="s">
        <v>289</v>
      </c>
      <c r="B58" s="318"/>
      <c r="C58" s="304"/>
      <c r="D58" s="303">
        <v>227</v>
      </c>
      <c r="E58" s="303">
        <v>50</v>
      </c>
      <c r="F58" s="375" t="s">
        <v>12</v>
      </c>
      <c r="G58" s="375" t="s">
        <v>12</v>
      </c>
      <c r="H58" s="375" t="s">
        <v>12</v>
      </c>
      <c r="I58" s="375" t="s">
        <v>12</v>
      </c>
      <c r="J58" s="305"/>
    </row>
    <row r="59" ht="10.5">
      <c r="A59" s="266" t="s">
        <v>290</v>
      </c>
    </row>
    <row r="60" ht="9.75" customHeight="1"/>
    <row r="61" ht="14.25">
      <c r="A61" s="278" t="s">
        <v>291</v>
      </c>
    </row>
    <row r="62" ht="10.5">
      <c r="D62" s="267" t="s">
        <v>219</v>
      </c>
    </row>
    <row r="63" spans="1:4" ht="21.75" thickBot="1">
      <c r="A63" s="319" t="s">
        <v>292</v>
      </c>
      <c r="B63" s="320" t="s">
        <v>423</v>
      </c>
      <c r="C63" s="321" t="s">
        <v>424</v>
      </c>
      <c r="D63" s="322" t="s">
        <v>293</v>
      </c>
    </row>
    <row r="64" spans="1:4" ht="13.5" customHeight="1" thickTop="1">
      <c r="A64" s="323" t="s">
        <v>294</v>
      </c>
      <c r="B64" s="294">
        <v>710</v>
      </c>
      <c r="C64" s="295">
        <v>1006</v>
      </c>
      <c r="D64" s="307">
        <v>296</v>
      </c>
    </row>
    <row r="65" spans="1:4" ht="13.5" customHeight="1">
      <c r="A65" s="324" t="s">
        <v>295</v>
      </c>
      <c r="B65" s="297">
        <v>98</v>
      </c>
      <c r="C65" s="298">
        <v>117</v>
      </c>
      <c r="D65" s="299">
        <v>19</v>
      </c>
    </row>
    <row r="66" spans="1:4" ht="13.5" customHeight="1">
      <c r="A66" s="325" t="s">
        <v>296</v>
      </c>
      <c r="B66" s="314">
        <v>941</v>
      </c>
      <c r="C66" s="315">
        <v>1073</v>
      </c>
      <c r="D66" s="316">
        <v>132</v>
      </c>
    </row>
    <row r="67" spans="1:4" ht="13.5" customHeight="1">
      <c r="A67" s="326" t="s">
        <v>297</v>
      </c>
      <c r="B67" s="376">
        <v>1749</v>
      </c>
      <c r="C67" s="303">
        <v>2196</v>
      </c>
      <c r="D67" s="305">
        <v>447</v>
      </c>
    </row>
    <row r="68" spans="1:4" ht="10.5">
      <c r="A68" s="266" t="s">
        <v>298</v>
      </c>
      <c r="B68" s="327"/>
      <c r="C68" s="327"/>
      <c r="D68" s="327"/>
    </row>
    <row r="69" spans="1:4" ht="9.75" customHeight="1">
      <c r="A69" s="328"/>
      <c r="B69" s="327"/>
      <c r="C69" s="327"/>
      <c r="D69" s="327"/>
    </row>
    <row r="70" ht="14.25">
      <c r="A70" s="278" t="s">
        <v>299</v>
      </c>
    </row>
    <row r="71" ht="10.5" customHeight="1">
      <c r="A71" s="278"/>
    </row>
    <row r="72" spans="1:11" ht="21.75" thickBot="1">
      <c r="A72" s="319" t="s">
        <v>300</v>
      </c>
      <c r="B72" s="320" t="s">
        <v>423</v>
      </c>
      <c r="C72" s="321" t="s">
        <v>424</v>
      </c>
      <c r="D72" s="321" t="s">
        <v>293</v>
      </c>
      <c r="E72" s="329" t="s">
        <v>301</v>
      </c>
      <c r="F72" s="322" t="s">
        <v>302</v>
      </c>
      <c r="G72" s="567" t="s">
        <v>303</v>
      </c>
      <c r="H72" s="568"/>
      <c r="I72" s="320" t="s">
        <v>423</v>
      </c>
      <c r="J72" s="321" t="s">
        <v>424</v>
      </c>
      <c r="K72" s="322" t="s">
        <v>293</v>
      </c>
    </row>
    <row r="73" spans="1:11" ht="13.5" customHeight="1" thickTop="1">
      <c r="A73" s="323" t="s">
        <v>304</v>
      </c>
      <c r="B73" s="330">
        <v>7.75</v>
      </c>
      <c r="C73" s="331">
        <v>9.77</v>
      </c>
      <c r="D73" s="331">
        <v>2.02</v>
      </c>
      <c r="E73" s="332" t="s">
        <v>578</v>
      </c>
      <c r="F73" s="333" t="s">
        <v>447</v>
      </c>
      <c r="G73" s="591" t="s">
        <v>245</v>
      </c>
      <c r="H73" s="592"/>
      <c r="I73" s="377" t="s">
        <v>12</v>
      </c>
      <c r="J73" s="378" t="s">
        <v>12</v>
      </c>
      <c r="K73" s="379" t="s">
        <v>12</v>
      </c>
    </row>
    <row r="74" spans="1:11" ht="13.5" customHeight="1">
      <c r="A74" s="324" t="s">
        <v>305</v>
      </c>
      <c r="B74" s="334">
        <v>16.07</v>
      </c>
      <c r="C74" s="335">
        <v>16.59</v>
      </c>
      <c r="D74" s="335">
        <v>0.52</v>
      </c>
      <c r="E74" s="336" t="s">
        <v>579</v>
      </c>
      <c r="F74" s="337" t="s">
        <v>449</v>
      </c>
      <c r="G74" s="587" t="s">
        <v>14</v>
      </c>
      <c r="H74" s="588"/>
      <c r="I74" s="334" t="s">
        <v>12</v>
      </c>
      <c r="J74" s="339" t="s">
        <v>12</v>
      </c>
      <c r="K74" s="340" t="s">
        <v>12</v>
      </c>
    </row>
    <row r="75" spans="1:11" ht="13.5" customHeight="1">
      <c r="A75" s="324" t="s">
        <v>306</v>
      </c>
      <c r="B75" s="341">
        <v>21.8</v>
      </c>
      <c r="C75" s="339">
        <v>19.1</v>
      </c>
      <c r="D75" s="339">
        <v>-2.7</v>
      </c>
      <c r="E75" s="342">
        <v>25</v>
      </c>
      <c r="F75" s="343">
        <v>35</v>
      </c>
      <c r="G75" s="587" t="s">
        <v>252</v>
      </c>
      <c r="H75" s="588"/>
      <c r="I75" s="334" t="s">
        <v>12</v>
      </c>
      <c r="J75" s="339" t="s">
        <v>12</v>
      </c>
      <c r="K75" s="340" t="s">
        <v>12</v>
      </c>
    </row>
    <row r="76" spans="1:11" ht="13.5" customHeight="1">
      <c r="A76" s="324" t="s">
        <v>307</v>
      </c>
      <c r="B76" s="338">
        <v>116.6</v>
      </c>
      <c r="C76" s="339">
        <v>102.3</v>
      </c>
      <c r="D76" s="339">
        <v>-14.3</v>
      </c>
      <c r="E76" s="342">
        <v>350</v>
      </c>
      <c r="F76" s="344"/>
      <c r="G76" s="587" t="s">
        <v>253</v>
      </c>
      <c r="H76" s="588"/>
      <c r="I76" s="334" t="s">
        <v>12</v>
      </c>
      <c r="J76" s="339" t="s">
        <v>12</v>
      </c>
      <c r="K76" s="340" t="s">
        <v>12</v>
      </c>
    </row>
    <row r="77" spans="1:11" ht="13.5" customHeight="1">
      <c r="A77" s="324" t="s">
        <v>308</v>
      </c>
      <c r="B77" s="345">
        <v>0.71</v>
      </c>
      <c r="C77" s="335">
        <v>0.71</v>
      </c>
      <c r="D77" s="339">
        <v>0</v>
      </c>
      <c r="E77" s="346"/>
      <c r="F77" s="347"/>
      <c r="G77" s="587"/>
      <c r="H77" s="588"/>
      <c r="I77" s="334"/>
      <c r="J77" s="339"/>
      <c r="K77" s="380"/>
    </row>
    <row r="78" spans="1:11" ht="13.5" customHeight="1">
      <c r="A78" s="348" t="s">
        <v>169</v>
      </c>
      <c r="B78" s="349">
        <v>85.8</v>
      </c>
      <c r="C78" s="350">
        <v>83.4</v>
      </c>
      <c r="D78" s="350">
        <v>-2.4</v>
      </c>
      <c r="E78" s="351"/>
      <c r="F78" s="352"/>
      <c r="G78" s="589"/>
      <c r="H78" s="590"/>
      <c r="I78" s="381"/>
      <c r="J78" s="350"/>
      <c r="K78" s="382"/>
    </row>
    <row r="79" ht="10.5">
      <c r="A79" s="266" t="s">
        <v>309</v>
      </c>
    </row>
    <row r="80" ht="10.5">
      <c r="A80" s="266" t="s">
        <v>310</v>
      </c>
    </row>
    <row r="81" ht="10.5">
      <c r="A81" s="266" t="s">
        <v>311</v>
      </c>
    </row>
    <row r="82" ht="10.5" customHeight="1">
      <c r="A82" s="266" t="s">
        <v>426</v>
      </c>
    </row>
  </sheetData>
  <sheetProtection/>
  <mergeCells count="43">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34:A35"/>
    <mergeCell ref="B34:B35"/>
    <mergeCell ref="C34:C35"/>
    <mergeCell ref="D34:D35"/>
    <mergeCell ref="E34:E35"/>
    <mergeCell ref="F34:F35"/>
    <mergeCell ref="G34:G35"/>
    <mergeCell ref="H34:H35"/>
    <mergeCell ref="I34:I35"/>
    <mergeCell ref="I50:I51"/>
    <mergeCell ref="J50:J51"/>
    <mergeCell ref="G72:H72"/>
    <mergeCell ref="G73:H73"/>
    <mergeCell ref="A50:A51"/>
    <mergeCell ref="B50:B51"/>
    <mergeCell ref="C50:C51"/>
    <mergeCell ref="D50:D51"/>
    <mergeCell ref="E50:E51"/>
    <mergeCell ref="F50:F51"/>
    <mergeCell ref="G74:H74"/>
    <mergeCell ref="G75:H75"/>
    <mergeCell ref="G76:H76"/>
    <mergeCell ref="G77:H77"/>
    <mergeCell ref="G78:H78"/>
    <mergeCell ref="G50:G51"/>
    <mergeCell ref="H50:H51"/>
  </mergeCells>
  <printOptions/>
  <pageMargins left="0.5905511811023623" right="0.1968503937007874" top="0.1968503937007874" bottom="0.1968503937007874" header="0.4330708661417323" footer="0.1968503937007874"/>
  <pageSetup fitToHeight="1" fitToWidth="1" horizontalDpi="300" verticalDpi="300" orientation="portrait" paperSize="9" scale="81" r:id="rId1"/>
  <colBreaks count="1" manualBreakCount="1">
    <brk id="11" max="72" man="1"/>
  </colBreaks>
</worksheet>
</file>

<file path=xl/worksheets/sheet7.xml><?xml version="1.0" encoding="utf-8"?>
<worksheet xmlns="http://schemas.openxmlformats.org/spreadsheetml/2006/main" xmlns:r="http://schemas.openxmlformats.org/officeDocument/2006/relationships">
  <dimension ref="A1:M85"/>
  <sheetViews>
    <sheetView view="pageBreakPreview" zoomScale="130" zoomScaleSheetLayoutView="130" zoomScalePageLayoutView="0" workbookViewId="0" topLeftCell="A1">
      <selection activeCell="C90" sqref="C90"/>
    </sheetView>
  </sheetViews>
  <sheetFormatPr defaultColWidth="9.00390625" defaultRowHeight="13.5" customHeight="1"/>
  <cols>
    <col min="1" max="1" width="16.625" style="266" customWidth="1"/>
    <col min="2" max="8" width="9.00390625" style="266" customWidth="1"/>
    <col min="9" max="16384" width="9.00390625" style="266" customWidth="1"/>
  </cols>
  <sheetData>
    <row r="1" spans="1:13" ht="21" customHeight="1">
      <c r="A1" s="263" t="s">
        <v>369</v>
      </c>
      <c r="B1" s="264"/>
      <c r="C1" s="264"/>
      <c r="D1" s="264"/>
      <c r="E1" s="264"/>
      <c r="F1" s="264"/>
      <c r="G1" s="264"/>
      <c r="H1" s="264"/>
      <c r="I1" s="264"/>
      <c r="J1" s="264"/>
      <c r="K1" s="264"/>
      <c r="L1" s="265"/>
      <c r="M1" s="264"/>
    </row>
    <row r="2" spans="1:13" ht="13.5" customHeight="1">
      <c r="A2" s="263"/>
      <c r="B2" s="264"/>
      <c r="C2" s="264"/>
      <c r="D2" s="264"/>
      <c r="E2" s="264"/>
      <c r="F2" s="264"/>
      <c r="G2" s="264"/>
      <c r="H2" s="264"/>
      <c r="I2" s="264"/>
      <c r="J2" s="264"/>
      <c r="K2" s="264"/>
      <c r="L2" s="264"/>
      <c r="M2" s="264"/>
    </row>
    <row r="3" ht="13.5" customHeight="1">
      <c r="J3" s="267" t="s">
        <v>219</v>
      </c>
    </row>
    <row r="4" spans="1:10" ht="21" customHeight="1" thickBot="1">
      <c r="A4" s="268" t="s">
        <v>16</v>
      </c>
      <c r="B4" s="269"/>
      <c r="G4" s="270" t="s">
        <v>221</v>
      </c>
      <c r="H4" s="271" t="s">
        <v>222</v>
      </c>
      <c r="I4" s="272" t="s">
        <v>223</v>
      </c>
      <c r="J4" s="273" t="s">
        <v>224</v>
      </c>
    </row>
    <row r="5" spans="7:10" ht="13.5" customHeight="1" thickTop="1">
      <c r="G5" s="274">
        <v>8177</v>
      </c>
      <c r="H5" s="275">
        <v>3062</v>
      </c>
      <c r="I5" s="276">
        <v>698</v>
      </c>
      <c r="J5" s="277">
        <v>11937</v>
      </c>
    </row>
    <row r="6" ht="14.25">
      <c r="A6" s="278" t="s">
        <v>225</v>
      </c>
    </row>
    <row r="7" spans="8:9" ht="10.5">
      <c r="H7" s="267" t="s">
        <v>219</v>
      </c>
      <c r="I7" s="267"/>
    </row>
    <row r="8" spans="1:8" ht="13.5" customHeight="1">
      <c r="A8" s="577" t="s">
        <v>226</v>
      </c>
      <c r="B8" s="581" t="s">
        <v>227</v>
      </c>
      <c r="C8" s="580" t="s">
        <v>228</v>
      </c>
      <c r="D8" s="580" t="s">
        <v>229</v>
      </c>
      <c r="E8" s="580" t="s">
        <v>230</v>
      </c>
      <c r="F8" s="575" t="s">
        <v>231</v>
      </c>
      <c r="G8" s="580" t="s">
        <v>232</v>
      </c>
      <c r="H8" s="565" t="s">
        <v>233</v>
      </c>
    </row>
    <row r="9" spans="1:8" ht="13.5" customHeight="1" thickBot="1">
      <c r="A9" s="578"/>
      <c r="B9" s="574"/>
      <c r="C9" s="576"/>
      <c r="D9" s="576"/>
      <c r="E9" s="576"/>
      <c r="F9" s="579"/>
      <c r="G9" s="576"/>
      <c r="H9" s="566"/>
    </row>
    <row r="10" spans="1:8" ht="13.5" customHeight="1" thickTop="1">
      <c r="A10" s="279" t="s">
        <v>234</v>
      </c>
      <c r="B10" s="280">
        <v>22119</v>
      </c>
      <c r="C10" s="281">
        <v>21501</v>
      </c>
      <c r="D10" s="281">
        <v>619</v>
      </c>
      <c r="E10" s="281">
        <v>530</v>
      </c>
      <c r="F10" s="281">
        <v>0</v>
      </c>
      <c r="G10" s="281">
        <v>23283</v>
      </c>
      <c r="H10" s="282"/>
    </row>
    <row r="11" spans="1:8" ht="13.5" customHeight="1">
      <c r="A11" s="286" t="s">
        <v>236</v>
      </c>
      <c r="B11" s="287">
        <v>22119</v>
      </c>
      <c r="C11" s="288">
        <v>21501</v>
      </c>
      <c r="D11" s="288">
        <v>619</v>
      </c>
      <c r="E11" s="288">
        <v>530</v>
      </c>
      <c r="F11" s="289"/>
      <c r="G11" s="288">
        <v>23283</v>
      </c>
      <c r="H11" s="290"/>
    </row>
    <row r="12" spans="1:8" ht="13.5" customHeight="1">
      <c r="A12" s="291" t="s">
        <v>237</v>
      </c>
      <c r="B12" s="292"/>
      <c r="C12" s="292"/>
      <c r="D12" s="292"/>
      <c r="E12" s="292"/>
      <c r="F12" s="292"/>
      <c r="G12" s="292"/>
      <c r="H12" s="293"/>
    </row>
    <row r="13" ht="9.75" customHeight="1"/>
    <row r="14" ht="14.25">
      <c r="A14" s="278" t="s">
        <v>238</v>
      </c>
    </row>
    <row r="15" spans="9:12" ht="10.5">
      <c r="I15" s="267" t="s">
        <v>219</v>
      </c>
      <c r="K15" s="267"/>
      <c r="L15" s="267"/>
    </row>
    <row r="16" spans="1:9" ht="13.5" customHeight="1">
      <c r="A16" s="577" t="s">
        <v>226</v>
      </c>
      <c r="B16" s="573" t="s">
        <v>239</v>
      </c>
      <c r="C16" s="575" t="s">
        <v>240</v>
      </c>
      <c r="D16" s="575" t="s">
        <v>241</v>
      </c>
      <c r="E16" s="562" t="s">
        <v>242</v>
      </c>
      <c r="F16" s="575" t="s">
        <v>231</v>
      </c>
      <c r="G16" s="575" t="s">
        <v>243</v>
      </c>
      <c r="H16" s="562" t="s">
        <v>244</v>
      </c>
      <c r="I16" s="565" t="s">
        <v>233</v>
      </c>
    </row>
    <row r="17" spans="1:9" ht="13.5" customHeight="1" thickBot="1">
      <c r="A17" s="578"/>
      <c r="B17" s="574"/>
      <c r="C17" s="576"/>
      <c r="D17" s="576"/>
      <c r="E17" s="563"/>
      <c r="F17" s="579"/>
      <c r="G17" s="579"/>
      <c r="H17" s="564"/>
      <c r="I17" s="566"/>
    </row>
    <row r="18" spans="1:9" ht="13.5" customHeight="1" thickTop="1">
      <c r="A18" s="383" t="s">
        <v>247</v>
      </c>
      <c r="B18" s="294">
        <v>3696</v>
      </c>
      <c r="C18" s="295">
        <v>3578</v>
      </c>
      <c r="D18" s="295">
        <v>118</v>
      </c>
      <c r="E18" s="295">
        <v>118</v>
      </c>
      <c r="F18" s="295">
        <v>210</v>
      </c>
      <c r="G18" s="384" t="s">
        <v>44</v>
      </c>
      <c r="H18" s="384" t="s">
        <v>44</v>
      </c>
      <c r="I18" s="296"/>
    </row>
    <row r="19" spans="1:9" ht="13.5" customHeight="1">
      <c r="A19" s="385" t="s">
        <v>249</v>
      </c>
      <c r="B19" s="297">
        <v>14</v>
      </c>
      <c r="C19" s="298">
        <v>12</v>
      </c>
      <c r="D19" s="298">
        <v>1</v>
      </c>
      <c r="E19" s="298">
        <v>1</v>
      </c>
      <c r="F19" s="298">
        <v>0</v>
      </c>
      <c r="G19" s="300" t="s">
        <v>44</v>
      </c>
      <c r="H19" s="300" t="s">
        <v>44</v>
      </c>
      <c r="I19" s="299"/>
    </row>
    <row r="20" spans="1:9" ht="13.5" customHeight="1">
      <c r="A20" s="385" t="s">
        <v>248</v>
      </c>
      <c r="B20" s="297">
        <v>451</v>
      </c>
      <c r="C20" s="298">
        <v>451</v>
      </c>
      <c r="D20" s="298">
        <v>0</v>
      </c>
      <c r="E20" s="298">
        <v>0</v>
      </c>
      <c r="F20" s="298">
        <v>22</v>
      </c>
      <c r="G20" s="300" t="s">
        <v>44</v>
      </c>
      <c r="H20" s="300" t="s">
        <v>44</v>
      </c>
      <c r="I20" s="299"/>
    </row>
    <row r="21" spans="1:9" ht="13.5" customHeight="1">
      <c r="A21" s="385" t="s">
        <v>315</v>
      </c>
      <c r="B21" s="297">
        <v>94</v>
      </c>
      <c r="C21" s="298">
        <v>94</v>
      </c>
      <c r="D21" s="298">
        <v>0</v>
      </c>
      <c r="E21" s="298">
        <v>0</v>
      </c>
      <c r="F21" s="298">
        <v>4</v>
      </c>
      <c r="G21" s="298">
        <v>299</v>
      </c>
      <c r="H21" s="298">
        <v>150</v>
      </c>
      <c r="I21" s="299"/>
    </row>
    <row r="22" spans="1:9" ht="13.5" customHeight="1">
      <c r="A22" s="385" t="s">
        <v>253</v>
      </c>
      <c r="B22" s="297">
        <v>410</v>
      </c>
      <c r="C22" s="298">
        <v>397</v>
      </c>
      <c r="D22" s="298">
        <v>0</v>
      </c>
      <c r="E22" s="298">
        <v>13</v>
      </c>
      <c r="F22" s="298">
        <v>150</v>
      </c>
      <c r="G22" s="298">
        <v>2974</v>
      </c>
      <c r="H22" s="298">
        <v>1481</v>
      </c>
      <c r="I22" s="299"/>
    </row>
    <row r="23" spans="1:9" ht="13.5" customHeight="1">
      <c r="A23" s="385" t="s">
        <v>17</v>
      </c>
      <c r="B23" s="297">
        <v>2747</v>
      </c>
      <c r="C23" s="298">
        <v>2319</v>
      </c>
      <c r="D23" s="298">
        <v>0</v>
      </c>
      <c r="E23" s="298">
        <v>428</v>
      </c>
      <c r="F23" s="298">
        <v>690</v>
      </c>
      <c r="G23" s="298">
        <v>14939</v>
      </c>
      <c r="H23" s="298">
        <v>8515</v>
      </c>
      <c r="I23" s="299"/>
    </row>
    <row r="24" spans="1:9" ht="13.5" customHeight="1">
      <c r="A24" s="385" t="s">
        <v>18</v>
      </c>
      <c r="B24" s="297">
        <v>60</v>
      </c>
      <c r="C24" s="298">
        <v>54</v>
      </c>
      <c r="D24" s="298">
        <v>0</v>
      </c>
      <c r="E24" s="298">
        <v>253</v>
      </c>
      <c r="F24" s="298">
        <v>1</v>
      </c>
      <c r="G24" s="298">
        <v>451</v>
      </c>
      <c r="H24" s="298">
        <v>202</v>
      </c>
      <c r="I24" s="299"/>
    </row>
    <row r="25" spans="1:9" ht="13.5" customHeight="1">
      <c r="A25" s="385" t="s">
        <v>19</v>
      </c>
      <c r="B25" s="297">
        <v>13</v>
      </c>
      <c r="C25" s="298">
        <v>13</v>
      </c>
      <c r="D25" s="298">
        <v>0</v>
      </c>
      <c r="E25" s="298">
        <v>0</v>
      </c>
      <c r="F25" s="298">
        <v>5</v>
      </c>
      <c r="G25" s="300" t="s">
        <v>44</v>
      </c>
      <c r="H25" s="300" t="s">
        <v>44</v>
      </c>
      <c r="I25" s="299"/>
    </row>
    <row r="26" spans="1:9" ht="13.5" customHeight="1">
      <c r="A26" s="385" t="s">
        <v>466</v>
      </c>
      <c r="B26" s="297">
        <v>55</v>
      </c>
      <c r="C26" s="298">
        <v>55</v>
      </c>
      <c r="D26" s="298">
        <v>0</v>
      </c>
      <c r="E26" s="298">
        <v>0</v>
      </c>
      <c r="F26" s="298">
        <v>14</v>
      </c>
      <c r="G26" s="300" t="s">
        <v>44</v>
      </c>
      <c r="H26" s="300" t="s">
        <v>44</v>
      </c>
      <c r="I26" s="299"/>
    </row>
    <row r="27" spans="1:9" ht="13.5" customHeight="1">
      <c r="A27" s="385" t="s">
        <v>467</v>
      </c>
      <c r="B27" s="297">
        <v>9271</v>
      </c>
      <c r="C27" s="298">
        <v>9334</v>
      </c>
      <c r="D27" s="298">
        <v>-64</v>
      </c>
      <c r="E27" s="298">
        <v>4411</v>
      </c>
      <c r="F27" s="298">
        <v>211</v>
      </c>
      <c r="G27" s="298">
        <v>4854</v>
      </c>
      <c r="H27" s="298">
        <v>1937</v>
      </c>
      <c r="I27" s="299" t="s">
        <v>468</v>
      </c>
    </row>
    <row r="28" spans="1:9" ht="13.5" customHeight="1">
      <c r="A28" s="386" t="s">
        <v>245</v>
      </c>
      <c r="B28" s="314">
        <v>289</v>
      </c>
      <c r="C28" s="315">
        <v>288</v>
      </c>
      <c r="D28" s="315">
        <v>2</v>
      </c>
      <c r="E28" s="315">
        <v>268</v>
      </c>
      <c r="F28" s="315">
        <v>118</v>
      </c>
      <c r="G28" s="315">
        <v>2733</v>
      </c>
      <c r="H28" s="315">
        <v>1101</v>
      </c>
      <c r="I28" s="316" t="s">
        <v>468</v>
      </c>
    </row>
    <row r="29" spans="1:9" ht="13.5" customHeight="1">
      <c r="A29" s="286" t="s">
        <v>254</v>
      </c>
      <c r="B29" s="301"/>
      <c r="C29" s="302"/>
      <c r="D29" s="302"/>
      <c r="E29" s="303">
        <f>SUM(E18:E28)</f>
        <v>5492</v>
      </c>
      <c r="F29" s="304"/>
      <c r="G29" s="303">
        <f>SUM(G18:G28)</f>
        <v>26250</v>
      </c>
      <c r="H29" s="303">
        <f>SUM(H18:H28)</f>
        <v>13386</v>
      </c>
      <c r="I29" s="305"/>
    </row>
    <row r="30" ht="10.5">
      <c r="A30" s="266" t="s">
        <v>255</v>
      </c>
    </row>
    <row r="31" ht="10.5">
      <c r="A31" s="266" t="s">
        <v>256</v>
      </c>
    </row>
    <row r="32" ht="10.5">
      <c r="A32" s="266" t="s">
        <v>257</v>
      </c>
    </row>
    <row r="33" ht="10.5">
      <c r="A33" s="266" t="s">
        <v>258</v>
      </c>
    </row>
    <row r="34" ht="9.75" customHeight="1"/>
    <row r="35" ht="14.25">
      <c r="A35" s="278" t="s">
        <v>259</v>
      </c>
    </row>
    <row r="36" spans="9:10" ht="10.5">
      <c r="I36" s="267" t="s">
        <v>219</v>
      </c>
      <c r="J36" s="267"/>
    </row>
    <row r="37" spans="1:9" ht="13.5" customHeight="1">
      <c r="A37" s="577" t="s">
        <v>260</v>
      </c>
      <c r="B37" s="573" t="s">
        <v>239</v>
      </c>
      <c r="C37" s="575" t="s">
        <v>240</v>
      </c>
      <c r="D37" s="575" t="s">
        <v>241</v>
      </c>
      <c r="E37" s="562" t="s">
        <v>242</v>
      </c>
      <c r="F37" s="575" t="s">
        <v>231</v>
      </c>
      <c r="G37" s="575" t="s">
        <v>243</v>
      </c>
      <c r="H37" s="562" t="s">
        <v>261</v>
      </c>
      <c r="I37" s="565" t="s">
        <v>233</v>
      </c>
    </row>
    <row r="38" spans="1:9" ht="13.5" customHeight="1" thickBot="1">
      <c r="A38" s="578"/>
      <c r="B38" s="574"/>
      <c r="C38" s="576"/>
      <c r="D38" s="576"/>
      <c r="E38" s="563"/>
      <c r="F38" s="579"/>
      <c r="G38" s="579"/>
      <c r="H38" s="564"/>
      <c r="I38" s="566"/>
    </row>
    <row r="39" spans="1:9" ht="13.5" customHeight="1" thickTop="1">
      <c r="A39" s="383" t="s">
        <v>262</v>
      </c>
      <c r="B39" s="294">
        <v>312</v>
      </c>
      <c r="C39" s="295">
        <v>254</v>
      </c>
      <c r="D39" s="295">
        <v>58</v>
      </c>
      <c r="E39" s="295">
        <v>58</v>
      </c>
      <c r="F39" s="295">
        <v>0</v>
      </c>
      <c r="G39" s="295">
        <v>519</v>
      </c>
      <c r="H39" s="295">
        <v>0</v>
      </c>
      <c r="I39" s="307"/>
    </row>
    <row r="40" spans="1:9" ht="13.5" customHeight="1">
      <c r="A40" s="387" t="s">
        <v>469</v>
      </c>
      <c r="B40" s="369">
        <v>2514</v>
      </c>
      <c r="C40" s="370">
        <v>2361</v>
      </c>
      <c r="D40" s="370">
        <v>153</v>
      </c>
      <c r="E40" s="370">
        <v>96</v>
      </c>
      <c r="F40" s="370">
        <v>0</v>
      </c>
      <c r="G40" s="370">
        <v>2906</v>
      </c>
      <c r="H40" s="370">
        <v>952</v>
      </c>
      <c r="I40" s="371"/>
    </row>
    <row r="41" spans="1:9" ht="13.5" customHeight="1">
      <c r="A41" s="387" t="s">
        <v>470</v>
      </c>
      <c r="B41" s="369">
        <v>1135</v>
      </c>
      <c r="C41" s="370">
        <v>1091</v>
      </c>
      <c r="D41" s="370">
        <v>44</v>
      </c>
      <c r="E41" s="370">
        <v>44</v>
      </c>
      <c r="F41" s="370">
        <v>0</v>
      </c>
      <c r="G41" s="370">
        <v>988</v>
      </c>
      <c r="H41" s="370">
        <v>474</v>
      </c>
      <c r="I41" s="371"/>
    </row>
    <row r="42" spans="1:9" ht="13.5" customHeight="1">
      <c r="A42" s="387" t="s">
        <v>318</v>
      </c>
      <c r="B42" s="369">
        <v>88</v>
      </c>
      <c r="C42" s="370">
        <v>86</v>
      </c>
      <c r="D42" s="370">
        <v>2</v>
      </c>
      <c r="E42" s="370">
        <v>2</v>
      </c>
      <c r="F42" s="370">
        <v>0</v>
      </c>
      <c r="G42" s="370">
        <v>290</v>
      </c>
      <c r="H42" s="370">
        <v>143</v>
      </c>
      <c r="I42" s="371"/>
    </row>
    <row r="43" spans="1:9" ht="13.5" customHeight="1">
      <c r="A43" s="387" t="s">
        <v>264</v>
      </c>
      <c r="B43" s="369">
        <v>10379</v>
      </c>
      <c r="C43" s="370">
        <v>9748</v>
      </c>
      <c r="D43" s="370">
        <v>631</v>
      </c>
      <c r="E43" s="370">
        <v>631</v>
      </c>
      <c r="F43" s="370">
        <v>0</v>
      </c>
      <c r="G43" s="370">
        <v>0</v>
      </c>
      <c r="H43" s="370">
        <v>0</v>
      </c>
      <c r="I43" s="371"/>
    </row>
    <row r="44" spans="1:9" ht="13.5" customHeight="1">
      <c r="A44" s="387" t="s">
        <v>319</v>
      </c>
      <c r="B44" s="369">
        <v>120986</v>
      </c>
      <c r="C44" s="370">
        <v>116866</v>
      </c>
      <c r="D44" s="370">
        <v>4120</v>
      </c>
      <c r="E44" s="370">
        <v>4120</v>
      </c>
      <c r="F44" s="370">
        <v>0</v>
      </c>
      <c r="G44" s="370">
        <v>0</v>
      </c>
      <c r="H44" s="370">
        <v>0</v>
      </c>
      <c r="I44" s="371"/>
    </row>
    <row r="45" spans="1:9" ht="13.5" customHeight="1">
      <c r="A45" s="386" t="s">
        <v>94</v>
      </c>
      <c r="B45" s="314">
        <v>6737</v>
      </c>
      <c r="C45" s="315">
        <v>6285</v>
      </c>
      <c r="D45" s="315">
        <v>452</v>
      </c>
      <c r="E45" s="315">
        <v>452</v>
      </c>
      <c r="F45" s="315">
        <v>0</v>
      </c>
      <c r="G45" s="315">
        <v>0</v>
      </c>
      <c r="H45" s="315">
        <v>0</v>
      </c>
      <c r="I45" s="316"/>
    </row>
    <row r="46" spans="1:9" ht="13.5" customHeight="1">
      <c r="A46" s="286" t="s">
        <v>269</v>
      </c>
      <c r="B46" s="301"/>
      <c r="C46" s="302"/>
      <c r="D46" s="302"/>
      <c r="E46" s="303">
        <f>SUM(E39:E45)</f>
        <v>5403</v>
      </c>
      <c r="F46" s="304"/>
      <c r="G46" s="303">
        <f>SUM(G39:G45)</f>
        <v>4703</v>
      </c>
      <c r="H46" s="303">
        <f>SUM(H39:H45)</f>
        <v>1569</v>
      </c>
      <c r="I46" s="311"/>
    </row>
    <row r="47" ht="9.75" customHeight="1">
      <c r="A47" s="312"/>
    </row>
    <row r="48" ht="14.25">
      <c r="A48" s="278" t="s">
        <v>270</v>
      </c>
    </row>
    <row r="49" ht="10.5">
      <c r="J49" s="267" t="s">
        <v>219</v>
      </c>
    </row>
    <row r="50" spans="1:10" ht="13.5" customHeight="1">
      <c r="A50" s="571" t="s">
        <v>271</v>
      </c>
      <c r="B50" s="573" t="s">
        <v>272</v>
      </c>
      <c r="C50" s="575" t="s">
        <v>273</v>
      </c>
      <c r="D50" s="575" t="s">
        <v>274</v>
      </c>
      <c r="E50" s="575" t="s">
        <v>275</v>
      </c>
      <c r="F50" s="575" t="s">
        <v>276</v>
      </c>
      <c r="G50" s="562" t="s">
        <v>277</v>
      </c>
      <c r="H50" s="562" t="s">
        <v>278</v>
      </c>
      <c r="I50" s="562" t="s">
        <v>279</v>
      </c>
      <c r="J50" s="565" t="s">
        <v>233</v>
      </c>
    </row>
    <row r="51" spans="1:10" ht="13.5" customHeight="1" thickBot="1">
      <c r="A51" s="572"/>
      <c r="B51" s="574"/>
      <c r="C51" s="576"/>
      <c r="D51" s="576"/>
      <c r="E51" s="576"/>
      <c r="F51" s="576"/>
      <c r="G51" s="563"/>
      <c r="H51" s="563"/>
      <c r="I51" s="564"/>
      <c r="J51" s="566"/>
    </row>
    <row r="52" spans="1:10" ht="13.5" customHeight="1" thickTop="1">
      <c r="A52" s="279" t="s">
        <v>471</v>
      </c>
      <c r="B52" s="294">
        <v>-0.592</v>
      </c>
      <c r="C52" s="295">
        <v>126.74</v>
      </c>
      <c r="D52" s="295">
        <v>97.1</v>
      </c>
      <c r="E52" s="295">
        <v>74.936</v>
      </c>
      <c r="F52" s="295">
        <v>0</v>
      </c>
      <c r="G52" s="295">
        <v>0</v>
      </c>
      <c r="H52" s="295">
        <v>0</v>
      </c>
      <c r="I52" s="295">
        <v>0</v>
      </c>
      <c r="J52" s="296"/>
    </row>
    <row r="53" spans="1:10" ht="13.5" customHeight="1">
      <c r="A53" s="283" t="s">
        <v>472</v>
      </c>
      <c r="B53" s="297">
        <v>2.54</v>
      </c>
      <c r="C53" s="298">
        <v>125.696</v>
      </c>
      <c r="D53" s="298">
        <v>90</v>
      </c>
      <c r="E53" s="298">
        <v>95.422</v>
      </c>
      <c r="F53" s="298">
        <v>0</v>
      </c>
      <c r="G53" s="298">
        <v>0</v>
      </c>
      <c r="H53" s="298">
        <v>0</v>
      </c>
      <c r="I53" s="298">
        <v>0</v>
      </c>
      <c r="J53" s="299"/>
    </row>
    <row r="54" spans="1:10" ht="13.5" customHeight="1">
      <c r="A54" s="372" t="s">
        <v>473</v>
      </c>
      <c r="B54" s="369">
        <v>3.65</v>
      </c>
      <c r="C54" s="370">
        <v>139.838</v>
      </c>
      <c r="D54" s="370">
        <v>134</v>
      </c>
      <c r="E54" s="370">
        <v>9.936</v>
      </c>
      <c r="F54" s="370">
        <v>0</v>
      </c>
      <c r="G54" s="370">
        <v>0</v>
      </c>
      <c r="H54" s="370">
        <v>0</v>
      </c>
      <c r="I54" s="370">
        <v>0</v>
      </c>
      <c r="J54" s="299"/>
    </row>
    <row r="55" spans="1:10" ht="13.5" customHeight="1">
      <c r="A55" s="283" t="s">
        <v>474</v>
      </c>
      <c r="B55" s="297">
        <v>2.586</v>
      </c>
      <c r="C55" s="298">
        <v>48.016</v>
      </c>
      <c r="D55" s="298">
        <v>30</v>
      </c>
      <c r="E55" s="298">
        <v>47.596</v>
      </c>
      <c r="F55" s="298">
        <v>0</v>
      </c>
      <c r="G55" s="298">
        <v>0</v>
      </c>
      <c r="H55" s="298">
        <v>0</v>
      </c>
      <c r="I55" s="298">
        <v>0</v>
      </c>
      <c r="J55" s="296"/>
    </row>
    <row r="56" spans="1:10" ht="13.5" customHeight="1">
      <c r="A56" s="283" t="s">
        <v>475</v>
      </c>
      <c r="B56" s="297">
        <v>0.409</v>
      </c>
      <c r="C56" s="298">
        <v>54.654</v>
      </c>
      <c r="D56" s="298">
        <v>20</v>
      </c>
      <c r="E56" s="298">
        <v>0</v>
      </c>
      <c r="F56" s="298">
        <v>0</v>
      </c>
      <c r="G56" s="298">
        <v>0</v>
      </c>
      <c r="H56" s="298">
        <v>0</v>
      </c>
      <c r="I56" s="298">
        <v>0</v>
      </c>
      <c r="J56" s="299"/>
    </row>
    <row r="57" spans="1:10" ht="13.5" customHeight="1">
      <c r="A57" s="283" t="s">
        <v>476</v>
      </c>
      <c r="B57" s="297">
        <v>2.376</v>
      </c>
      <c r="C57" s="298">
        <v>2567.672</v>
      </c>
      <c r="D57" s="298">
        <v>8</v>
      </c>
      <c r="E57" s="298">
        <v>2.1</v>
      </c>
      <c r="F57" s="298">
        <v>312</v>
      </c>
      <c r="G57" s="298">
        <v>2950</v>
      </c>
      <c r="H57" s="298">
        <v>0</v>
      </c>
      <c r="I57" s="298">
        <v>0</v>
      </c>
      <c r="J57" s="299"/>
    </row>
    <row r="58" spans="1:10" ht="13.5" customHeight="1">
      <c r="A58" s="372" t="s">
        <v>477</v>
      </c>
      <c r="B58" s="369">
        <v>3.295</v>
      </c>
      <c r="C58" s="370">
        <v>79.4</v>
      </c>
      <c r="D58" s="370">
        <v>40</v>
      </c>
      <c r="E58" s="370">
        <v>0</v>
      </c>
      <c r="F58" s="370">
        <v>80</v>
      </c>
      <c r="G58" s="370">
        <v>0</v>
      </c>
      <c r="H58" s="370">
        <v>0</v>
      </c>
      <c r="I58" s="370">
        <v>0</v>
      </c>
      <c r="J58" s="371"/>
    </row>
    <row r="59" spans="1:10" ht="13.5" customHeight="1">
      <c r="A59" s="373" t="s">
        <v>478</v>
      </c>
      <c r="B59" s="314">
        <v>-0.851</v>
      </c>
      <c r="C59" s="315">
        <v>32.36</v>
      </c>
      <c r="D59" s="315">
        <v>7.5</v>
      </c>
      <c r="E59" s="315">
        <v>0</v>
      </c>
      <c r="F59" s="315">
        <v>25</v>
      </c>
      <c r="G59" s="315">
        <v>0</v>
      </c>
      <c r="H59" s="315">
        <v>0</v>
      </c>
      <c r="I59" s="315">
        <v>0</v>
      </c>
      <c r="J59" s="316"/>
    </row>
    <row r="60" spans="1:10" ht="13.5" customHeight="1">
      <c r="A60" s="317" t="s">
        <v>422</v>
      </c>
      <c r="B60" s="318"/>
      <c r="C60" s="304"/>
      <c r="D60" s="303">
        <v>426.6</v>
      </c>
      <c r="E60" s="303">
        <v>229.99</v>
      </c>
      <c r="F60" s="303">
        <v>417</v>
      </c>
      <c r="G60" s="303">
        <v>2950</v>
      </c>
      <c r="H60" s="303">
        <v>0</v>
      </c>
      <c r="I60" s="303">
        <v>0</v>
      </c>
      <c r="J60" s="305"/>
    </row>
    <row r="61" ht="10.5">
      <c r="A61" s="266" t="s">
        <v>290</v>
      </c>
    </row>
    <row r="62" ht="9.75" customHeight="1"/>
    <row r="63" ht="14.25">
      <c r="A63" s="278" t="s">
        <v>291</v>
      </c>
    </row>
    <row r="64" ht="10.5">
      <c r="D64" s="267" t="s">
        <v>219</v>
      </c>
    </row>
    <row r="65" spans="1:4" ht="21.75" thickBot="1">
      <c r="A65" s="319" t="s">
        <v>292</v>
      </c>
      <c r="B65" s="320" t="s">
        <v>423</v>
      </c>
      <c r="C65" s="321" t="s">
        <v>424</v>
      </c>
      <c r="D65" s="322" t="s">
        <v>293</v>
      </c>
    </row>
    <row r="66" spans="1:4" ht="13.5" customHeight="1" thickTop="1">
      <c r="A66" s="323" t="s">
        <v>294</v>
      </c>
      <c r="B66" s="294">
        <v>1502</v>
      </c>
      <c r="C66" s="295">
        <v>1519</v>
      </c>
      <c r="D66" s="307">
        <v>17</v>
      </c>
    </row>
    <row r="67" spans="1:4" ht="13.5" customHeight="1">
      <c r="A67" s="324" t="s">
        <v>295</v>
      </c>
      <c r="B67" s="297">
        <v>113</v>
      </c>
      <c r="C67" s="298">
        <v>113</v>
      </c>
      <c r="D67" s="299">
        <v>0</v>
      </c>
    </row>
    <row r="68" spans="1:4" ht="13.5" customHeight="1">
      <c r="A68" s="325" t="s">
        <v>296</v>
      </c>
      <c r="B68" s="314">
        <v>2601</v>
      </c>
      <c r="C68" s="315">
        <v>2502</v>
      </c>
      <c r="D68" s="316">
        <v>-99</v>
      </c>
    </row>
    <row r="69" spans="1:4" ht="13.5" customHeight="1">
      <c r="A69" s="326" t="s">
        <v>297</v>
      </c>
      <c r="B69" s="376">
        <v>4216</v>
      </c>
      <c r="C69" s="303">
        <v>4134</v>
      </c>
      <c r="D69" s="305">
        <v>-82</v>
      </c>
    </row>
    <row r="70" spans="1:4" ht="10.5">
      <c r="A70" s="266" t="s">
        <v>298</v>
      </c>
      <c r="B70" s="327"/>
      <c r="C70" s="327"/>
      <c r="D70" s="327"/>
    </row>
    <row r="71" spans="1:4" ht="9.75" customHeight="1">
      <c r="A71" s="328"/>
      <c r="B71" s="327"/>
      <c r="C71" s="327"/>
      <c r="D71" s="327"/>
    </row>
    <row r="72" ht="14.25">
      <c r="A72" s="278" t="s">
        <v>299</v>
      </c>
    </row>
    <row r="73" ht="10.5" customHeight="1">
      <c r="A73" s="278"/>
    </row>
    <row r="74" spans="1:11" ht="21.75" thickBot="1">
      <c r="A74" s="319" t="s">
        <v>300</v>
      </c>
      <c r="B74" s="320" t="s">
        <v>423</v>
      </c>
      <c r="C74" s="321" t="s">
        <v>424</v>
      </c>
      <c r="D74" s="321" t="s">
        <v>293</v>
      </c>
      <c r="E74" s="329" t="s">
        <v>301</v>
      </c>
      <c r="F74" s="322" t="s">
        <v>302</v>
      </c>
      <c r="G74" s="567" t="s">
        <v>303</v>
      </c>
      <c r="H74" s="568"/>
      <c r="I74" s="320" t="s">
        <v>423</v>
      </c>
      <c r="J74" s="321" t="s">
        <v>424</v>
      </c>
      <c r="K74" s="322" t="s">
        <v>293</v>
      </c>
    </row>
    <row r="75" spans="1:11" ht="13.5" customHeight="1" thickTop="1">
      <c r="A75" s="323" t="s">
        <v>304</v>
      </c>
      <c r="B75" s="330">
        <v>3.8</v>
      </c>
      <c r="C75" s="331">
        <v>4.44</v>
      </c>
      <c r="D75" s="331">
        <v>0.64</v>
      </c>
      <c r="E75" s="332" t="s">
        <v>479</v>
      </c>
      <c r="F75" s="333" t="s">
        <v>480</v>
      </c>
      <c r="G75" s="599" t="s">
        <v>246</v>
      </c>
      <c r="H75" s="600"/>
      <c r="I75" s="377">
        <v>0</v>
      </c>
      <c r="J75" s="388">
        <v>0</v>
      </c>
      <c r="K75" s="389">
        <v>0</v>
      </c>
    </row>
    <row r="76" spans="1:11" ht="13.5" customHeight="1">
      <c r="A76" s="324" t="s">
        <v>305</v>
      </c>
      <c r="B76" s="334">
        <v>44.79</v>
      </c>
      <c r="C76" s="335">
        <v>48.38</v>
      </c>
      <c r="D76" s="335">
        <v>3.59</v>
      </c>
      <c r="E76" s="336" t="s">
        <v>481</v>
      </c>
      <c r="F76" s="337" t="s">
        <v>482</v>
      </c>
      <c r="G76" s="593" t="s">
        <v>245</v>
      </c>
      <c r="H76" s="594"/>
      <c r="I76" s="334">
        <v>0</v>
      </c>
      <c r="J76" s="335">
        <v>0</v>
      </c>
      <c r="K76" s="380">
        <v>0</v>
      </c>
    </row>
    <row r="77" spans="1:11" ht="13.5" customHeight="1">
      <c r="A77" s="324" t="s">
        <v>306</v>
      </c>
      <c r="B77" s="341">
        <v>22.9</v>
      </c>
      <c r="C77" s="339">
        <v>22.8</v>
      </c>
      <c r="D77" s="339">
        <v>-0.1</v>
      </c>
      <c r="E77" s="342">
        <v>25</v>
      </c>
      <c r="F77" s="343">
        <v>35</v>
      </c>
      <c r="G77" s="593" t="s">
        <v>315</v>
      </c>
      <c r="H77" s="594"/>
      <c r="I77" s="334">
        <v>0</v>
      </c>
      <c r="J77" s="335">
        <v>0</v>
      </c>
      <c r="K77" s="380">
        <v>0</v>
      </c>
    </row>
    <row r="78" spans="1:11" ht="13.5" customHeight="1">
      <c r="A78" s="324" t="s">
        <v>307</v>
      </c>
      <c r="B78" s="338">
        <v>151.5</v>
      </c>
      <c r="C78" s="339">
        <v>133.1</v>
      </c>
      <c r="D78" s="339">
        <v>-18.4</v>
      </c>
      <c r="E78" s="342">
        <v>350</v>
      </c>
      <c r="F78" s="344"/>
      <c r="G78" s="593" t="s">
        <v>253</v>
      </c>
      <c r="H78" s="594"/>
      <c r="I78" s="334">
        <v>0</v>
      </c>
      <c r="J78" s="335">
        <v>0</v>
      </c>
      <c r="K78" s="380">
        <v>0</v>
      </c>
    </row>
    <row r="79" spans="1:11" ht="13.5" customHeight="1">
      <c r="A79" s="324" t="s">
        <v>308</v>
      </c>
      <c r="B79" s="345">
        <v>0.79</v>
      </c>
      <c r="C79" s="335">
        <v>0.76</v>
      </c>
      <c r="D79" s="335">
        <v>-0.03</v>
      </c>
      <c r="E79" s="346"/>
      <c r="F79" s="347"/>
      <c r="G79" s="593" t="s">
        <v>17</v>
      </c>
      <c r="H79" s="594"/>
      <c r="I79" s="334">
        <v>0</v>
      </c>
      <c r="J79" s="335">
        <v>0</v>
      </c>
      <c r="K79" s="380">
        <v>0</v>
      </c>
    </row>
    <row r="80" spans="1:11" ht="13.5" customHeight="1">
      <c r="A80" s="348" t="s">
        <v>169</v>
      </c>
      <c r="B80" s="349">
        <v>85.3</v>
      </c>
      <c r="C80" s="350">
        <v>84.4</v>
      </c>
      <c r="D80" s="350">
        <v>-0.9</v>
      </c>
      <c r="E80" s="351"/>
      <c r="F80" s="352"/>
      <c r="G80" s="595" t="s">
        <v>483</v>
      </c>
      <c r="H80" s="596"/>
      <c r="I80" s="390">
        <v>0</v>
      </c>
      <c r="J80" s="391">
        <v>0</v>
      </c>
      <c r="K80" s="380">
        <v>0</v>
      </c>
    </row>
    <row r="81" spans="1:11" ht="13.5" customHeight="1">
      <c r="A81" s="392"/>
      <c r="B81" s="393"/>
      <c r="C81" s="393"/>
      <c r="D81" s="393"/>
      <c r="E81" s="394"/>
      <c r="F81" s="395"/>
      <c r="G81" s="597" t="s">
        <v>18</v>
      </c>
      <c r="H81" s="598"/>
      <c r="I81" s="381">
        <v>0</v>
      </c>
      <c r="J81" s="396">
        <v>0</v>
      </c>
      <c r="K81" s="382">
        <v>0</v>
      </c>
    </row>
    <row r="82" ht="10.5">
      <c r="A82" s="266" t="s">
        <v>309</v>
      </c>
    </row>
    <row r="83" ht="10.5">
      <c r="A83" s="266" t="s">
        <v>310</v>
      </c>
    </row>
    <row r="84" ht="10.5">
      <c r="A84" s="266" t="s">
        <v>311</v>
      </c>
    </row>
    <row r="85" ht="10.5" customHeight="1">
      <c r="A85" s="266" t="s">
        <v>426</v>
      </c>
    </row>
  </sheetData>
  <sheetProtection/>
  <mergeCells count="44">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37:A38"/>
    <mergeCell ref="B37:B38"/>
    <mergeCell ref="C37:C38"/>
    <mergeCell ref="D37:D38"/>
    <mergeCell ref="E37:E38"/>
    <mergeCell ref="F37:F38"/>
    <mergeCell ref="G37:G38"/>
    <mergeCell ref="H37:H38"/>
    <mergeCell ref="I37:I38"/>
    <mergeCell ref="A50:A51"/>
    <mergeCell ref="B50:B51"/>
    <mergeCell ref="C50:C51"/>
    <mergeCell ref="D50:D51"/>
    <mergeCell ref="E50:E51"/>
    <mergeCell ref="F50:F51"/>
    <mergeCell ref="G50:G51"/>
    <mergeCell ref="H50:H51"/>
    <mergeCell ref="I50:I51"/>
    <mergeCell ref="J50:J51"/>
    <mergeCell ref="G74:H74"/>
    <mergeCell ref="G75:H75"/>
    <mergeCell ref="G76:H76"/>
    <mergeCell ref="G77:H77"/>
    <mergeCell ref="G78:H78"/>
    <mergeCell ref="G79:H79"/>
    <mergeCell ref="G80:H80"/>
    <mergeCell ref="G81:H81"/>
  </mergeCells>
  <printOptions/>
  <pageMargins left="0.4330708661417323" right="0.3937007874015748" top="0.71" bottom="0.3" header="0.45" footer="0.2"/>
  <pageSetup horizontalDpi="300" verticalDpi="300" orientation="portrait" paperSize="9" scale="88" r:id="rId1"/>
  <rowBreaks count="1" manualBreakCount="1">
    <brk id="71" max="10" man="1"/>
  </rowBreaks>
  <colBreaks count="1" manualBreakCount="1">
    <brk id="11" max="72" man="1"/>
  </colBreaks>
</worksheet>
</file>

<file path=xl/worksheets/sheet8.xml><?xml version="1.0" encoding="utf-8"?>
<worksheet xmlns="http://schemas.openxmlformats.org/spreadsheetml/2006/main" xmlns:r="http://schemas.openxmlformats.org/officeDocument/2006/relationships">
  <dimension ref="A1:M93"/>
  <sheetViews>
    <sheetView view="pageBreakPreview" zoomScale="130" zoomScaleSheetLayoutView="130" zoomScalePageLayoutView="0" workbookViewId="0" topLeftCell="A1">
      <selection activeCell="G86" sqref="G86:H86"/>
    </sheetView>
  </sheetViews>
  <sheetFormatPr defaultColWidth="9.00390625" defaultRowHeight="13.5" customHeight="1"/>
  <cols>
    <col min="1" max="1" width="16.625" style="266" customWidth="1"/>
    <col min="2" max="8" width="9.00390625" style="266" customWidth="1"/>
    <col min="9" max="16384" width="9.00390625" style="266" customWidth="1"/>
  </cols>
  <sheetData>
    <row r="1" spans="1:13" ht="21" customHeight="1">
      <c r="A1" s="263" t="s">
        <v>369</v>
      </c>
      <c r="B1" s="264"/>
      <c r="C1" s="264"/>
      <c r="D1" s="264"/>
      <c r="E1" s="264"/>
      <c r="F1" s="264"/>
      <c r="G1" s="264"/>
      <c r="H1" s="264"/>
      <c r="I1" s="264"/>
      <c r="J1" s="264"/>
      <c r="K1" s="264"/>
      <c r="L1" s="265"/>
      <c r="M1" s="264"/>
    </row>
    <row r="2" spans="1:13" ht="13.5" customHeight="1">
      <c r="A2" s="263"/>
      <c r="B2" s="264"/>
      <c r="C2" s="264"/>
      <c r="D2" s="264"/>
      <c r="E2" s="264"/>
      <c r="F2" s="264"/>
      <c r="G2" s="264"/>
      <c r="H2" s="264"/>
      <c r="I2" s="264"/>
      <c r="J2" s="264"/>
      <c r="K2" s="264"/>
      <c r="L2" s="264"/>
      <c r="M2" s="264"/>
    </row>
    <row r="3" ht="13.5" customHeight="1">
      <c r="J3" s="267" t="s">
        <v>219</v>
      </c>
    </row>
    <row r="4" spans="1:10" ht="21" customHeight="1" thickBot="1">
      <c r="A4" s="268" t="s">
        <v>484</v>
      </c>
      <c r="B4" s="269"/>
      <c r="G4" s="270" t="s">
        <v>221</v>
      </c>
      <c r="H4" s="271" t="s">
        <v>222</v>
      </c>
      <c r="I4" s="272" t="s">
        <v>223</v>
      </c>
      <c r="J4" s="273" t="s">
        <v>224</v>
      </c>
    </row>
    <row r="5" spans="7:10" ht="13.5" customHeight="1" thickTop="1">
      <c r="G5" s="274">
        <v>7773</v>
      </c>
      <c r="H5" s="275">
        <v>4645</v>
      </c>
      <c r="I5" s="276">
        <v>731</v>
      </c>
      <c r="J5" s="277">
        <v>13149</v>
      </c>
    </row>
    <row r="6" ht="14.25">
      <c r="A6" s="278" t="s">
        <v>225</v>
      </c>
    </row>
    <row r="7" spans="8:9" ht="10.5">
      <c r="H7" s="267" t="s">
        <v>219</v>
      </c>
      <c r="I7" s="267"/>
    </row>
    <row r="8" spans="1:8" ht="13.5" customHeight="1">
      <c r="A8" s="577" t="s">
        <v>226</v>
      </c>
      <c r="B8" s="581" t="s">
        <v>227</v>
      </c>
      <c r="C8" s="580" t="s">
        <v>228</v>
      </c>
      <c r="D8" s="580" t="s">
        <v>229</v>
      </c>
      <c r="E8" s="580" t="s">
        <v>230</v>
      </c>
      <c r="F8" s="575" t="s">
        <v>231</v>
      </c>
      <c r="G8" s="580" t="s">
        <v>232</v>
      </c>
      <c r="H8" s="565" t="s">
        <v>233</v>
      </c>
    </row>
    <row r="9" spans="1:8" ht="13.5" customHeight="1" thickBot="1">
      <c r="A9" s="578"/>
      <c r="B9" s="574"/>
      <c r="C9" s="576"/>
      <c r="D9" s="576"/>
      <c r="E9" s="576"/>
      <c r="F9" s="579"/>
      <c r="G9" s="576"/>
      <c r="H9" s="566"/>
    </row>
    <row r="10" spans="1:8" ht="13.5" customHeight="1" thickTop="1">
      <c r="A10" s="279" t="s">
        <v>234</v>
      </c>
      <c r="B10" s="280">
        <v>21837</v>
      </c>
      <c r="C10" s="281">
        <v>20885</v>
      </c>
      <c r="D10" s="281">
        <v>953</v>
      </c>
      <c r="E10" s="281">
        <v>870</v>
      </c>
      <c r="F10" s="281">
        <v>30</v>
      </c>
      <c r="G10" s="281">
        <v>24412</v>
      </c>
      <c r="H10" s="282" t="s">
        <v>485</v>
      </c>
    </row>
    <row r="11" spans="1:8" ht="13.5" customHeight="1">
      <c r="A11" s="373" t="s">
        <v>320</v>
      </c>
      <c r="B11" s="397">
        <v>20</v>
      </c>
      <c r="C11" s="398">
        <v>19</v>
      </c>
      <c r="D11" s="398">
        <v>1</v>
      </c>
      <c r="E11" s="398">
        <v>1</v>
      </c>
      <c r="F11" s="398">
        <v>14</v>
      </c>
      <c r="G11" s="398">
        <v>57</v>
      </c>
      <c r="H11" s="399" t="s">
        <v>486</v>
      </c>
    </row>
    <row r="12" spans="1:8" ht="13.5" customHeight="1">
      <c r="A12" s="286" t="s">
        <v>236</v>
      </c>
      <c r="B12" s="287">
        <v>20002</v>
      </c>
      <c r="C12" s="288">
        <v>19048</v>
      </c>
      <c r="D12" s="288">
        <v>953</v>
      </c>
      <c r="E12" s="288">
        <v>870</v>
      </c>
      <c r="F12" s="289"/>
      <c r="G12" s="288">
        <v>24469</v>
      </c>
      <c r="H12" s="290"/>
    </row>
    <row r="13" spans="1:8" ht="13.5" customHeight="1">
      <c r="A13" s="291" t="s">
        <v>237</v>
      </c>
      <c r="B13" s="292"/>
      <c r="C13" s="292"/>
      <c r="D13" s="292"/>
      <c r="E13" s="292"/>
      <c r="F13" s="292"/>
      <c r="G13" s="292"/>
      <c r="H13" s="293"/>
    </row>
    <row r="14" ht="9.75" customHeight="1"/>
    <row r="15" ht="14.25">
      <c r="A15" s="278" t="s">
        <v>238</v>
      </c>
    </row>
    <row r="16" spans="9:12" ht="10.5">
      <c r="I16" s="267" t="s">
        <v>219</v>
      </c>
      <c r="K16" s="267"/>
      <c r="L16" s="267"/>
    </row>
    <row r="17" spans="1:9" ht="13.5" customHeight="1">
      <c r="A17" s="577" t="s">
        <v>226</v>
      </c>
      <c r="B17" s="573" t="s">
        <v>239</v>
      </c>
      <c r="C17" s="575" t="s">
        <v>240</v>
      </c>
      <c r="D17" s="575" t="s">
        <v>241</v>
      </c>
      <c r="E17" s="562" t="s">
        <v>242</v>
      </c>
      <c r="F17" s="575" t="s">
        <v>231</v>
      </c>
      <c r="G17" s="575" t="s">
        <v>243</v>
      </c>
      <c r="H17" s="562" t="s">
        <v>244</v>
      </c>
      <c r="I17" s="565" t="s">
        <v>233</v>
      </c>
    </row>
    <row r="18" spans="1:9" ht="13.5" customHeight="1" thickBot="1">
      <c r="A18" s="578"/>
      <c r="B18" s="574"/>
      <c r="C18" s="576"/>
      <c r="D18" s="576"/>
      <c r="E18" s="563"/>
      <c r="F18" s="579"/>
      <c r="G18" s="579"/>
      <c r="H18" s="564"/>
      <c r="I18" s="566"/>
    </row>
    <row r="19" spans="1:9" ht="13.5" customHeight="1" thickTop="1">
      <c r="A19" s="279" t="s">
        <v>247</v>
      </c>
      <c r="B19" s="294">
        <v>3914</v>
      </c>
      <c r="C19" s="295">
        <v>3759</v>
      </c>
      <c r="D19" s="295">
        <v>155</v>
      </c>
      <c r="E19" s="295">
        <v>155</v>
      </c>
      <c r="F19" s="295">
        <v>153</v>
      </c>
      <c r="G19" s="384" t="s">
        <v>12</v>
      </c>
      <c r="H19" s="384" t="s">
        <v>12</v>
      </c>
      <c r="I19" s="296" t="s">
        <v>487</v>
      </c>
    </row>
    <row r="20" spans="1:9" ht="13.5" customHeight="1">
      <c r="A20" s="279" t="s">
        <v>488</v>
      </c>
      <c r="B20" s="365">
        <v>28</v>
      </c>
      <c r="C20" s="366">
        <v>14</v>
      </c>
      <c r="D20" s="366">
        <v>14</v>
      </c>
      <c r="E20" s="366">
        <v>14</v>
      </c>
      <c r="F20" s="400" t="s">
        <v>12</v>
      </c>
      <c r="G20" s="400" t="s">
        <v>12</v>
      </c>
      <c r="H20" s="400" t="s">
        <v>12</v>
      </c>
      <c r="I20" s="296"/>
    </row>
    <row r="21" spans="1:9" ht="13.5" customHeight="1">
      <c r="A21" s="279" t="s">
        <v>489</v>
      </c>
      <c r="B21" s="365">
        <v>499</v>
      </c>
      <c r="C21" s="366">
        <v>499</v>
      </c>
      <c r="D21" s="366">
        <v>1</v>
      </c>
      <c r="E21" s="366">
        <v>1</v>
      </c>
      <c r="F21" s="366">
        <v>110</v>
      </c>
      <c r="G21" s="400" t="s">
        <v>12</v>
      </c>
      <c r="H21" s="400" t="s">
        <v>12</v>
      </c>
      <c r="I21" s="296"/>
    </row>
    <row r="22" spans="1:9" ht="13.5" customHeight="1">
      <c r="A22" s="279" t="s">
        <v>249</v>
      </c>
      <c r="B22" s="365">
        <v>10</v>
      </c>
      <c r="C22" s="366">
        <v>7</v>
      </c>
      <c r="D22" s="366">
        <v>4</v>
      </c>
      <c r="E22" s="366">
        <v>4</v>
      </c>
      <c r="F22" s="366">
        <v>1</v>
      </c>
      <c r="G22" s="400" t="s">
        <v>12</v>
      </c>
      <c r="H22" s="400" t="s">
        <v>12</v>
      </c>
      <c r="I22" s="296"/>
    </row>
    <row r="23" spans="1:9" ht="13.5" customHeight="1">
      <c r="A23" s="279" t="s">
        <v>245</v>
      </c>
      <c r="B23" s="365">
        <v>847</v>
      </c>
      <c r="C23" s="366">
        <v>760</v>
      </c>
      <c r="D23" s="366">
        <v>87</v>
      </c>
      <c r="E23" s="366">
        <v>1597</v>
      </c>
      <c r="F23" s="400" t="s">
        <v>12</v>
      </c>
      <c r="G23" s="366">
        <v>2036</v>
      </c>
      <c r="H23" s="400" t="s">
        <v>12</v>
      </c>
      <c r="I23" s="296" t="s">
        <v>490</v>
      </c>
    </row>
    <row r="24" spans="1:9" ht="13.5" customHeight="1">
      <c r="A24" s="283" t="s">
        <v>323</v>
      </c>
      <c r="B24" s="297">
        <v>20</v>
      </c>
      <c r="C24" s="298">
        <v>19</v>
      </c>
      <c r="D24" s="298">
        <v>2</v>
      </c>
      <c r="E24" s="298">
        <v>47</v>
      </c>
      <c r="F24" s="400" t="s">
        <v>12</v>
      </c>
      <c r="G24" s="298">
        <v>269</v>
      </c>
      <c r="H24" s="400" t="s">
        <v>12</v>
      </c>
      <c r="I24" s="296" t="s">
        <v>490</v>
      </c>
    </row>
    <row r="25" spans="1:9" ht="13.5" customHeight="1">
      <c r="A25" s="283" t="s">
        <v>246</v>
      </c>
      <c r="B25" s="297">
        <v>10749</v>
      </c>
      <c r="C25" s="298">
        <v>10740</v>
      </c>
      <c r="D25" s="298">
        <v>9</v>
      </c>
      <c r="E25" s="298">
        <v>681</v>
      </c>
      <c r="F25" s="298">
        <v>1230</v>
      </c>
      <c r="G25" s="298">
        <v>12658</v>
      </c>
      <c r="H25" s="298">
        <v>7721</v>
      </c>
      <c r="I25" s="296" t="s">
        <v>490</v>
      </c>
    </row>
    <row r="26" spans="1:9" ht="13.5" customHeight="1">
      <c r="A26" s="373" t="s">
        <v>252</v>
      </c>
      <c r="B26" s="314">
        <v>2840</v>
      </c>
      <c r="C26" s="315">
        <v>2783</v>
      </c>
      <c r="D26" s="315">
        <v>57</v>
      </c>
      <c r="E26" s="315">
        <v>53</v>
      </c>
      <c r="F26" s="315">
        <v>717</v>
      </c>
      <c r="G26" s="315">
        <v>17247</v>
      </c>
      <c r="H26" s="315">
        <v>12452</v>
      </c>
      <c r="I26" s="316" t="s">
        <v>491</v>
      </c>
    </row>
    <row r="27" spans="1:9" ht="13.5" customHeight="1">
      <c r="A27" s="286" t="s">
        <v>254</v>
      </c>
      <c r="B27" s="301"/>
      <c r="C27" s="302"/>
      <c r="D27" s="302"/>
      <c r="E27" s="303">
        <f>SUM(E19:E26)</f>
        <v>2552</v>
      </c>
      <c r="F27" s="304"/>
      <c r="G27" s="303">
        <f>SUM(G19:G26)</f>
        <v>32210</v>
      </c>
      <c r="H27" s="303">
        <f>SUM(H19:H26)</f>
        <v>20173</v>
      </c>
      <c r="I27" s="305"/>
    </row>
    <row r="28" ht="10.5">
      <c r="A28" s="266" t="s">
        <v>255</v>
      </c>
    </row>
    <row r="29" ht="10.5">
      <c r="A29" s="266" t="s">
        <v>256</v>
      </c>
    </row>
    <row r="30" ht="10.5">
      <c r="A30" s="266" t="s">
        <v>257</v>
      </c>
    </row>
    <row r="31" ht="10.5">
      <c r="A31" s="266" t="s">
        <v>258</v>
      </c>
    </row>
    <row r="32" ht="9.75" customHeight="1"/>
    <row r="33" ht="14.25">
      <c r="A33" s="278" t="s">
        <v>259</v>
      </c>
    </row>
    <row r="34" spans="9:10" ht="10.5">
      <c r="I34" s="267" t="s">
        <v>219</v>
      </c>
      <c r="J34" s="267"/>
    </row>
    <row r="35" spans="1:9" ht="13.5" customHeight="1">
      <c r="A35" s="577" t="s">
        <v>260</v>
      </c>
      <c r="B35" s="573" t="s">
        <v>239</v>
      </c>
      <c r="C35" s="575" t="s">
        <v>240</v>
      </c>
      <c r="D35" s="575" t="s">
        <v>241</v>
      </c>
      <c r="E35" s="562" t="s">
        <v>242</v>
      </c>
      <c r="F35" s="575" t="s">
        <v>231</v>
      </c>
      <c r="G35" s="575" t="s">
        <v>243</v>
      </c>
      <c r="H35" s="562" t="s">
        <v>261</v>
      </c>
      <c r="I35" s="565" t="s">
        <v>233</v>
      </c>
    </row>
    <row r="36" spans="1:9" ht="13.5" customHeight="1" thickBot="1">
      <c r="A36" s="578"/>
      <c r="B36" s="574"/>
      <c r="C36" s="576"/>
      <c r="D36" s="576"/>
      <c r="E36" s="563"/>
      <c r="F36" s="579"/>
      <c r="G36" s="579"/>
      <c r="H36" s="564"/>
      <c r="I36" s="566"/>
    </row>
    <row r="37" spans="1:9" ht="13.5" customHeight="1" thickTop="1">
      <c r="A37" s="306" t="s">
        <v>492</v>
      </c>
      <c r="B37" s="401"/>
      <c r="C37" s="295"/>
      <c r="D37" s="295"/>
      <c r="E37" s="295"/>
      <c r="F37" s="295"/>
      <c r="G37" s="295"/>
      <c r="H37" s="295"/>
      <c r="I37" s="307"/>
    </row>
    <row r="38" spans="1:9" ht="13.5" customHeight="1">
      <c r="A38" s="283" t="s">
        <v>53</v>
      </c>
      <c r="B38" s="402">
        <v>3242</v>
      </c>
      <c r="C38" s="298">
        <v>2910</v>
      </c>
      <c r="D38" s="298">
        <f>B38-C38</f>
        <v>332</v>
      </c>
      <c r="E38" s="298">
        <v>332</v>
      </c>
      <c r="F38" s="400" t="s">
        <v>12</v>
      </c>
      <c r="G38" s="298">
        <v>1779</v>
      </c>
      <c r="H38" s="298">
        <v>746</v>
      </c>
      <c r="I38" s="299"/>
    </row>
    <row r="39" spans="1:9" ht="13.5" customHeight="1">
      <c r="A39" s="283" t="s">
        <v>493</v>
      </c>
      <c r="B39" s="402">
        <v>41</v>
      </c>
      <c r="C39" s="298">
        <v>14</v>
      </c>
      <c r="D39" s="298">
        <f aca="true" t="shared" si="0" ref="D39:D51">B39-C39</f>
        <v>27</v>
      </c>
      <c r="E39" s="298">
        <v>27</v>
      </c>
      <c r="F39" s="400" t="s">
        <v>12</v>
      </c>
      <c r="G39" s="400" t="s">
        <v>12</v>
      </c>
      <c r="H39" s="400" t="s">
        <v>12</v>
      </c>
      <c r="I39" s="299"/>
    </row>
    <row r="40" spans="1:9" ht="13.5" customHeight="1">
      <c r="A40" s="283" t="s">
        <v>494</v>
      </c>
      <c r="B40" s="402">
        <v>463</v>
      </c>
      <c r="C40" s="298">
        <v>446</v>
      </c>
      <c r="D40" s="298">
        <f t="shared" si="0"/>
        <v>17</v>
      </c>
      <c r="E40" s="298">
        <v>17</v>
      </c>
      <c r="F40" s="400" t="s">
        <v>12</v>
      </c>
      <c r="G40" s="400" t="s">
        <v>12</v>
      </c>
      <c r="H40" s="400" t="s">
        <v>12</v>
      </c>
      <c r="I40" s="299" t="s">
        <v>321</v>
      </c>
    </row>
    <row r="41" spans="1:9" ht="13.5" customHeight="1">
      <c r="A41" s="283" t="s">
        <v>495</v>
      </c>
      <c r="B41" s="402">
        <v>489</v>
      </c>
      <c r="C41" s="298">
        <v>417</v>
      </c>
      <c r="D41" s="298">
        <f t="shared" si="0"/>
        <v>72</v>
      </c>
      <c r="E41" s="298">
        <v>772</v>
      </c>
      <c r="F41" s="400" t="s">
        <v>12</v>
      </c>
      <c r="G41" s="298">
        <v>434</v>
      </c>
      <c r="H41" s="298">
        <v>1</v>
      </c>
      <c r="I41" s="299" t="s">
        <v>321</v>
      </c>
    </row>
    <row r="42" spans="1:9" ht="13.5" customHeight="1">
      <c r="A42" s="283" t="s">
        <v>346</v>
      </c>
      <c r="B42" s="402">
        <v>632</v>
      </c>
      <c r="C42" s="298">
        <v>615</v>
      </c>
      <c r="D42" s="298">
        <f t="shared" si="0"/>
        <v>17</v>
      </c>
      <c r="E42" s="298">
        <v>17</v>
      </c>
      <c r="F42" s="400" t="s">
        <v>12</v>
      </c>
      <c r="G42" s="298">
        <v>1340</v>
      </c>
      <c r="H42" s="298">
        <v>425</v>
      </c>
      <c r="I42" s="299"/>
    </row>
    <row r="43" spans="1:9" ht="13.5" customHeight="1">
      <c r="A43" s="283" t="s">
        <v>496</v>
      </c>
      <c r="B43" s="402">
        <v>10379</v>
      </c>
      <c r="C43" s="298">
        <v>9748</v>
      </c>
      <c r="D43" s="298">
        <f t="shared" si="0"/>
        <v>631</v>
      </c>
      <c r="E43" s="298">
        <v>631</v>
      </c>
      <c r="F43" s="298">
        <v>2</v>
      </c>
      <c r="G43" s="400" t="s">
        <v>12</v>
      </c>
      <c r="H43" s="400" t="s">
        <v>12</v>
      </c>
      <c r="I43" s="299" t="s">
        <v>335</v>
      </c>
    </row>
    <row r="44" spans="1:9" ht="13.5" customHeight="1">
      <c r="A44" s="283" t="s">
        <v>497</v>
      </c>
      <c r="B44" s="402">
        <v>312</v>
      </c>
      <c r="C44" s="298">
        <v>254</v>
      </c>
      <c r="D44" s="298">
        <f t="shared" si="0"/>
        <v>58</v>
      </c>
      <c r="E44" s="298">
        <v>58</v>
      </c>
      <c r="F44" s="400" t="s">
        <v>12</v>
      </c>
      <c r="G44" s="298">
        <v>519</v>
      </c>
      <c r="H44" s="298"/>
      <c r="I44" s="299"/>
    </row>
    <row r="45" spans="1:9" ht="13.5" customHeight="1">
      <c r="A45" s="283" t="s">
        <v>265</v>
      </c>
      <c r="B45" s="402">
        <v>1</v>
      </c>
      <c r="C45" s="298">
        <v>1</v>
      </c>
      <c r="D45" s="298">
        <f t="shared" si="0"/>
        <v>0</v>
      </c>
      <c r="E45" s="298">
        <v>0</v>
      </c>
      <c r="F45" s="400" t="s">
        <v>12</v>
      </c>
      <c r="G45" s="400" t="s">
        <v>12</v>
      </c>
      <c r="H45" s="400" t="s">
        <v>12</v>
      </c>
      <c r="I45" s="299"/>
    </row>
    <row r="46" spans="1:9" ht="13.5" customHeight="1">
      <c r="A46" s="283" t="s">
        <v>266</v>
      </c>
      <c r="B46" s="402">
        <v>1</v>
      </c>
      <c r="C46" s="298">
        <v>0</v>
      </c>
      <c r="D46" s="298">
        <v>0</v>
      </c>
      <c r="E46" s="298">
        <v>0</v>
      </c>
      <c r="F46" s="400" t="s">
        <v>12</v>
      </c>
      <c r="G46" s="400" t="s">
        <v>12</v>
      </c>
      <c r="H46" s="400" t="s">
        <v>12</v>
      </c>
      <c r="I46" s="299"/>
    </row>
    <row r="47" spans="1:9" ht="13.5" customHeight="1">
      <c r="A47" s="283" t="s">
        <v>39</v>
      </c>
      <c r="B47" s="402"/>
      <c r="C47" s="298"/>
      <c r="D47" s="298"/>
      <c r="E47" s="298"/>
      <c r="F47" s="298"/>
      <c r="G47" s="298"/>
      <c r="H47" s="298"/>
      <c r="I47" s="299"/>
    </row>
    <row r="48" spans="1:9" ht="13.5" customHeight="1">
      <c r="A48" s="283" t="s">
        <v>53</v>
      </c>
      <c r="B48" s="402">
        <v>154</v>
      </c>
      <c r="C48" s="298">
        <v>141</v>
      </c>
      <c r="D48" s="298">
        <f>B48-C48</f>
        <v>13</v>
      </c>
      <c r="E48" s="298">
        <v>13</v>
      </c>
      <c r="F48" s="400" t="s">
        <v>12</v>
      </c>
      <c r="G48" s="400" t="s">
        <v>12</v>
      </c>
      <c r="H48" s="400" t="s">
        <v>12</v>
      </c>
      <c r="I48" s="299"/>
    </row>
    <row r="49" spans="1:9" ht="13.5" customHeight="1">
      <c r="A49" s="283" t="s">
        <v>498</v>
      </c>
      <c r="B49" s="402">
        <v>132</v>
      </c>
      <c r="C49" s="298">
        <v>118</v>
      </c>
      <c r="D49" s="298">
        <v>15</v>
      </c>
      <c r="E49" s="298">
        <v>15</v>
      </c>
      <c r="F49" s="400" t="s">
        <v>12</v>
      </c>
      <c r="G49" s="400" t="s">
        <v>12</v>
      </c>
      <c r="H49" s="400" t="s">
        <v>12</v>
      </c>
      <c r="I49" s="299"/>
    </row>
    <row r="50" spans="1:9" ht="13.5" customHeight="1">
      <c r="A50" s="283" t="s">
        <v>499</v>
      </c>
      <c r="B50" s="402">
        <v>10728</v>
      </c>
      <c r="C50" s="298">
        <v>10622</v>
      </c>
      <c r="D50" s="298">
        <v>105</v>
      </c>
      <c r="E50" s="298">
        <v>105</v>
      </c>
      <c r="F50" s="298">
        <v>28</v>
      </c>
      <c r="G50" s="400" t="s">
        <v>12</v>
      </c>
      <c r="H50" s="400" t="s">
        <v>12</v>
      </c>
      <c r="I50" s="299" t="s">
        <v>500</v>
      </c>
    </row>
    <row r="51" spans="1:9" ht="13.5" customHeight="1">
      <c r="A51" s="283" t="s">
        <v>501</v>
      </c>
      <c r="B51" s="402">
        <v>14</v>
      </c>
      <c r="C51" s="298">
        <v>13</v>
      </c>
      <c r="D51" s="298">
        <f t="shared" si="0"/>
        <v>1</v>
      </c>
      <c r="E51" s="298">
        <v>1</v>
      </c>
      <c r="F51" s="400" t="s">
        <v>12</v>
      </c>
      <c r="G51" s="400" t="s">
        <v>12</v>
      </c>
      <c r="H51" s="400" t="s">
        <v>12</v>
      </c>
      <c r="I51" s="299"/>
    </row>
    <row r="52" spans="1:9" ht="13.5" customHeight="1">
      <c r="A52" s="283" t="s">
        <v>502</v>
      </c>
      <c r="B52" s="402"/>
      <c r="C52" s="298"/>
      <c r="D52" s="298"/>
      <c r="E52" s="298"/>
      <c r="F52" s="298"/>
      <c r="G52" s="298"/>
      <c r="H52" s="298"/>
      <c r="I52" s="299"/>
    </row>
    <row r="53" spans="1:9" ht="13.5" customHeight="1">
      <c r="A53" s="283" t="s">
        <v>53</v>
      </c>
      <c r="B53" s="402">
        <v>142</v>
      </c>
      <c r="C53" s="298">
        <v>138</v>
      </c>
      <c r="D53" s="298">
        <v>5</v>
      </c>
      <c r="E53" s="298">
        <v>5</v>
      </c>
      <c r="F53" s="400" t="s">
        <v>12</v>
      </c>
      <c r="G53" s="400" t="s">
        <v>12</v>
      </c>
      <c r="H53" s="400" t="s">
        <v>12</v>
      </c>
      <c r="I53" s="299"/>
    </row>
    <row r="54" spans="1:9" ht="13.5" customHeight="1">
      <c r="A54" s="373" t="s">
        <v>503</v>
      </c>
      <c r="B54" s="314">
        <v>120844</v>
      </c>
      <c r="C54" s="315">
        <v>116729</v>
      </c>
      <c r="D54" s="315">
        <v>4115</v>
      </c>
      <c r="E54" s="315">
        <v>4115</v>
      </c>
      <c r="F54" s="315">
        <v>1337</v>
      </c>
      <c r="G54" s="400" t="s">
        <v>12</v>
      </c>
      <c r="H54" s="400" t="s">
        <v>12</v>
      </c>
      <c r="I54" s="316" t="s">
        <v>504</v>
      </c>
    </row>
    <row r="55" spans="1:9" ht="13.5" customHeight="1">
      <c r="A55" s="286" t="s">
        <v>269</v>
      </c>
      <c r="B55" s="301"/>
      <c r="C55" s="302"/>
      <c r="D55" s="302"/>
      <c r="E55" s="303">
        <f>SUM(E38:E54)</f>
        <v>6108</v>
      </c>
      <c r="F55" s="304"/>
      <c r="G55" s="303">
        <f>SUM(G38:G54)</f>
        <v>4072</v>
      </c>
      <c r="H55" s="303">
        <f>SUM(H38:H54)</f>
        <v>1172</v>
      </c>
      <c r="I55" s="311"/>
    </row>
    <row r="56" ht="9.75" customHeight="1">
      <c r="A56" s="312"/>
    </row>
    <row r="57" ht="14.25">
      <c r="A57" s="278" t="s">
        <v>270</v>
      </c>
    </row>
    <row r="58" ht="10.5">
      <c r="J58" s="267" t="s">
        <v>219</v>
      </c>
    </row>
    <row r="59" spans="1:10" ht="13.5" customHeight="1">
      <c r="A59" s="571" t="s">
        <v>271</v>
      </c>
      <c r="B59" s="573" t="s">
        <v>272</v>
      </c>
      <c r="C59" s="575" t="s">
        <v>273</v>
      </c>
      <c r="D59" s="575" t="s">
        <v>274</v>
      </c>
      <c r="E59" s="575" t="s">
        <v>275</v>
      </c>
      <c r="F59" s="575" t="s">
        <v>276</v>
      </c>
      <c r="G59" s="562" t="s">
        <v>277</v>
      </c>
      <c r="H59" s="562" t="s">
        <v>278</v>
      </c>
      <c r="I59" s="562" t="s">
        <v>279</v>
      </c>
      <c r="J59" s="565" t="s">
        <v>233</v>
      </c>
    </row>
    <row r="60" spans="1:10" ht="13.5" customHeight="1" thickBot="1">
      <c r="A60" s="572"/>
      <c r="B60" s="574"/>
      <c r="C60" s="576"/>
      <c r="D60" s="576"/>
      <c r="E60" s="576"/>
      <c r="F60" s="576"/>
      <c r="G60" s="563"/>
      <c r="H60" s="563"/>
      <c r="I60" s="564"/>
      <c r="J60" s="566"/>
    </row>
    <row r="61" spans="1:10" ht="13.5" customHeight="1" thickTop="1">
      <c r="A61" s="279" t="s">
        <v>505</v>
      </c>
      <c r="B61" s="294">
        <v>10</v>
      </c>
      <c r="C61" s="295">
        <v>331</v>
      </c>
      <c r="D61" s="295">
        <v>5</v>
      </c>
      <c r="E61" s="400" t="s">
        <v>12</v>
      </c>
      <c r="F61" s="295">
        <v>257</v>
      </c>
      <c r="G61" s="384" t="s">
        <v>12</v>
      </c>
      <c r="H61" s="384" t="s">
        <v>12</v>
      </c>
      <c r="I61" s="384" t="s">
        <v>12</v>
      </c>
      <c r="J61" s="296"/>
    </row>
    <row r="62" spans="1:10" ht="13.5" customHeight="1">
      <c r="A62" s="283" t="s">
        <v>506</v>
      </c>
      <c r="B62" s="297">
        <v>12</v>
      </c>
      <c r="C62" s="298">
        <v>70</v>
      </c>
      <c r="D62" s="298">
        <v>16</v>
      </c>
      <c r="E62" s="298">
        <v>40</v>
      </c>
      <c r="F62" s="400" t="s">
        <v>12</v>
      </c>
      <c r="G62" s="400" t="s">
        <v>12</v>
      </c>
      <c r="H62" s="400" t="s">
        <v>12</v>
      </c>
      <c r="I62" s="400" t="s">
        <v>12</v>
      </c>
      <c r="J62" s="299"/>
    </row>
    <row r="63" spans="1:10" ht="13.5" customHeight="1">
      <c r="A63" s="283" t="s">
        <v>507</v>
      </c>
      <c r="B63" s="297">
        <v>2</v>
      </c>
      <c r="C63" s="298">
        <v>58</v>
      </c>
      <c r="D63" s="298">
        <v>26</v>
      </c>
      <c r="E63" s="298">
        <v>0</v>
      </c>
      <c r="F63" s="400" t="s">
        <v>12</v>
      </c>
      <c r="G63" s="400" t="s">
        <v>12</v>
      </c>
      <c r="H63" s="400" t="s">
        <v>12</v>
      </c>
      <c r="I63" s="400" t="s">
        <v>12</v>
      </c>
      <c r="J63" s="299"/>
    </row>
    <row r="64" spans="1:10" ht="13.5" customHeight="1">
      <c r="A64" s="283" t="s">
        <v>508</v>
      </c>
      <c r="B64" s="297">
        <v>13</v>
      </c>
      <c r="C64" s="298">
        <v>72</v>
      </c>
      <c r="D64" s="298">
        <v>15</v>
      </c>
      <c r="E64" s="298">
        <v>46</v>
      </c>
      <c r="F64" s="400" t="s">
        <v>12</v>
      </c>
      <c r="G64" s="400" t="s">
        <v>12</v>
      </c>
      <c r="H64" s="400" t="s">
        <v>12</v>
      </c>
      <c r="I64" s="400" t="s">
        <v>12</v>
      </c>
      <c r="J64" s="299"/>
    </row>
    <row r="65" spans="1:10" ht="13.5" customHeight="1">
      <c r="A65" s="283" t="s">
        <v>509</v>
      </c>
      <c r="B65" s="297">
        <v>0</v>
      </c>
      <c r="C65" s="298">
        <v>115</v>
      </c>
      <c r="D65" s="298">
        <v>111</v>
      </c>
      <c r="E65" s="298">
        <v>25</v>
      </c>
      <c r="F65" s="400" t="s">
        <v>12</v>
      </c>
      <c r="G65" s="400" t="s">
        <v>12</v>
      </c>
      <c r="H65" s="400" t="s">
        <v>12</v>
      </c>
      <c r="I65" s="400" t="s">
        <v>12</v>
      </c>
      <c r="J65" s="299"/>
    </row>
    <row r="66" spans="1:10" ht="13.5" customHeight="1">
      <c r="A66" s="283" t="s">
        <v>510</v>
      </c>
      <c r="B66" s="297">
        <v>-2</v>
      </c>
      <c r="C66" s="298">
        <v>35</v>
      </c>
      <c r="D66" s="298">
        <v>30</v>
      </c>
      <c r="E66" s="298">
        <v>10</v>
      </c>
      <c r="F66" s="400" t="s">
        <v>12</v>
      </c>
      <c r="G66" s="400" t="s">
        <v>12</v>
      </c>
      <c r="H66" s="400" t="s">
        <v>12</v>
      </c>
      <c r="I66" s="400" t="s">
        <v>12</v>
      </c>
      <c r="J66" s="299"/>
    </row>
    <row r="67" spans="1:10" ht="13.5" customHeight="1">
      <c r="A67" s="283" t="s">
        <v>511</v>
      </c>
      <c r="B67" s="297">
        <v>8</v>
      </c>
      <c r="C67" s="298">
        <v>24</v>
      </c>
      <c r="D67" s="298">
        <v>90</v>
      </c>
      <c r="E67" s="400" t="s">
        <v>12</v>
      </c>
      <c r="F67" s="298">
        <v>235</v>
      </c>
      <c r="G67" s="400" t="s">
        <v>0</v>
      </c>
      <c r="H67" s="400" t="s">
        <v>12</v>
      </c>
      <c r="I67" s="400" t="s">
        <v>12</v>
      </c>
      <c r="J67" s="299"/>
    </row>
    <row r="68" spans="1:10" ht="13.5" customHeight="1">
      <c r="A68" s="373" t="s">
        <v>512</v>
      </c>
      <c r="B68" s="314">
        <v>-2</v>
      </c>
      <c r="C68" s="315">
        <v>64</v>
      </c>
      <c r="D68" s="315">
        <v>43</v>
      </c>
      <c r="E68" s="315">
        <v>1</v>
      </c>
      <c r="F68" s="400" t="s">
        <v>12</v>
      </c>
      <c r="G68" s="400" t="s">
        <v>12</v>
      </c>
      <c r="H68" s="400" t="s">
        <v>12</v>
      </c>
      <c r="I68" s="400" t="s">
        <v>12</v>
      </c>
      <c r="J68" s="316"/>
    </row>
    <row r="69" spans="1:10" ht="13.5" customHeight="1">
      <c r="A69" s="317" t="s">
        <v>289</v>
      </c>
      <c r="B69" s="318"/>
      <c r="C69" s="304"/>
      <c r="D69" s="303">
        <f>SUM(D61:D68)</f>
        <v>336</v>
      </c>
      <c r="E69" s="303">
        <f>SUM(E61:E68)</f>
        <v>122</v>
      </c>
      <c r="F69" s="303">
        <f>SUM(F61:F68)</f>
        <v>492</v>
      </c>
      <c r="G69" s="403" t="s">
        <v>12</v>
      </c>
      <c r="H69" s="403" t="s">
        <v>12</v>
      </c>
      <c r="I69" s="403" t="s">
        <v>12</v>
      </c>
      <c r="J69" s="305"/>
    </row>
    <row r="70" ht="10.5">
      <c r="A70" s="266" t="s">
        <v>290</v>
      </c>
    </row>
    <row r="71" ht="9.75" customHeight="1"/>
    <row r="72" ht="14.25">
      <c r="A72" s="278" t="s">
        <v>291</v>
      </c>
    </row>
    <row r="73" ht="10.5">
      <c r="D73" s="267" t="s">
        <v>219</v>
      </c>
    </row>
    <row r="74" spans="1:4" ht="21.75" thickBot="1">
      <c r="A74" s="319" t="s">
        <v>292</v>
      </c>
      <c r="B74" s="320" t="s">
        <v>423</v>
      </c>
      <c r="C74" s="321" t="s">
        <v>424</v>
      </c>
      <c r="D74" s="322" t="s">
        <v>293</v>
      </c>
    </row>
    <row r="75" spans="1:4" ht="13.5" customHeight="1" thickTop="1">
      <c r="A75" s="323" t="s">
        <v>294</v>
      </c>
      <c r="B75" s="294">
        <v>1614</v>
      </c>
      <c r="C75" s="295">
        <v>1820</v>
      </c>
      <c r="D75" s="404">
        <f>C75-B75</f>
        <v>206</v>
      </c>
    </row>
    <row r="76" spans="1:4" ht="13.5" customHeight="1">
      <c r="A76" s="324" t="s">
        <v>295</v>
      </c>
      <c r="B76" s="297">
        <v>239</v>
      </c>
      <c r="C76" s="298">
        <v>241</v>
      </c>
      <c r="D76" s="299">
        <f>C76-B76</f>
        <v>2</v>
      </c>
    </row>
    <row r="77" spans="1:4" ht="13.5" customHeight="1">
      <c r="A77" s="325" t="s">
        <v>296</v>
      </c>
      <c r="B77" s="314">
        <v>359</v>
      </c>
      <c r="C77" s="315">
        <v>416</v>
      </c>
      <c r="D77" s="296">
        <f>C77-B77</f>
        <v>57</v>
      </c>
    </row>
    <row r="78" spans="1:4" ht="13.5" customHeight="1">
      <c r="A78" s="326" t="s">
        <v>297</v>
      </c>
      <c r="B78" s="376">
        <f>SUM(B75:B77)</f>
        <v>2212</v>
      </c>
      <c r="C78" s="303">
        <v>2478</v>
      </c>
      <c r="D78" s="305">
        <f>C78-B78</f>
        <v>266</v>
      </c>
    </row>
    <row r="79" spans="1:4" ht="10.5">
      <c r="A79" s="266" t="s">
        <v>298</v>
      </c>
      <c r="B79" s="327"/>
      <c r="C79" s="327"/>
      <c r="D79" s="327"/>
    </row>
    <row r="80" spans="1:4" ht="9.75" customHeight="1">
      <c r="A80" s="328"/>
      <c r="B80" s="327"/>
      <c r="C80" s="327"/>
      <c r="D80" s="327"/>
    </row>
    <row r="81" ht="14.25">
      <c r="A81" s="278" t="s">
        <v>299</v>
      </c>
    </row>
    <row r="82" ht="10.5" customHeight="1">
      <c r="A82" s="278"/>
    </row>
    <row r="83" spans="1:11" ht="21.75" thickBot="1">
      <c r="A83" s="319" t="s">
        <v>300</v>
      </c>
      <c r="B83" s="320" t="s">
        <v>423</v>
      </c>
      <c r="C83" s="321" t="s">
        <v>424</v>
      </c>
      <c r="D83" s="321" t="s">
        <v>293</v>
      </c>
      <c r="E83" s="329" t="s">
        <v>301</v>
      </c>
      <c r="F83" s="322" t="s">
        <v>302</v>
      </c>
      <c r="G83" s="567" t="s">
        <v>303</v>
      </c>
      <c r="H83" s="568"/>
      <c r="I83" s="320" t="s">
        <v>423</v>
      </c>
      <c r="J83" s="321" t="s">
        <v>424</v>
      </c>
      <c r="K83" s="322" t="s">
        <v>293</v>
      </c>
    </row>
    <row r="84" spans="1:11" ht="13.5" customHeight="1" thickTop="1">
      <c r="A84" s="323" t="s">
        <v>304</v>
      </c>
      <c r="B84" s="330">
        <v>6.19</v>
      </c>
      <c r="C84" s="331">
        <v>6.61</v>
      </c>
      <c r="D84" s="331">
        <f aca="true" t="shared" si="1" ref="D84:D89">C84-B84</f>
        <v>0.41999999999999993</v>
      </c>
      <c r="E84" s="332">
        <v>-12.93</v>
      </c>
      <c r="F84" s="333">
        <v>-20</v>
      </c>
      <c r="G84" s="591" t="s">
        <v>245</v>
      </c>
      <c r="H84" s="592"/>
      <c r="I84" s="400" t="s">
        <v>12</v>
      </c>
      <c r="J84" s="400" t="s">
        <v>12</v>
      </c>
      <c r="K84" s="405" t="s">
        <v>12</v>
      </c>
    </row>
    <row r="85" spans="1:11" ht="13.5" customHeight="1">
      <c r="A85" s="324" t="s">
        <v>305</v>
      </c>
      <c r="B85" s="334">
        <v>25.52</v>
      </c>
      <c r="C85" s="335">
        <v>26.01</v>
      </c>
      <c r="D85" s="335">
        <f t="shared" si="1"/>
        <v>0.490000000000002</v>
      </c>
      <c r="E85" s="336">
        <v>-17.93</v>
      </c>
      <c r="F85" s="337">
        <v>-40</v>
      </c>
      <c r="G85" s="587" t="s">
        <v>323</v>
      </c>
      <c r="H85" s="588"/>
      <c r="I85" s="400" t="s">
        <v>12</v>
      </c>
      <c r="J85" s="400" t="s">
        <v>12</v>
      </c>
      <c r="K85" s="406" t="s">
        <v>12</v>
      </c>
    </row>
    <row r="86" spans="1:11" ht="13.5" customHeight="1">
      <c r="A86" s="324" t="s">
        <v>306</v>
      </c>
      <c r="B86" s="341">
        <v>23.3</v>
      </c>
      <c r="C86" s="339">
        <v>22.2</v>
      </c>
      <c r="D86" s="335">
        <f t="shared" si="1"/>
        <v>-1.1000000000000014</v>
      </c>
      <c r="E86" s="342">
        <v>25</v>
      </c>
      <c r="F86" s="343">
        <v>35</v>
      </c>
      <c r="G86" s="587" t="s">
        <v>246</v>
      </c>
      <c r="H86" s="588"/>
      <c r="I86" s="400" t="s">
        <v>12</v>
      </c>
      <c r="J86" s="400" t="s">
        <v>12</v>
      </c>
      <c r="K86" s="406" t="s">
        <v>12</v>
      </c>
    </row>
    <row r="87" spans="1:11" ht="13.5" customHeight="1">
      <c r="A87" s="324" t="s">
        <v>307</v>
      </c>
      <c r="B87" s="338">
        <v>174.6</v>
      </c>
      <c r="C87" s="339">
        <v>150.5</v>
      </c>
      <c r="D87" s="335">
        <f t="shared" si="1"/>
        <v>-24.099999999999994</v>
      </c>
      <c r="E87" s="342">
        <v>350</v>
      </c>
      <c r="F87" s="344"/>
      <c r="G87" s="587" t="s">
        <v>252</v>
      </c>
      <c r="H87" s="588"/>
      <c r="I87" s="400" t="s">
        <v>12</v>
      </c>
      <c r="J87" s="400" t="s">
        <v>12</v>
      </c>
      <c r="K87" s="406" t="s">
        <v>12</v>
      </c>
    </row>
    <row r="88" spans="1:11" ht="13.5" customHeight="1">
      <c r="A88" s="324" t="s">
        <v>308</v>
      </c>
      <c r="B88" s="345">
        <v>0.63</v>
      </c>
      <c r="C88" s="335">
        <v>0.62</v>
      </c>
      <c r="D88" s="335">
        <f t="shared" si="1"/>
        <v>-0.010000000000000009</v>
      </c>
      <c r="E88" s="346"/>
      <c r="F88" s="347"/>
      <c r="G88" s="587"/>
      <c r="H88" s="588"/>
      <c r="I88" s="334"/>
      <c r="J88" s="339"/>
      <c r="K88" s="380"/>
    </row>
    <row r="89" spans="1:11" ht="13.5" customHeight="1">
      <c r="A89" s="348" t="s">
        <v>169</v>
      </c>
      <c r="B89" s="349">
        <v>89.3</v>
      </c>
      <c r="C89" s="350">
        <v>88.3</v>
      </c>
      <c r="D89" s="350">
        <f t="shared" si="1"/>
        <v>-1</v>
      </c>
      <c r="E89" s="351"/>
      <c r="F89" s="352"/>
      <c r="G89" s="589"/>
      <c r="H89" s="590"/>
      <c r="I89" s="381"/>
      <c r="J89" s="350"/>
      <c r="K89" s="382"/>
    </row>
    <row r="90" ht="10.5">
      <c r="A90" s="266" t="s">
        <v>309</v>
      </c>
    </row>
    <row r="91" ht="10.5">
      <c r="A91" s="266" t="s">
        <v>310</v>
      </c>
    </row>
    <row r="92" ht="10.5">
      <c r="A92" s="266" t="s">
        <v>311</v>
      </c>
    </row>
    <row r="93" ht="10.5" customHeight="1">
      <c r="A93" s="266" t="s">
        <v>426</v>
      </c>
    </row>
  </sheetData>
  <sheetProtection/>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5:A36"/>
    <mergeCell ref="B35:B36"/>
    <mergeCell ref="C35:C36"/>
    <mergeCell ref="D35:D36"/>
    <mergeCell ref="E35:E36"/>
    <mergeCell ref="F35:F36"/>
    <mergeCell ref="G35:G36"/>
    <mergeCell ref="H35:H36"/>
    <mergeCell ref="I35:I36"/>
    <mergeCell ref="I59:I60"/>
    <mergeCell ref="J59:J60"/>
    <mergeCell ref="G83:H83"/>
    <mergeCell ref="G84:H84"/>
    <mergeCell ref="A59:A60"/>
    <mergeCell ref="B59:B60"/>
    <mergeCell ref="C59:C60"/>
    <mergeCell ref="D59:D60"/>
    <mergeCell ref="E59:E60"/>
    <mergeCell ref="F59:F60"/>
    <mergeCell ref="G85:H85"/>
    <mergeCell ref="G86:H86"/>
    <mergeCell ref="G87:H87"/>
    <mergeCell ref="G88:H88"/>
    <mergeCell ref="G89:H89"/>
    <mergeCell ref="G59:G60"/>
    <mergeCell ref="H59:H60"/>
  </mergeCells>
  <printOptions/>
  <pageMargins left="0.4330708661417323" right="0.3937007874015748" top="0.71" bottom="0.3" header="0.45" footer="0.2"/>
  <pageSetup horizontalDpi="300" verticalDpi="300" orientation="portrait" paperSize="9" scale="81" r:id="rId1"/>
  <rowBreaks count="1" manualBreakCount="1">
    <brk id="56" max="10" man="1"/>
  </rowBreaks>
  <colBreaks count="1" manualBreakCount="1">
    <brk id="11" max="72" man="1"/>
  </colBreaks>
</worksheet>
</file>

<file path=xl/worksheets/sheet9.xml><?xml version="1.0" encoding="utf-8"?>
<worksheet xmlns="http://schemas.openxmlformats.org/spreadsheetml/2006/main" xmlns:r="http://schemas.openxmlformats.org/officeDocument/2006/relationships">
  <dimension ref="A1:M75"/>
  <sheetViews>
    <sheetView view="pageBreakPreview" zoomScale="130" zoomScaleSheetLayoutView="130" zoomScalePageLayoutView="0" workbookViewId="0" topLeftCell="A1">
      <selection activeCell="N11" sqref="N11"/>
    </sheetView>
  </sheetViews>
  <sheetFormatPr defaultColWidth="9.00390625" defaultRowHeight="13.5" customHeight="1"/>
  <cols>
    <col min="1" max="1" width="16.625" style="266" customWidth="1"/>
    <col min="2" max="8" width="9.00390625" style="266" customWidth="1"/>
    <col min="9" max="16384" width="9.00390625" style="266" customWidth="1"/>
  </cols>
  <sheetData>
    <row r="1" spans="1:13" ht="21" customHeight="1">
      <c r="A1" s="263" t="s">
        <v>369</v>
      </c>
      <c r="B1" s="264"/>
      <c r="C1" s="264"/>
      <c r="D1" s="264"/>
      <c r="E1" s="264"/>
      <c r="F1" s="264"/>
      <c r="G1" s="264"/>
      <c r="H1" s="264"/>
      <c r="I1" s="264"/>
      <c r="J1" s="264"/>
      <c r="K1" s="264"/>
      <c r="L1" s="265"/>
      <c r="M1" s="264"/>
    </row>
    <row r="2" spans="1:13" ht="9.75" customHeight="1">
      <c r="A2" s="263"/>
      <c r="B2" s="264"/>
      <c r="C2" s="264"/>
      <c r="D2" s="264"/>
      <c r="E2" s="264"/>
      <c r="F2" s="264"/>
      <c r="G2" s="264"/>
      <c r="H2" s="264"/>
      <c r="I2" s="264"/>
      <c r="J2" s="264"/>
      <c r="K2" s="264"/>
      <c r="L2" s="264"/>
      <c r="M2" s="264"/>
    </row>
    <row r="3" ht="13.5" customHeight="1">
      <c r="J3" s="267" t="s">
        <v>219</v>
      </c>
    </row>
    <row r="4" spans="1:10" ht="21" customHeight="1" thickBot="1">
      <c r="A4" s="268" t="s">
        <v>20</v>
      </c>
      <c r="B4" s="269"/>
      <c r="G4" s="32" t="s">
        <v>221</v>
      </c>
      <c r="H4" s="33" t="s">
        <v>222</v>
      </c>
      <c r="I4" s="34" t="s">
        <v>223</v>
      </c>
      <c r="J4" s="35" t="s">
        <v>224</v>
      </c>
    </row>
    <row r="5" spans="7:10" ht="13.5" customHeight="1" thickTop="1">
      <c r="G5" s="274">
        <v>4781</v>
      </c>
      <c r="H5" s="275">
        <v>2612</v>
      </c>
      <c r="I5" s="276">
        <v>446</v>
      </c>
      <c r="J5" s="277">
        <v>7839</v>
      </c>
    </row>
    <row r="6" ht="14.25">
      <c r="A6" s="278" t="s">
        <v>225</v>
      </c>
    </row>
    <row r="7" spans="8:9" ht="10.5">
      <c r="H7" s="267" t="s">
        <v>219</v>
      </c>
      <c r="I7" s="267"/>
    </row>
    <row r="8" spans="1:8" ht="13.5" customHeight="1">
      <c r="A8" s="554" t="s">
        <v>226</v>
      </c>
      <c r="B8" s="558" t="s">
        <v>227</v>
      </c>
      <c r="C8" s="557" t="s">
        <v>228</v>
      </c>
      <c r="D8" s="557" t="s">
        <v>229</v>
      </c>
      <c r="E8" s="557" t="s">
        <v>230</v>
      </c>
      <c r="F8" s="552" t="s">
        <v>231</v>
      </c>
      <c r="G8" s="557" t="s">
        <v>232</v>
      </c>
      <c r="H8" s="542" t="s">
        <v>233</v>
      </c>
    </row>
    <row r="9" spans="1:8" ht="13.5" customHeight="1" thickBot="1">
      <c r="A9" s="555"/>
      <c r="B9" s="551"/>
      <c r="C9" s="553"/>
      <c r="D9" s="553"/>
      <c r="E9" s="553"/>
      <c r="F9" s="556"/>
      <c r="G9" s="553"/>
      <c r="H9" s="543"/>
    </row>
    <row r="10" spans="1:8" ht="13.5" customHeight="1" thickTop="1">
      <c r="A10" s="279" t="s">
        <v>234</v>
      </c>
      <c r="B10" s="280">
        <v>14199</v>
      </c>
      <c r="C10" s="281">
        <v>13270</v>
      </c>
      <c r="D10" s="281">
        <v>929</v>
      </c>
      <c r="E10" s="281">
        <v>727</v>
      </c>
      <c r="F10" s="281">
        <v>217</v>
      </c>
      <c r="G10" s="281">
        <v>11342</v>
      </c>
      <c r="H10" s="282"/>
    </row>
    <row r="11" spans="1:8" ht="13.5" customHeight="1">
      <c r="A11" s="283" t="s">
        <v>235</v>
      </c>
      <c r="B11" s="284">
        <v>5</v>
      </c>
      <c r="C11" s="285">
        <v>5</v>
      </c>
      <c r="D11" s="285">
        <v>0</v>
      </c>
      <c r="E11" s="285">
        <v>0</v>
      </c>
      <c r="F11" s="407" t="s">
        <v>12</v>
      </c>
      <c r="G11" s="407" t="s">
        <v>12</v>
      </c>
      <c r="H11" s="408"/>
    </row>
    <row r="12" spans="1:8" ht="13.5" customHeight="1">
      <c r="A12" s="286" t="s">
        <v>236</v>
      </c>
      <c r="B12" s="287">
        <v>14199</v>
      </c>
      <c r="C12" s="288">
        <v>13270</v>
      </c>
      <c r="D12" s="288">
        <v>929</v>
      </c>
      <c r="E12" s="288">
        <v>727</v>
      </c>
      <c r="F12" s="289"/>
      <c r="G12" s="288">
        <v>11342</v>
      </c>
      <c r="H12" s="290"/>
    </row>
    <row r="13" spans="1:8" ht="13.5" customHeight="1">
      <c r="A13" s="291" t="s">
        <v>237</v>
      </c>
      <c r="B13" s="292"/>
      <c r="C13" s="292"/>
      <c r="D13" s="292"/>
      <c r="E13" s="292"/>
      <c r="F13" s="292"/>
      <c r="G13" s="292"/>
      <c r="H13" s="293"/>
    </row>
    <row r="14" ht="6.75" customHeight="1"/>
    <row r="15" ht="14.25">
      <c r="A15" s="278" t="s">
        <v>238</v>
      </c>
    </row>
    <row r="16" spans="9:12" ht="10.5">
      <c r="I16" s="267" t="s">
        <v>219</v>
      </c>
      <c r="K16" s="267"/>
      <c r="L16" s="267"/>
    </row>
    <row r="17" spans="1:9" ht="13.5" customHeight="1">
      <c r="A17" s="554" t="s">
        <v>226</v>
      </c>
      <c r="B17" s="550" t="s">
        <v>239</v>
      </c>
      <c r="C17" s="552" t="s">
        <v>240</v>
      </c>
      <c r="D17" s="552" t="s">
        <v>241</v>
      </c>
      <c r="E17" s="539" t="s">
        <v>242</v>
      </c>
      <c r="F17" s="552" t="s">
        <v>231</v>
      </c>
      <c r="G17" s="552" t="s">
        <v>243</v>
      </c>
      <c r="H17" s="539" t="s">
        <v>244</v>
      </c>
      <c r="I17" s="542" t="s">
        <v>233</v>
      </c>
    </row>
    <row r="18" spans="1:9" ht="13.5" customHeight="1" thickBot="1">
      <c r="A18" s="555"/>
      <c r="B18" s="551"/>
      <c r="C18" s="553"/>
      <c r="D18" s="553"/>
      <c r="E18" s="540"/>
      <c r="F18" s="556"/>
      <c r="G18" s="556"/>
      <c r="H18" s="541"/>
      <c r="I18" s="543"/>
    </row>
    <row r="19" spans="1:9" ht="13.5" customHeight="1" thickTop="1">
      <c r="A19" s="279" t="s">
        <v>21</v>
      </c>
      <c r="B19" s="294">
        <v>406</v>
      </c>
      <c r="C19" s="295">
        <v>47</v>
      </c>
      <c r="D19" s="295">
        <v>359</v>
      </c>
      <c r="E19" s="295">
        <v>359</v>
      </c>
      <c r="F19" s="295">
        <v>96</v>
      </c>
      <c r="G19" s="295">
        <v>1835</v>
      </c>
      <c r="H19" s="295">
        <v>440</v>
      </c>
      <c r="I19" s="296"/>
    </row>
    <row r="20" spans="1:9" ht="13.5" customHeight="1">
      <c r="A20" s="283" t="s">
        <v>252</v>
      </c>
      <c r="B20" s="297">
        <v>2231</v>
      </c>
      <c r="C20" s="298">
        <v>2231</v>
      </c>
      <c r="D20" s="298">
        <v>0</v>
      </c>
      <c r="E20" s="298">
        <v>0</v>
      </c>
      <c r="F20" s="298">
        <v>692</v>
      </c>
      <c r="G20" s="298">
        <v>14613</v>
      </c>
      <c r="H20" s="298">
        <v>11749</v>
      </c>
      <c r="I20" s="299"/>
    </row>
    <row r="21" spans="1:9" ht="13.5" customHeight="1">
      <c r="A21" s="283" t="s">
        <v>22</v>
      </c>
      <c r="B21" s="297">
        <v>172</v>
      </c>
      <c r="C21" s="298">
        <v>172</v>
      </c>
      <c r="D21" s="298">
        <v>0</v>
      </c>
      <c r="E21" s="298">
        <v>0</v>
      </c>
      <c r="F21" s="298">
        <v>134</v>
      </c>
      <c r="G21" s="298">
        <v>1693</v>
      </c>
      <c r="H21" s="298">
        <v>1376</v>
      </c>
      <c r="I21" s="299"/>
    </row>
    <row r="22" spans="1:9" ht="13.5" customHeight="1">
      <c r="A22" s="283" t="s">
        <v>247</v>
      </c>
      <c r="B22" s="297">
        <v>2919</v>
      </c>
      <c r="C22" s="298">
        <v>2785</v>
      </c>
      <c r="D22" s="298">
        <v>134</v>
      </c>
      <c r="E22" s="298">
        <v>134</v>
      </c>
      <c r="F22" s="298">
        <v>95</v>
      </c>
      <c r="G22" s="367" t="s">
        <v>12</v>
      </c>
      <c r="H22" s="367" t="s">
        <v>12</v>
      </c>
      <c r="I22" s="299"/>
    </row>
    <row r="23" spans="1:9" ht="13.5" customHeight="1">
      <c r="A23" s="283" t="s">
        <v>23</v>
      </c>
      <c r="B23" s="297">
        <v>18</v>
      </c>
      <c r="C23" s="298">
        <v>13</v>
      </c>
      <c r="D23" s="298">
        <v>5</v>
      </c>
      <c r="E23" s="298">
        <v>5</v>
      </c>
      <c r="F23" s="300">
        <v>0</v>
      </c>
      <c r="G23" s="367" t="s">
        <v>12</v>
      </c>
      <c r="H23" s="367" t="s">
        <v>12</v>
      </c>
      <c r="I23" s="299"/>
    </row>
    <row r="24" spans="1:9" ht="13.5" customHeight="1">
      <c r="A24" s="373" t="s">
        <v>24</v>
      </c>
      <c r="B24" s="314">
        <v>728</v>
      </c>
      <c r="C24" s="315">
        <v>726</v>
      </c>
      <c r="D24" s="315">
        <v>2</v>
      </c>
      <c r="E24" s="315">
        <v>2</v>
      </c>
      <c r="F24" s="315">
        <v>419</v>
      </c>
      <c r="G24" s="374" t="s">
        <v>12</v>
      </c>
      <c r="H24" s="374" t="s">
        <v>12</v>
      </c>
      <c r="I24" s="316"/>
    </row>
    <row r="25" spans="1:9" ht="13.5" customHeight="1">
      <c r="A25" s="286" t="s">
        <v>254</v>
      </c>
      <c r="B25" s="301"/>
      <c r="C25" s="302"/>
      <c r="D25" s="302"/>
      <c r="E25" s="303">
        <v>500</v>
      </c>
      <c r="F25" s="304"/>
      <c r="G25" s="303">
        <v>18141</v>
      </c>
      <c r="H25" s="303">
        <v>13565</v>
      </c>
      <c r="I25" s="305"/>
    </row>
    <row r="26" ht="10.5">
      <c r="A26" s="266" t="s">
        <v>255</v>
      </c>
    </row>
    <row r="27" ht="10.5">
      <c r="A27" s="266" t="s">
        <v>256</v>
      </c>
    </row>
    <row r="28" ht="10.5">
      <c r="A28" s="266" t="s">
        <v>257</v>
      </c>
    </row>
    <row r="29" ht="10.5">
      <c r="A29" s="266" t="s">
        <v>258</v>
      </c>
    </row>
    <row r="30" ht="6.75" customHeight="1"/>
    <row r="31" ht="14.25">
      <c r="A31" s="278" t="s">
        <v>259</v>
      </c>
    </row>
    <row r="32" spans="9:10" ht="10.5">
      <c r="I32" s="267" t="s">
        <v>219</v>
      </c>
      <c r="J32" s="267"/>
    </row>
    <row r="33" spans="1:9" ht="13.5" customHeight="1">
      <c r="A33" s="554" t="s">
        <v>260</v>
      </c>
      <c r="B33" s="550" t="s">
        <v>239</v>
      </c>
      <c r="C33" s="552" t="s">
        <v>240</v>
      </c>
      <c r="D33" s="552" t="s">
        <v>241</v>
      </c>
      <c r="E33" s="539" t="s">
        <v>242</v>
      </c>
      <c r="F33" s="552" t="s">
        <v>231</v>
      </c>
      <c r="G33" s="552" t="s">
        <v>243</v>
      </c>
      <c r="H33" s="539" t="s">
        <v>261</v>
      </c>
      <c r="I33" s="542" t="s">
        <v>233</v>
      </c>
    </row>
    <row r="34" spans="1:9" ht="13.5" customHeight="1" thickBot="1">
      <c r="A34" s="555"/>
      <c r="B34" s="551"/>
      <c r="C34" s="553"/>
      <c r="D34" s="553"/>
      <c r="E34" s="540"/>
      <c r="F34" s="556"/>
      <c r="G34" s="556"/>
      <c r="H34" s="541"/>
      <c r="I34" s="543"/>
    </row>
    <row r="35" spans="1:9" ht="13.5" customHeight="1" thickTop="1">
      <c r="A35" s="279" t="s">
        <v>346</v>
      </c>
      <c r="B35" s="294">
        <v>632</v>
      </c>
      <c r="C35" s="295">
        <v>615</v>
      </c>
      <c r="D35" s="295">
        <v>17</v>
      </c>
      <c r="E35" s="295">
        <v>17</v>
      </c>
      <c r="F35" s="368" t="s">
        <v>12</v>
      </c>
      <c r="G35" s="295">
        <v>1340</v>
      </c>
      <c r="H35" s="295">
        <v>323</v>
      </c>
      <c r="I35" s="307"/>
    </row>
    <row r="36" spans="1:9" ht="13.5" customHeight="1">
      <c r="A36" s="283" t="s">
        <v>513</v>
      </c>
      <c r="B36" s="297">
        <v>0</v>
      </c>
      <c r="C36" s="298">
        <v>0</v>
      </c>
      <c r="D36" s="298">
        <v>0</v>
      </c>
      <c r="E36" s="298">
        <v>0</v>
      </c>
      <c r="F36" s="367" t="s">
        <v>12</v>
      </c>
      <c r="G36" s="367" t="s">
        <v>12</v>
      </c>
      <c r="H36" s="367" t="s">
        <v>12</v>
      </c>
      <c r="I36" s="299"/>
    </row>
    <row r="37" spans="1:9" ht="13.5" customHeight="1">
      <c r="A37" s="283" t="s">
        <v>514</v>
      </c>
      <c r="B37" s="297">
        <v>10379</v>
      </c>
      <c r="C37" s="298">
        <v>9748</v>
      </c>
      <c r="D37" s="298">
        <v>631</v>
      </c>
      <c r="E37" s="298">
        <v>631</v>
      </c>
      <c r="F37" s="367" t="s">
        <v>12</v>
      </c>
      <c r="G37" s="367" t="s">
        <v>12</v>
      </c>
      <c r="H37" s="367" t="s">
        <v>12</v>
      </c>
      <c r="I37" s="299"/>
    </row>
    <row r="38" spans="1:9" ht="13.5" customHeight="1">
      <c r="A38" s="283" t="s">
        <v>515</v>
      </c>
      <c r="B38" s="297">
        <v>186</v>
      </c>
      <c r="C38" s="298">
        <v>160</v>
      </c>
      <c r="D38" s="298">
        <v>26</v>
      </c>
      <c r="E38" s="298">
        <v>26</v>
      </c>
      <c r="F38" s="367" t="s">
        <v>12</v>
      </c>
      <c r="G38" s="367" t="s">
        <v>12</v>
      </c>
      <c r="H38" s="367" t="s">
        <v>12</v>
      </c>
      <c r="I38" s="299"/>
    </row>
    <row r="39" spans="1:9" ht="13.5" customHeight="1">
      <c r="A39" s="283" t="s">
        <v>516</v>
      </c>
      <c r="B39" s="297">
        <v>312</v>
      </c>
      <c r="C39" s="298">
        <v>254</v>
      </c>
      <c r="D39" s="298">
        <v>58</v>
      </c>
      <c r="E39" s="298">
        <v>58</v>
      </c>
      <c r="F39" s="367" t="s">
        <v>12</v>
      </c>
      <c r="G39" s="298">
        <v>519</v>
      </c>
      <c r="H39" s="298">
        <v>0</v>
      </c>
      <c r="I39" s="299"/>
    </row>
    <row r="40" spans="1:9" ht="13.5" customHeight="1">
      <c r="A40" s="283" t="s">
        <v>517</v>
      </c>
      <c r="B40" s="297">
        <v>11027</v>
      </c>
      <c r="C40" s="298">
        <v>10893</v>
      </c>
      <c r="D40" s="298">
        <v>134</v>
      </c>
      <c r="E40" s="298">
        <v>134</v>
      </c>
      <c r="F40" s="367" t="s">
        <v>12</v>
      </c>
      <c r="G40" s="367" t="s">
        <v>12</v>
      </c>
      <c r="H40" s="367" t="s">
        <v>12</v>
      </c>
      <c r="I40" s="299"/>
    </row>
    <row r="41" spans="1:9" ht="13.5" customHeight="1">
      <c r="A41" s="373" t="s">
        <v>518</v>
      </c>
      <c r="B41" s="314">
        <v>120986</v>
      </c>
      <c r="C41" s="315">
        <v>116866</v>
      </c>
      <c r="D41" s="315">
        <v>4120</v>
      </c>
      <c r="E41" s="315">
        <v>4120</v>
      </c>
      <c r="F41" s="374" t="s">
        <v>12</v>
      </c>
      <c r="G41" s="374" t="s">
        <v>12</v>
      </c>
      <c r="H41" s="374" t="s">
        <v>12</v>
      </c>
      <c r="I41" s="316"/>
    </row>
    <row r="42" spans="1:9" ht="13.5" customHeight="1">
      <c r="A42" s="286" t="s">
        <v>269</v>
      </c>
      <c r="B42" s="301"/>
      <c r="C42" s="302"/>
      <c r="D42" s="302"/>
      <c r="E42" s="303">
        <v>4986</v>
      </c>
      <c r="F42" s="304"/>
      <c r="G42" s="303">
        <v>1859</v>
      </c>
      <c r="H42" s="303">
        <v>323</v>
      </c>
      <c r="I42" s="311"/>
    </row>
    <row r="43" ht="6.75" customHeight="1">
      <c r="A43" s="312"/>
    </row>
    <row r="44" ht="14.25">
      <c r="A44" s="278" t="s">
        <v>270</v>
      </c>
    </row>
    <row r="45" ht="10.5">
      <c r="J45" s="267" t="s">
        <v>219</v>
      </c>
    </row>
    <row r="46" spans="1:10" ht="13.5" customHeight="1">
      <c r="A46" s="548" t="s">
        <v>271</v>
      </c>
      <c r="B46" s="550" t="s">
        <v>272</v>
      </c>
      <c r="C46" s="552" t="s">
        <v>273</v>
      </c>
      <c r="D46" s="552" t="s">
        <v>274</v>
      </c>
      <c r="E46" s="552" t="s">
        <v>275</v>
      </c>
      <c r="F46" s="552" t="s">
        <v>276</v>
      </c>
      <c r="G46" s="539" t="s">
        <v>277</v>
      </c>
      <c r="H46" s="539" t="s">
        <v>278</v>
      </c>
      <c r="I46" s="539" t="s">
        <v>279</v>
      </c>
      <c r="J46" s="542" t="s">
        <v>233</v>
      </c>
    </row>
    <row r="47" spans="1:10" ht="13.5" customHeight="1" thickBot="1">
      <c r="A47" s="549"/>
      <c r="B47" s="551"/>
      <c r="C47" s="553"/>
      <c r="D47" s="553"/>
      <c r="E47" s="553"/>
      <c r="F47" s="553"/>
      <c r="G47" s="540"/>
      <c r="H47" s="540"/>
      <c r="I47" s="541"/>
      <c r="J47" s="543"/>
    </row>
    <row r="48" spans="1:10" ht="13.5" customHeight="1" thickTop="1">
      <c r="A48" s="283" t="s">
        <v>519</v>
      </c>
      <c r="B48" s="297">
        <v>0</v>
      </c>
      <c r="C48" s="298">
        <v>144</v>
      </c>
      <c r="D48" s="298">
        <v>130</v>
      </c>
      <c r="E48" s="298">
        <v>100</v>
      </c>
      <c r="F48" s="367" t="s">
        <v>12</v>
      </c>
      <c r="G48" s="367" t="s">
        <v>12</v>
      </c>
      <c r="H48" s="367" t="s">
        <v>12</v>
      </c>
      <c r="I48" s="367" t="s">
        <v>12</v>
      </c>
      <c r="J48" s="299"/>
    </row>
    <row r="49" spans="1:10" ht="13.5" customHeight="1">
      <c r="A49" s="283" t="s">
        <v>25</v>
      </c>
      <c r="B49" s="297">
        <v>0</v>
      </c>
      <c r="C49" s="298">
        <v>80</v>
      </c>
      <c r="D49" s="298">
        <v>79</v>
      </c>
      <c r="E49" s="298">
        <v>7</v>
      </c>
      <c r="F49" s="367" t="s">
        <v>12</v>
      </c>
      <c r="G49" s="367" t="s">
        <v>12</v>
      </c>
      <c r="H49" s="367" t="s">
        <v>12</v>
      </c>
      <c r="I49" s="367" t="s">
        <v>12</v>
      </c>
      <c r="J49" s="299"/>
    </row>
    <row r="50" spans="1:10" ht="13.5" customHeight="1">
      <c r="A50" s="373" t="s">
        <v>26</v>
      </c>
      <c r="B50" s="314">
        <v>0</v>
      </c>
      <c r="C50" s="315">
        <v>16</v>
      </c>
      <c r="D50" s="315">
        <v>5</v>
      </c>
      <c r="E50" s="374" t="s">
        <v>12</v>
      </c>
      <c r="F50" s="374" t="s">
        <v>12</v>
      </c>
      <c r="G50" s="374" t="s">
        <v>12</v>
      </c>
      <c r="H50" s="374" t="s">
        <v>12</v>
      </c>
      <c r="I50" s="374" t="s">
        <v>12</v>
      </c>
      <c r="J50" s="316"/>
    </row>
    <row r="51" spans="1:10" ht="13.5" customHeight="1">
      <c r="A51" s="317" t="s">
        <v>289</v>
      </c>
      <c r="B51" s="318"/>
      <c r="C51" s="304"/>
      <c r="D51" s="303">
        <v>214</v>
      </c>
      <c r="E51" s="303">
        <v>107</v>
      </c>
      <c r="F51" s="375" t="s">
        <v>12</v>
      </c>
      <c r="G51" s="375" t="s">
        <v>12</v>
      </c>
      <c r="H51" s="375" t="s">
        <v>12</v>
      </c>
      <c r="I51" s="375" t="s">
        <v>12</v>
      </c>
      <c r="J51" s="305"/>
    </row>
    <row r="52" ht="10.5">
      <c r="A52" s="266" t="s">
        <v>290</v>
      </c>
    </row>
    <row r="53" ht="6.75" customHeight="1"/>
    <row r="54" ht="14.25">
      <c r="A54" s="278" t="s">
        <v>291</v>
      </c>
    </row>
    <row r="55" ht="10.5">
      <c r="D55" s="267" t="s">
        <v>219</v>
      </c>
    </row>
    <row r="56" spans="1:4" ht="21.75" thickBot="1">
      <c r="A56" s="68" t="s">
        <v>292</v>
      </c>
      <c r="B56" s="69" t="s">
        <v>423</v>
      </c>
      <c r="C56" s="70" t="s">
        <v>424</v>
      </c>
      <c r="D56" s="71" t="s">
        <v>293</v>
      </c>
    </row>
    <row r="57" spans="1:4" ht="13.5" customHeight="1" thickTop="1">
      <c r="A57" s="323" t="s">
        <v>294</v>
      </c>
      <c r="B57" s="294">
        <v>909</v>
      </c>
      <c r="C57" s="295">
        <v>918</v>
      </c>
      <c r="D57" s="307">
        <v>9</v>
      </c>
    </row>
    <row r="58" spans="1:4" ht="13.5" customHeight="1">
      <c r="A58" s="324" t="s">
        <v>295</v>
      </c>
      <c r="B58" s="297">
        <v>34</v>
      </c>
      <c r="C58" s="298">
        <v>38</v>
      </c>
      <c r="D58" s="299">
        <v>4</v>
      </c>
    </row>
    <row r="59" spans="1:4" ht="13.5" customHeight="1">
      <c r="A59" s="325" t="s">
        <v>296</v>
      </c>
      <c r="B59" s="314">
        <v>674</v>
      </c>
      <c r="C59" s="315">
        <v>840</v>
      </c>
      <c r="D59" s="316">
        <v>166</v>
      </c>
    </row>
    <row r="60" spans="1:4" ht="13.5" customHeight="1">
      <c r="A60" s="326" t="s">
        <v>297</v>
      </c>
      <c r="B60" s="376">
        <v>1617</v>
      </c>
      <c r="C60" s="303">
        <v>1796</v>
      </c>
      <c r="D60" s="305">
        <v>179</v>
      </c>
    </row>
    <row r="61" spans="1:4" ht="10.5">
      <c r="A61" s="266" t="s">
        <v>298</v>
      </c>
      <c r="B61" s="327"/>
      <c r="C61" s="327"/>
      <c r="D61" s="327"/>
    </row>
    <row r="62" spans="1:4" ht="6.75" customHeight="1">
      <c r="A62" s="328"/>
      <c r="B62" s="327"/>
      <c r="C62" s="327"/>
      <c r="D62" s="327"/>
    </row>
    <row r="63" ht="14.25">
      <c r="A63" s="278" t="s">
        <v>299</v>
      </c>
    </row>
    <row r="64" ht="10.5" customHeight="1">
      <c r="A64" s="278"/>
    </row>
    <row r="65" spans="1:11" ht="21.75" customHeight="1" thickBot="1">
      <c r="A65" s="68" t="s">
        <v>300</v>
      </c>
      <c r="B65" s="69" t="s">
        <v>423</v>
      </c>
      <c r="C65" s="70" t="s">
        <v>424</v>
      </c>
      <c r="D65" s="70" t="s">
        <v>293</v>
      </c>
      <c r="E65" s="79" t="s">
        <v>301</v>
      </c>
      <c r="F65" s="71" t="s">
        <v>302</v>
      </c>
      <c r="G65" s="544" t="s">
        <v>303</v>
      </c>
      <c r="H65" s="545"/>
      <c r="I65" s="69" t="s">
        <v>423</v>
      </c>
      <c r="J65" s="70" t="s">
        <v>424</v>
      </c>
      <c r="K65" s="71" t="s">
        <v>293</v>
      </c>
    </row>
    <row r="66" spans="1:11" ht="13.5" customHeight="1" thickTop="1">
      <c r="A66" s="323" t="s">
        <v>304</v>
      </c>
      <c r="B66" s="330">
        <v>5.49</v>
      </c>
      <c r="C66" s="331">
        <v>9.27</v>
      </c>
      <c r="D66" s="331">
        <v>3.78</v>
      </c>
      <c r="E66" s="332">
        <v>-13.79</v>
      </c>
      <c r="F66" s="333">
        <v>-20</v>
      </c>
      <c r="G66" s="591" t="s">
        <v>21</v>
      </c>
      <c r="H66" s="592"/>
      <c r="I66" s="409">
        <v>81.6</v>
      </c>
      <c r="J66" s="378">
        <v>76.17</v>
      </c>
      <c r="K66" s="379">
        <v>-5.4</v>
      </c>
    </row>
    <row r="67" spans="1:11" ht="13.5" customHeight="1">
      <c r="A67" s="324" t="s">
        <v>305</v>
      </c>
      <c r="B67" s="334">
        <v>11.27</v>
      </c>
      <c r="C67" s="335">
        <v>15.65</v>
      </c>
      <c r="D67" s="335">
        <v>4.38</v>
      </c>
      <c r="E67" s="336">
        <v>-18.79</v>
      </c>
      <c r="F67" s="337">
        <v>-40</v>
      </c>
      <c r="G67" s="587" t="s">
        <v>27</v>
      </c>
      <c r="H67" s="588"/>
      <c r="I67" s="334" t="s">
        <v>12</v>
      </c>
      <c r="J67" s="339" t="s">
        <v>12</v>
      </c>
      <c r="K67" s="380" t="s">
        <v>12</v>
      </c>
    </row>
    <row r="68" spans="1:11" ht="13.5" customHeight="1">
      <c r="A68" s="324" t="s">
        <v>306</v>
      </c>
      <c r="B68" s="341">
        <v>20.9</v>
      </c>
      <c r="C68" s="339">
        <v>19.6</v>
      </c>
      <c r="D68" s="339">
        <v>-1.3</v>
      </c>
      <c r="E68" s="342">
        <v>25</v>
      </c>
      <c r="F68" s="343">
        <v>35</v>
      </c>
      <c r="G68" s="587" t="s">
        <v>253</v>
      </c>
      <c r="H68" s="588"/>
      <c r="I68" s="334" t="s">
        <v>12</v>
      </c>
      <c r="J68" s="339" t="s">
        <v>12</v>
      </c>
      <c r="K68" s="380" t="s">
        <v>12</v>
      </c>
    </row>
    <row r="69" spans="1:11" ht="13.5" customHeight="1">
      <c r="A69" s="324" t="s">
        <v>307</v>
      </c>
      <c r="B69" s="338">
        <v>183</v>
      </c>
      <c r="C69" s="339">
        <v>177.7</v>
      </c>
      <c r="D69" s="339">
        <v>-5.3</v>
      </c>
      <c r="E69" s="342">
        <v>350</v>
      </c>
      <c r="F69" s="344"/>
      <c r="G69" s="601"/>
      <c r="H69" s="602"/>
      <c r="I69" s="410"/>
      <c r="J69" s="411"/>
      <c r="K69" s="412"/>
    </row>
    <row r="70" spans="1:11" ht="13.5" customHeight="1">
      <c r="A70" s="324" t="s">
        <v>308</v>
      </c>
      <c r="B70" s="345">
        <v>0.63</v>
      </c>
      <c r="C70" s="335">
        <v>0.62</v>
      </c>
      <c r="D70" s="335">
        <v>-0.01</v>
      </c>
      <c r="E70" s="346"/>
      <c r="F70" s="347"/>
      <c r="G70" s="601"/>
      <c r="H70" s="602"/>
      <c r="I70" s="410"/>
      <c r="J70" s="411"/>
      <c r="K70" s="412"/>
    </row>
    <row r="71" spans="1:11" ht="13.5" customHeight="1">
      <c r="A71" s="348" t="s">
        <v>169</v>
      </c>
      <c r="B71" s="349">
        <v>90.1</v>
      </c>
      <c r="C71" s="350">
        <v>87.3</v>
      </c>
      <c r="D71" s="350">
        <v>-2.8</v>
      </c>
      <c r="E71" s="351"/>
      <c r="F71" s="352"/>
      <c r="G71" s="603"/>
      <c r="H71" s="604"/>
      <c r="I71" s="413"/>
      <c r="J71" s="414"/>
      <c r="K71" s="415"/>
    </row>
    <row r="72" ht="10.5">
      <c r="A72" s="266" t="s">
        <v>309</v>
      </c>
    </row>
    <row r="73" ht="10.5">
      <c r="A73" s="266" t="s">
        <v>310</v>
      </c>
    </row>
    <row r="74" ht="10.5">
      <c r="A74" s="266" t="s">
        <v>311</v>
      </c>
    </row>
    <row r="75" ht="10.5" customHeight="1">
      <c r="A75" s="266" t="s">
        <v>426</v>
      </c>
    </row>
  </sheetData>
  <sheetProtection/>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3:A34"/>
    <mergeCell ref="B33:B34"/>
    <mergeCell ref="C33:C34"/>
    <mergeCell ref="D33:D34"/>
    <mergeCell ref="E33:E34"/>
    <mergeCell ref="F33:F34"/>
    <mergeCell ref="G33:G34"/>
    <mergeCell ref="H33:H34"/>
    <mergeCell ref="I33:I34"/>
    <mergeCell ref="I46:I47"/>
    <mergeCell ref="J46:J47"/>
    <mergeCell ref="G65:H65"/>
    <mergeCell ref="G66:H66"/>
    <mergeCell ref="A46:A47"/>
    <mergeCell ref="B46:B47"/>
    <mergeCell ref="C46:C47"/>
    <mergeCell ref="D46:D47"/>
    <mergeCell ref="E46:E47"/>
    <mergeCell ref="F46:F47"/>
    <mergeCell ref="G67:H67"/>
    <mergeCell ref="G68:H68"/>
    <mergeCell ref="G69:H69"/>
    <mergeCell ref="G70:H70"/>
    <mergeCell ref="G71:H71"/>
    <mergeCell ref="G46:G47"/>
    <mergeCell ref="H46:H47"/>
  </mergeCells>
  <printOptions/>
  <pageMargins left="0.4330708661417323" right="0.3937007874015748" top="0.5118110236220472" bottom="0.31496062992125984" header="0.4330708661417323" footer="0.1968503937007874"/>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財政係</dc:creator>
  <cp:keywords/>
  <dc:description/>
  <cp:lastModifiedBy>財政係</cp:lastModifiedBy>
  <cp:lastPrinted>2010-03-18T02:23:41Z</cp:lastPrinted>
  <dcterms:created xsi:type="dcterms:W3CDTF">2010-02-26T02:07:50Z</dcterms:created>
  <dcterms:modified xsi:type="dcterms:W3CDTF">2012-03-08T07:05:15Z</dcterms:modified>
  <cp:category/>
  <cp:version/>
  <cp:contentType/>
  <cp:contentStatus/>
</cp:coreProperties>
</file>