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H30\310111公営企業に係る経営比較分析表(平成2９年度)の分析等について\04市町村回答\04氷見市\下水道\"/>
    </mc:Choice>
  </mc:AlternateContent>
  <workbookProtection workbookAlgorithmName="SHA-512" workbookHashValue="HdW+9wgoPBxWyCiWlxV8gWEMoxbAivW3sTt8NUPcJDJIewicUVGqnHJtib3TohBMnh+FSEx3I29WS6sCzI9q2Q==" workbookSaltValue="Lu90EIPDdyLjhtJrW2cMUQ=="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<sst xmlns="http://schemas.openxmlformats.org/spreadsheetml/2006/main" count="240" uniqueCount="125">
  <si>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</si>
  <si>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</si>
  <si>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</si>
  <si>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</si>
  <si>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</si>
  <si>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</si>
  <si>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</si>
  <si>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</si>
  <si>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</si>
  <si>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</si>
  <si>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</si>
  <si>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</si>
  <si>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</si>
  <si>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</si>
  <si>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</si>
  <si>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</si>
  <si>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</si>
  <si>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</si>
  <si>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</si>
  <si>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</si>
  <si>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</si>
  <si>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</si>
  <si>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</si>
  <si>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</si>
  <si>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</si>
  <si>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</si>
  <si>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</si>
  <si>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</si>
  <si>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</si>
  <si>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</si>
  <si>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</si>
  <si>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</si>
  <si>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</si>
  <si>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</si>
  <si>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</si>
  <si>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</si>
  <si>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</si>
  <si>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</si>
  <si>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</si>
  <si>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</si>
  <si>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</si>
  <si>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</si>
  <si>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</si>
  <si>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</si>
  <si>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</si>
  <si>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</si>
  <si>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</si>
  <si>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</si>
  <si>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</si>
  <si>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</si>
  <si>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</si>
  <si>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</si>
  <si>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</si>
  <si>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</si>
  <si>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</si>
  <si>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</si>
  <si>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</si>
  <si>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</si>
  <si>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</si>
  <si>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</si>
  <si>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</si>
  <si>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</si>
  <si>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</si>
  <si>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</si>
  <si>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</si>
  <si>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</si>
  <si>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</si>
  <si>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</si>
  <si>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</si>
  <si>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</si>
  <si>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</si>
  <si>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</si>
  <si>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</si>
  <si>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</si>
  <si>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</si>
  <si>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</si>
  <si>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</si>
  <si>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</si>
  <si>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</si>
  <si>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</si>
  <si>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</si>
  <si>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</si>
  <si>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</si>
  <si>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</si>
  <si>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</si>
  <si>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</si>
  <si>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</si>
  <si>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</si>
  <si>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</si>
  <si>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</si>
  <si>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</si>
  <si>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</si>
  <si>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</si>
  <si>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</si>
  <si>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</si>
  <si>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</si>
  <si>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</si>
  <si>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</si>
  <si>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</si>
  <si>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</si>
  <si>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</si>
  <si>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</si>
  <si>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</si>
  <si>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</si>
  <si>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</si>
  <si>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</si>
  <si>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</si>
  <si>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</si>
  <si>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</si>
  <si>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</si>
  <si>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</si>
  <si>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</si>
  <si>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</si>
  <si>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</si>
  <si>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</si>
  <si>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</si>
  <si>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</si>
  <si>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</si>
  <si>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</si>
  <si>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</si>
  <si>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</si>
  <si>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</si>
  <si>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このため、適正な料金水準への引き上げによる一般会計の繰入金に依存する体質からの脱却の必要がある。
　経営戦略については、平成２９年３月に策定済みである。</t>
    <rPh sb="202" eb="204">
      <t>ケイエイ</t>
    </rPh>
    <rPh sb="204" eb="206">
      <t>セン</t>
    </rPh>
    <rPh sb="212" eb="222">
      <t>ヘイセ</t>
    </rPh>
    <rPh sb="222" eb="223">
      <t>スミ</t>
    </rPh>
    <phoneticPr fontId="4"/>
  </si>
  <si>
    <t>　平成８年に供用開始した施設は、老朽化が始まっている。また、管渠は耐用年数が５０年であるため、現在のところ老朽管更新は行っていない。
　今後は、管きょの調査や更新計画の策定が必要となる。</t>
    <rPh sb="72" eb="75">
      <t>カン</t>
    </rPh>
    <rPh sb="76" eb="78">
      <t>チョウサ</t>
    </rPh>
    <phoneticPr fontId="4"/>
  </si>
  <si>
    <t>　収益的収支比率、経費回収率のいずれも平成２８年度に分流式経費算定方法の統一により増加になっており、平成２９年度は収益的収支比率は横ばい、経費回収率は汚水処理費の減少により増となったものの、使用料収入が減少傾向にあるため、一般会計からの繰入金に依存する傾向は、改善されていない。
　汚水処理原価は、平成２８年度に分流式経費算定方法の統一により減額となっており、平成２９年度においても汚水処理費用の減少により減額となったものの、有収水量の減少の影響での処理単価増加による悪化傾向も出始めている。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微増とな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水洗化率についても増加しているが、人口減少や高齢化に大きく影響されるものと懸念される。</t>
    <rPh sb="1" eb="8">
      <t>シュウエキ</t>
    </rPh>
    <rPh sb="9" eb="14">
      <t>ケイヒ</t>
    </rPh>
    <rPh sb="26" eb="35">
      <t>ブンリュウ</t>
    </rPh>
    <rPh sb="36" eb="38">
      <t>トウイツ</t>
    </rPh>
    <rPh sb="41" eb="43">
      <t>ゾウカ</t>
    </rPh>
    <rPh sb="50" eb="57">
      <t>ヘイセイ</t>
    </rPh>
    <rPh sb="57" eb="60">
      <t>シュウエキテキ</t>
    </rPh>
    <rPh sb="60" eb="62">
      <t>シュウシ</t>
    </rPh>
    <rPh sb="62" eb="64">
      <t>ヒリツ</t>
    </rPh>
    <rPh sb="65" eb="66">
      <t>ヨコ</t>
    </rPh>
    <rPh sb="69" eb="71">
      <t>ケイヒ</t>
    </rPh>
    <rPh sb="71" eb="73">
      <t>カイシュウ</t>
    </rPh>
    <rPh sb="73" eb="74">
      <t>リツ</t>
    </rPh>
    <rPh sb="75" eb="79">
      <t>オスイ</t>
    </rPh>
    <rPh sb="79" eb="80">
      <t>ヒ</t>
    </rPh>
    <rPh sb="81" eb="83">
      <t>ゲン</t>
    </rPh>
    <rPh sb="86" eb="87">
      <t>ゾウ</t>
    </rPh>
    <rPh sb="95" eb="100">
      <t>シヨウリョウ</t>
    </rPh>
    <rPh sb="101" eb="103">
      <t>ゲンショウ</t>
    </rPh>
    <rPh sb="103" eb="105">
      <t>ケイコウ</t>
    </rPh>
    <rPh sb="111" eb="115">
      <t>イッパン</t>
    </rPh>
    <rPh sb="118" eb="121">
      <t>クリイレ</t>
    </rPh>
    <rPh sb="122" eb="124">
      <t>イゾン</t>
    </rPh>
    <rPh sb="126" eb="128">
      <t>ケイコウ</t>
    </rPh>
    <rPh sb="130" eb="132">
      <t>カイゼン</t>
    </rPh>
    <rPh sb="141" eb="145">
      <t>オスイ</t>
    </rPh>
    <rPh sb="145" eb="147">
      <t>ゲンカ</t>
    </rPh>
    <rPh sb="149" eb="159">
      <t>ヘイセイ</t>
    </rPh>
    <rPh sb="159" eb="163">
      <t>ケイヒ</t>
    </rPh>
    <rPh sb="163" eb="165">
      <t>ホウホウ</t>
    </rPh>
    <rPh sb="166" eb="173">
      <t>トウイツ</t>
    </rPh>
    <rPh sb="180" eb="186">
      <t>ヘイセイ</t>
    </rPh>
    <rPh sb="191" eb="193">
      <t>オスイ</t>
    </rPh>
    <rPh sb="193" eb="195">
      <t>ショリ</t>
    </rPh>
    <rPh sb="195" eb="197">
      <t>ヒヨウ</t>
    </rPh>
    <rPh sb="198" eb="200">
      <t>ゲンショウ</t>
    </rPh>
    <rPh sb="203" eb="205">
      <t>ゲンガク</t>
    </rPh>
    <rPh sb="234" eb="236">
      <t>アッカ</t>
    </rPh>
    <rPh sb="236" eb="238">
      <t>ケイコウ</t>
    </rPh>
    <rPh sb="239" eb="241">
      <t>デハジ</t>
    </rPh>
    <rPh sb="248" eb="250">
      <t>キギョウ</t>
    </rPh>
    <rPh sb="250" eb="251">
      <t>サイ</t>
    </rPh>
    <rPh sb="251" eb="253">
      <t>ザンダカ</t>
    </rPh>
    <rPh sb="253" eb="254">
      <t>タイ</t>
    </rPh>
    <rPh sb="254" eb="256">
      <t>ジギョウ</t>
    </rPh>
    <rPh sb="256" eb="258">
      <t>キボ</t>
    </rPh>
    <rPh sb="258" eb="260">
      <t>ヒリツ</t>
    </rPh>
    <rPh sb="262" eb="264">
      <t>シセツ</t>
    </rPh>
    <rPh sb="265" eb="268">
      <t>カン</t>
    </rPh>
    <rPh sb="269" eb="271">
      <t>セイビ</t>
    </rPh>
    <rPh sb="274" eb="276">
      <t>シュウリョウ</t>
    </rPh>
    <rPh sb="282" eb="286">
      <t>ゲンショウ</t>
    </rPh>
    <rPh sb="291" eb="292">
      <t>タ</t>
    </rPh>
    <rPh sb="293" eb="295">
      <t>ドウヨウ</t>
    </rPh>
    <rPh sb="296" eb="300">
      <t>イッパンカイケイ</t>
    </rPh>
    <rPh sb="307" eb="308">
      <t>オオ</t>
    </rPh>
    <rPh sb="310" eb="312">
      <t>イゾン</t>
    </rPh>
    <rPh sb="317" eb="319">
      <t>コンゴ</t>
    </rPh>
    <rPh sb="321" eb="327">
      <t>シセツ</t>
    </rPh>
    <rPh sb="328" eb="330">
      <t>コウシン</t>
    </rPh>
    <rPh sb="330" eb="332">
      <t>ジキ</t>
    </rPh>
    <rPh sb="333" eb="334">
      <t>ハイ</t>
    </rPh>
    <rPh sb="336" eb="338">
      <t>ジョウタイ</t>
    </rPh>
    <rPh sb="339" eb="341">
      <t>アッカ</t>
    </rPh>
    <rPh sb="342" eb="344">
      <t>ヨソウ</t>
    </rPh>
    <rPh sb="350" eb="352">
      <t>シセツ</t>
    </rPh>
    <rPh sb="352" eb="355">
      <t>リヨウリツ</t>
    </rPh>
    <rPh sb="356" eb="358">
      <t>ビゾウ</t>
    </rPh>
    <rPh sb="366" eb="368">
      <t>コンゴ</t>
    </rPh>
    <rPh sb="369" eb="374">
      <t>ジンコウ</t>
    </rPh>
    <rPh sb="376" eb="378">
      <t>テイカ</t>
    </rPh>
    <rPh sb="379" eb="381">
      <t>ヨソウ</t>
    </rPh>
    <rPh sb="388" eb="391">
      <t>リヨウリツ</t>
    </rPh>
    <rPh sb="392" eb="394">
      <t>サンテイ</t>
    </rPh>
    <rPh sb="401" eb="404">
      <t>セイテンジ</t>
    </rPh>
    <rPh sb="405" eb="407">
      <t>スイリョウ</t>
    </rPh>
    <rPh sb="408" eb="410">
      <t>キジュン</t>
    </rPh>
    <rPh sb="411" eb="413">
      <t>サンテイ</t>
    </rPh>
    <rPh sb="420" eb="423">
      <t>トヤ</t>
    </rPh>
    <rPh sb="425" eb="427">
      <t>ネンカン</t>
    </rPh>
    <rPh sb="427" eb="428">
      <t>アメ</t>
    </rPh>
    <rPh sb="428" eb="430">
      <t>ニッスウ</t>
    </rPh>
    <rPh sb="431" eb="433">
      <t>ゼンコク</t>
    </rPh>
    <rPh sb="433" eb="435">
      <t>ジョウイ</t>
    </rPh>
    <rPh sb="436" eb="437">
      <t>オオ</t>
    </rPh>
    <rPh sb="446" eb="448">
      <t>トウキ</t>
    </rPh>
    <rPh sb="449" eb="450">
      <t>オオ</t>
    </rPh>
    <rPh sb="452" eb="454">
      <t>コウセツ</t>
    </rPh>
    <rPh sb="462" eb="464">
      <t>ヘイキン</t>
    </rPh>
    <rPh sb="465" eb="466">
      <t>クラ</t>
    </rPh>
    <rPh sb="467" eb="468">
      <t>ヒク</t>
    </rPh>
    <rPh sb="471" eb="473">
      <t>ケイコウ</t>
    </rPh>
    <rPh sb="479" eb="483">
      <t>スイセン</t>
    </rPh>
    <rPh sb="488" eb="490">
      <t>ゾウカ</t>
    </rPh>
    <rPh sb="496" eb="500">
      <t>ジンコウ</t>
    </rPh>
    <rPh sb="501" eb="504">
      <t>コウレイカ</t>
    </rPh>
    <rPh sb="505" eb="506">
      <t>オオ</t>
    </rPh>
    <rPh sb="508" eb="510">
      <t>エイキョウ</t>
    </rPh>
    <rPh sb="516" eb="518">
      <t>ケネン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</si>
</sst>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79-4C37-9CCA-29F7173182EE}"/>
            </c:ext>
          </c:extLst>
        </c:ser>
        <c:dLbls>
          <c:showLegendKey val="0"/>
          <c:showVal val="0"/>
          <c:showCatName val="0"/>
          <c:showSerName val="0"/>
          <c:showPercent val="0"/>
          <c:showBubbleSize val="0"/>
        </c:dLbls>
        <c:gapWidth val="150"/>
        <c:axId val="181668928"/>
        <c:axId val="1115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779-4C37-9CCA-29F7173182EE}"/>
            </c:ext>
          </c:extLst>
        </c:ser>
        <c:dLbls>
          <c:showLegendKey val="0"/>
          <c:showVal val="0"/>
          <c:showCatName val="0"/>
          <c:showSerName val="0"/>
          <c:showPercent val="0"/>
          <c:showBubbleSize val="0"/>
        </c:dLbls>
        <c:marker val="1"/>
        <c:smooth val="0"/>
        <c:axId val="181668928"/>
        <c:axId val="111598872"/>
      </c:lineChart>
      <c:dateAx>
        <c:axId val="181668928"/>
        <c:scaling>
          <c:orientation val="minMax"/>
        </c:scaling>
        <c:delete val="1"/>
        <c:axPos val="b"/>
        <c:numFmt formatCode="ge" sourceLinked="1"/>
        <c:majorTickMark val="none"/>
        <c:minorTickMark val="none"/>
        <c:tickLblPos val="none"/>
        <c:crossAx val="111598872"/>
        <c:crosses val="autoZero"/>
        <c:auto val="1"/>
        <c:lblOffset val="100"/>
        <c:baseTimeUnit val="years"/>
      </c:dateAx>
      <c:valAx>
        <c:axId val="1115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63.92</c:v>
                </c:pt>
                <c:pt idx="1">
                  <c:v>61.01</c:v>
                </c:pt>
                <c:pt idx="2">
                  <c:v>55.27</c:v>
                </c:pt>
                <c:pt idx="3">
                  <c:v>54.17</c:v>
                </c:pt>
                <c:pt idx="4">
                  <c:v>56.37</c:v>
                </c:pt>
              </c:numCache>
            </c:numRef>
          </c:val>
          <c:extLst xmlns:c16r2="http://schemas.microsoft.com/office/drawing/2015/06/chart">
            <c:ext xmlns:c16="http://schemas.microsoft.com/office/drawing/2014/chart" uri="{C3380CC4-5D6E-409C-BE32-E72D297353CC}">
              <c16:uniqueId val="{00000000-6C2C-4FAF-82F1-649368406683}"/>
            </c:ext>
          </c:extLst>
        </c:ser>
        <c:dLbls>
          <c:showLegendKey val="0"/>
          <c:showVal val="0"/>
          <c:showCatName val="0"/>
          <c:showSerName val="0"/>
          <c:showPercent val="0"/>
          <c:showBubbleSize val="0"/>
        </c:dLbls>
        <c:gapWidth val="150"/>
        <c:axId val="182572768"/>
        <c:axId val="18257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C2C-4FAF-82F1-649368406683}"/>
            </c:ext>
          </c:extLst>
        </c:ser>
        <c:dLbls>
          <c:showLegendKey val="0"/>
          <c:showVal val="0"/>
          <c:showCatName val="0"/>
          <c:showSerName val="0"/>
          <c:showPercent val="0"/>
          <c:showBubbleSize val="0"/>
        </c:dLbls>
        <c:marker val="1"/>
        <c:smooth val="0"/>
        <c:axId val="182572768"/>
        <c:axId val="182574728"/>
      </c:lineChart>
      <c:dateAx>
        <c:axId val="182572768"/>
        <c:scaling>
          <c:orientation val="minMax"/>
        </c:scaling>
        <c:delete val="1"/>
        <c:axPos val="b"/>
        <c:numFmt formatCode="ge" sourceLinked="1"/>
        <c:majorTickMark val="none"/>
        <c:minorTickMark val="none"/>
        <c:tickLblPos val="none"/>
        <c:crossAx val="182574728"/>
        <c:crosses val="autoZero"/>
        <c:auto val="1"/>
        <c:lblOffset val="100"/>
        <c:baseTimeUnit val="years"/>
      </c:dateAx>
      <c:valAx>
        <c:axId val="1825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89.25</c:v>
                </c:pt>
                <c:pt idx="1">
                  <c:v>87.41</c:v>
                </c:pt>
                <c:pt idx="2">
                  <c:v>91.48</c:v>
                </c:pt>
                <c:pt idx="3">
                  <c:v>87.55</c:v>
                </c:pt>
                <c:pt idx="4">
                  <c:v>88</c:v>
                </c:pt>
              </c:numCache>
            </c:numRef>
          </c:val>
          <c:extLst xmlns:c16r2="http://schemas.microsoft.com/office/drawing/2015/06/chart">
            <c:ext xmlns:c16="http://schemas.microsoft.com/office/drawing/2014/chart" uri="{C3380CC4-5D6E-409C-BE32-E72D297353CC}">
              <c16:uniqueId val="{00000000-0786-4E6C-AD0F-319C1AE1ACBF}"/>
            </c:ext>
          </c:extLst>
        </c:ser>
        <c:dLbls>
          <c:showLegendKey val="0"/>
          <c:showVal val="0"/>
          <c:showCatName val="0"/>
          <c:showSerName val="0"/>
          <c:showPercent val="0"/>
          <c:showBubbleSize val="0"/>
        </c:dLbls>
        <c:gapWidth val="150"/>
        <c:axId val="182577080"/>
        <c:axId val="1825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786-4E6C-AD0F-319C1AE1ACBF}"/>
            </c:ext>
          </c:extLst>
        </c:ser>
        <c:dLbls>
          <c:showLegendKey val="0"/>
          <c:showVal val="0"/>
          <c:showCatName val="0"/>
          <c:showSerName val="0"/>
          <c:showPercent val="0"/>
          <c:showBubbleSize val="0"/>
        </c:dLbls>
        <c:marker val="1"/>
        <c:smooth val="0"/>
        <c:axId val="182577080"/>
        <c:axId val="182579040"/>
      </c:lineChart>
      <c:dateAx>
        <c:axId val="182577080"/>
        <c:scaling>
          <c:orientation val="minMax"/>
        </c:scaling>
        <c:delete val="1"/>
        <c:axPos val="b"/>
        <c:numFmt formatCode="ge" sourceLinked="1"/>
        <c:majorTickMark val="none"/>
        <c:minorTickMark val="none"/>
        <c:tickLblPos val="none"/>
        <c:crossAx val="182579040"/>
        <c:crosses val="autoZero"/>
        <c:auto val="1"/>
        <c:lblOffset val="100"/>
        <c:baseTimeUnit val="years"/>
      </c:dateAx>
      <c:valAx>
        <c:axId val="1825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57.43</c:v>
                </c:pt>
                <c:pt idx="1">
                  <c:v>57.28</c:v>
                </c:pt>
                <c:pt idx="2">
                  <c:v>58.04</c:v>
                </c:pt>
                <c:pt idx="3">
                  <c:v>98.64</c:v>
                </c:pt>
                <c:pt idx="4">
                  <c:v>98.65</c:v>
                </c:pt>
              </c:numCache>
            </c:numRef>
          </c:val>
          <c:extLst xmlns:c16r2="http://schemas.microsoft.com/office/drawing/2015/06/chart">
            <c:ext xmlns:c16="http://schemas.microsoft.com/office/drawing/2014/chart" uri="{C3380CC4-5D6E-409C-BE32-E72D297353CC}">
              <c16:uniqueId val="{00000000-DDF1-44BC-84FB-1BFB96FECB04}"/>
            </c:ext>
          </c:extLst>
        </c:ser>
        <c:dLbls>
          <c:showLegendKey val="0"/>
          <c:showVal val="0"/>
          <c:showCatName val="0"/>
          <c:showSerName val="0"/>
          <c:showPercent val="0"/>
          <c:showBubbleSize val="0"/>
        </c:dLbls>
        <c:gapWidth val="150"/>
        <c:axId val="111596520"/>
        <c:axId val="11159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F1-44BC-84FB-1BFB96FECB04}"/>
            </c:ext>
          </c:extLst>
        </c:ser>
        <c:dLbls>
          <c:showLegendKey val="0"/>
          <c:showVal val="0"/>
          <c:showCatName val="0"/>
          <c:showSerName val="0"/>
          <c:showPercent val="0"/>
          <c:showBubbleSize val="0"/>
        </c:dLbls>
        <c:marker val="1"/>
        <c:smooth val="0"/>
        <c:axId val="111596520"/>
        <c:axId val="111599656"/>
      </c:lineChart>
      <c:dateAx>
        <c:axId val="111596520"/>
        <c:scaling>
          <c:orientation val="minMax"/>
        </c:scaling>
        <c:delete val="1"/>
        <c:axPos val="b"/>
        <c:numFmt formatCode="ge" sourceLinked="1"/>
        <c:majorTickMark val="none"/>
        <c:minorTickMark val="none"/>
        <c:tickLblPos val="none"/>
        <c:crossAx val="111599656"/>
        <c:crosses val="autoZero"/>
        <c:auto val="1"/>
        <c:lblOffset val="100"/>
        <c:baseTimeUnit val="years"/>
      </c:dateAx>
      <c:valAx>
        <c:axId val="11159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9-4A63-A8AE-251CA8537BDC}"/>
            </c:ext>
          </c:extLst>
        </c:ser>
        <c:dLbls>
          <c:showLegendKey val="0"/>
          <c:showVal val="0"/>
          <c:showCatName val="0"/>
          <c:showSerName val="0"/>
          <c:showPercent val="0"/>
          <c:showBubbleSize val="0"/>
        </c:dLbls>
        <c:gapWidth val="150"/>
        <c:axId val="111597304"/>
        <c:axId val="182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9-4A63-A8AE-251CA8537BDC}"/>
            </c:ext>
          </c:extLst>
        </c:ser>
        <c:dLbls>
          <c:showLegendKey val="0"/>
          <c:showVal val="0"/>
          <c:showCatName val="0"/>
          <c:showSerName val="0"/>
          <c:showPercent val="0"/>
          <c:showBubbleSize val="0"/>
        </c:dLbls>
        <c:marker val="1"/>
        <c:smooth val="0"/>
        <c:axId val="111597304"/>
        <c:axId val="182263616"/>
      </c:lineChart>
      <c:dateAx>
        <c:axId val="111597304"/>
        <c:scaling>
          <c:orientation val="minMax"/>
        </c:scaling>
        <c:delete val="1"/>
        <c:axPos val="b"/>
        <c:numFmt formatCode="ge" sourceLinked="1"/>
        <c:majorTickMark val="none"/>
        <c:minorTickMark val="none"/>
        <c:tickLblPos val="none"/>
        <c:crossAx val="182263616"/>
        <c:crosses val="autoZero"/>
        <c:auto val="1"/>
        <c:lblOffset val="100"/>
        <c:baseTimeUnit val="years"/>
      </c:dateAx>
      <c:valAx>
        <c:axId val="182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35-427D-BA98-2B7D2FD6B832}"/>
            </c:ext>
          </c:extLst>
        </c:ser>
        <c:dLbls>
          <c:showLegendKey val="0"/>
          <c:showVal val="0"/>
          <c:showCatName val="0"/>
          <c:showSerName val="0"/>
          <c:showPercent val="0"/>
          <c:showBubbleSize val="0"/>
        </c:dLbls>
        <c:gapWidth val="150"/>
        <c:axId val="182268712"/>
        <c:axId val="1822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35-427D-BA98-2B7D2FD6B832}"/>
            </c:ext>
          </c:extLst>
        </c:ser>
        <c:dLbls>
          <c:showLegendKey val="0"/>
          <c:showVal val="0"/>
          <c:showCatName val="0"/>
          <c:showSerName val="0"/>
          <c:showPercent val="0"/>
          <c:showBubbleSize val="0"/>
        </c:dLbls>
        <c:marker val="1"/>
        <c:smooth val="0"/>
        <c:axId val="182268712"/>
        <c:axId val="182265184"/>
      </c:lineChart>
      <c:dateAx>
        <c:axId val="182268712"/>
        <c:scaling>
          <c:orientation val="minMax"/>
        </c:scaling>
        <c:delete val="1"/>
        <c:axPos val="b"/>
        <c:numFmt formatCode="ge" sourceLinked="1"/>
        <c:majorTickMark val="none"/>
        <c:minorTickMark val="none"/>
        <c:tickLblPos val="none"/>
        <c:crossAx val="182265184"/>
        <c:crosses val="autoZero"/>
        <c:auto val="1"/>
        <c:lblOffset val="100"/>
        <c:baseTimeUnit val="years"/>
      </c:dateAx>
      <c:valAx>
        <c:axId val="1822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8B-4902-9FEA-75280285FAA1}"/>
            </c:ext>
          </c:extLst>
        </c:ser>
        <c:dLbls>
          <c:showLegendKey val="0"/>
          <c:showVal val="0"/>
          <c:showCatName val="0"/>
          <c:showSerName val="0"/>
          <c:showPercent val="0"/>
          <c:showBubbleSize val="0"/>
        </c:dLbls>
        <c:gapWidth val="150"/>
        <c:axId val="182266752"/>
        <c:axId val="18226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8B-4902-9FEA-75280285FAA1}"/>
            </c:ext>
          </c:extLst>
        </c:ser>
        <c:dLbls>
          <c:showLegendKey val="0"/>
          <c:showVal val="0"/>
          <c:showCatName val="0"/>
          <c:showSerName val="0"/>
          <c:showPercent val="0"/>
          <c:showBubbleSize val="0"/>
        </c:dLbls>
        <c:marker val="1"/>
        <c:smooth val="0"/>
        <c:axId val="182266752"/>
        <c:axId val="182269104"/>
      </c:lineChart>
      <c:dateAx>
        <c:axId val="182266752"/>
        <c:scaling>
          <c:orientation val="minMax"/>
        </c:scaling>
        <c:delete val="1"/>
        <c:axPos val="b"/>
        <c:numFmt formatCode="ge" sourceLinked="1"/>
        <c:majorTickMark val="none"/>
        <c:minorTickMark val="none"/>
        <c:tickLblPos val="none"/>
        <c:crossAx val="182269104"/>
        <c:crosses val="autoZero"/>
        <c:auto val="1"/>
        <c:lblOffset val="100"/>
        <c:baseTimeUnit val="years"/>
      </c:dateAx>
      <c:valAx>
        <c:axId val="18226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6B-40BC-83B0-1CA52D780B7B}"/>
            </c:ext>
          </c:extLst>
        </c:ser>
        <c:dLbls>
          <c:showLegendKey val="0"/>
          <c:showVal val="0"/>
          <c:showCatName val="0"/>
          <c:showSerName val="0"/>
          <c:showPercent val="0"/>
          <c:showBubbleSize val="0"/>
        </c:dLbls>
        <c:gapWidth val="150"/>
        <c:axId val="182262440"/>
        <c:axId val="1822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6B-40BC-83B0-1CA52D780B7B}"/>
            </c:ext>
          </c:extLst>
        </c:ser>
        <c:dLbls>
          <c:showLegendKey val="0"/>
          <c:showVal val="0"/>
          <c:showCatName val="0"/>
          <c:showSerName val="0"/>
          <c:showPercent val="0"/>
          <c:showBubbleSize val="0"/>
        </c:dLbls>
        <c:marker val="1"/>
        <c:smooth val="0"/>
        <c:axId val="182262440"/>
        <c:axId val="182265968"/>
      </c:lineChart>
      <c:dateAx>
        <c:axId val="182262440"/>
        <c:scaling>
          <c:orientation val="minMax"/>
        </c:scaling>
        <c:delete val="1"/>
        <c:axPos val="b"/>
        <c:numFmt formatCode="ge" sourceLinked="1"/>
        <c:majorTickMark val="none"/>
        <c:minorTickMark val="none"/>
        <c:tickLblPos val="none"/>
        <c:crossAx val="182265968"/>
        <c:crosses val="autoZero"/>
        <c:auto val="1"/>
        <c:lblOffset val="100"/>
        <c:baseTimeUnit val="years"/>
      </c:dateAx>
      <c:valAx>
        <c:axId val="1822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2377.0500000000002</c:v>
                </c:pt>
                <c:pt idx="1">
                  <c:v>2210.8200000000002</c:v>
                </c:pt>
                <c:pt idx="2">
                  <c:v>2065.7399999999998</c:v>
                </c:pt>
                <c:pt idx="3">
                  <c:v>680.04</c:v>
                </c:pt>
                <c:pt idx="4">
                  <c:v>529.23</c:v>
                </c:pt>
              </c:numCache>
            </c:numRef>
          </c:val>
          <c:extLst xmlns:c16r2="http://schemas.microsoft.com/office/drawing/2015/06/chart">
            <c:ext xmlns:c16="http://schemas.microsoft.com/office/drawing/2014/chart" uri="{C3380CC4-5D6E-409C-BE32-E72D297353CC}">
              <c16:uniqueId val="{00000000-F767-43C2-BC3D-F1E08C0C28BD}"/>
            </c:ext>
          </c:extLst>
        </c:ser>
        <c:dLbls>
          <c:showLegendKey val="0"/>
          <c:showVal val="0"/>
          <c:showCatName val="0"/>
          <c:showSerName val="0"/>
          <c:showPercent val="0"/>
          <c:showBubbleSize val="0"/>
        </c:dLbls>
        <c:gapWidth val="150"/>
        <c:axId val="182573552"/>
        <c:axId val="18257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767-43C2-BC3D-F1E08C0C28BD}"/>
            </c:ext>
          </c:extLst>
        </c:ser>
        <c:dLbls>
          <c:showLegendKey val="0"/>
          <c:showVal val="0"/>
          <c:showCatName val="0"/>
          <c:showSerName val="0"/>
          <c:showPercent val="0"/>
          <c:showBubbleSize val="0"/>
        </c:dLbls>
        <c:marker val="1"/>
        <c:smooth val="0"/>
        <c:axId val="182573552"/>
        <c:axId val="182576296"/>
      </c:lineChart>
      <c:dateAx>
        <c:axId val="182573552"/>
        <c:scaling>
          <c:orientation val="minMax"/>
        </c:scaling>
        <c:delete val="1"/>
        <c:axPos val="b"/>
        <c:numFmt formatCode="ge" sourceLinked="1"/>
        <c:majorTickMark val="none"/>
        <c:minorTickMark val="none"/>
        <c:tickLblPos val="none"/>
        <c:crossAx val="182576296"/>
        <c:crosses val="autoZero"/>
        <c:auto val="1"/>
        <c:lblOffset val="100"/>
        <c:baseTimeUnit val="years"/>
      </c:dateAx>
      <c:valAx>
        <c:axId val="18257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32.69</c:v>
                </c:pt>
                <c:pt idx="1">
                  <c:v>32.94</c:v>
                </c:pt>
                <c:pt idx="2">
                  <c:v>31.89</c:v>
                </c:pt>
                <c:pt idx="3">
                  <c:v>98</c:v>
                </c:pt>
                <c:pt idx="4">
                  <c:v>98.23</c:v>
                </c:pt>
              </c:numCache>
            </c:numRef>
          </c:val>
          <c:extLst xmlns:c16r2="http://schemas.microsoft.com/office/drawing/2015/06/chart">
            <c:ext xmlns:c16="http://schemas.microsoft.com/office/drawing/2014/chart" uri="{C3380CC4-5D6E-409C-BE32-E72D297353CC}">
              <c16:uniqueId val="{00000000-D2A6-4C90-AB55-DC014769B1B6}"/>
            </c:ext>
          </c:extLst>
        </c:ser>
        <c:dLbls>
          <c:showLegendKey val="0"/>
          <c:showVal val="0"/>
          <c:showCatName val="0"/>
          <c:showSerName val="0"/>
          <c:showPercent val="0"/>
          <c:showBubbleSize val="0"/>
        </c:dLbls>
        <c:gapWidth val="150"/>
        <c:axId val="182579432"/>
        <c:axId val="18257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2A6-4C90-AB55-DC014769B1B6}"/>
            </c:ext>
          </c:extLst>
        </c:ser>
        <c:dLbls>
          <c:showLegendKey val="0"/>
          <c:showVal val="0"/>
          <c:showCatName val="0"/>
          <c:showSerName val="0"/>
          <c:showPercent val="0"/>
          <c:showBubbleSize val="0"/>
        </c:dLbls>
        <c:marker val="1"/>
        <c:smooth val="0"/>
        <c:axId val="182579432"/>
        <c:axId val="182579824"/>
      </c:lineChart>
      <c:dateAx>
        <c:axId val="182579432"/>
        <c:scaling>
          <c:orientation val="minMax"/>
        </c:scaling>
        <c:delete val="1"/>
        <c:axPos val="b"/>
        <c:numFmt formatCode="ge" sourceLinked="1"/>
        <c:majorTickMark val="none"/>
        <c:minorTickMark val="none"/>
        <c:tickLblPos val="none"/>
        <c:crossAx val="182579824"/>
        <c:crosses val="autoZero"/>
        <c:auto val="1"/>
        <c:lblOffset val="100"/>
        <c:baseTimeUnit val="years"/>
      </c:dateAx>
      <c:valAx>
        <c:axId val="1825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488.55</c:v>
                </c:pt>
                <c:pt idx="1">
                  <c:v>496.67</c:v>
                </c:pt>
                <c:pt idx="2">
                  <c:v>515.14</c:v>
                </c:pt>
                <c:pt idx="3">
                  <c:v>169.86</c:v>
                </c:pt>
                <c:pt idx="4">
                  <c:v>169.4</c:v>
                </c:pt>
              </c:numCache>
            </c:numRef>
          </c:val>
          <c:extLst xmlns:c16r2="http://schemas.microsoft.com/office/drawing/2015/06/chart">
            <c:ext xmlns:c16="http://schemas.microsoft.com/office/drawing/2014/chart" uri="{C3380CC4-5D6E-409C-BE32-E72D297353CC}">
              <c16:uniqueId val="{00000000-BED3-4EA1-96FC-71960ADEF148}"/>
            </c:ext>
          </c:extLst>
        </c:ser>
        <c:dLbls>
          <c:showLegendKey val="0"/>
          <c:showVal val="0"/>
          <c:showCatName val="0"/>
          <c:showSerName val="0"/>
          <c:showPercent val="0"/>
          <c:showBubbleSize val="0"/>
        </c:dLbls>
        <c:gapWidth val="150"/>
        <c:axId val="182574336"/>
        <c:axId val="1825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ED3-4EA1-96FC-71960ADEF148}"/>
            </c:ext>
          </c:extLst>
        </c:ser>
        <c:dLbls>
          <c:showLegendKey val="0"/>
          <c:showVal val="0"/>
          <c:showCatName val="0"/>
          <c:showSerName val="0"/>
          <c:showPercent val="0"/>
          <c:showBubbleSize val="0"/>
        </c:dLbls>
        <c:marker val="1"/>
        <c:smooth val="0"/>
        <c:axId val="182574336"/>
        <c:axId val="182575904"/>
      </c:lineChart>
      <c:dateAx>
        <c:axId val="182574336"/>
        <c:scaling>
          <c:orientation val="minMax"/>
        </c:scaling>
        <c:delete val="1"/>
        <c:axPos val="b"/>
        <c:numFmt formatCode="ge" sourceLinked="1"/>
        <c:majorTickMark val="none"/>
        <c:minorTickMark val="none"/>
        <c:tickLblPos val="none"/>
        <c:crossAx val="182575904"/>
        <c:crosses val="autoZero"/>
        <c:auto val="1"/>
        <c:lblOffset val="100"/>
        <c:baseTimeUnit val="years"/>
      </c:dateAx>
      <c:valAx>
        <c:axId val="1825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氷見市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48410</v>
      </c>
      <c r="AM8" s="72"/>
      <c r="AN8" s="72"/>
      <c r="AO8" s="72"/>
      <c r="AP8" s="72"/>
      <c r="AQ8" s="72"/>
      <c r="AR8" s="72"/>
      <c r="AS8" s="72"/>
      <c r="AT8" s="71">
        <f>データ!T6</f>
        <v>230.56</v>
      </c>
      <c r="AU8" s="71"/>
      <c r="AV8" s="71"/>
      <c r="AW8" s="71"/>
      <c r="AX8" s="71"/>
      <c r="AY8" s="71"/>
      <c r="AZ8" s="71"/>
      <c r="BA8" s="71"/>
      <c r="BB8" s="71">
        <f>データ!U6</f>
        <v>209.97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19.22</v>
      </c>
      <c r="Q10" s="71"/>
      <c r="R10" s="71"/>
      <c r="S10" s="71"/>
      <c r="T10" s="71"/>
      <c r="U10" s="71"/>
      <c r="V10" s="71"/>
      <c r="W10" s="71">
        <f>データ!Q6</f>
        <v>85.45</v>
      </c>
      <c r="X10" s="71"/>
      <c r="Y10" s="71"/>
      <c r="Z10" s="71"/>
      <c r="AA10" s="71"/>
      <c r="AB10" s="71"/>
      <c r="AC10" s="71"/>
      <c r="AD10" s="72">
        <f>データ!R6</f>
        <v>3127</v>
      </c>
      <c r="AE10" s="72"/>
      <c r="AF10" s="72"/>
      <c r="AG10" s="72"/>
      <c r="AH10" s="72"/>
      <c r="AI10" s="72"/>
      <c r="AJ10" s="72"/>
      <c r="AK10" s="2"/>
      <c r="AL10" s="72">
        <f>データ!V6</f>
        <v>9257</v>
      </c>
      <c r="AM10" s="72"/>
      <c r="AN10" s="72"/>
      <c r="AO10" s="72"/>
      <c r="AP10" s="72"/>
      <c r="AQ10" s="72"/>
      <c r="AR10" s="72"/>
      <c r="AS10" s="72"/>
      <c r="AT10" s="71">
        <f>データ!W6</f>
        <v>3.24</v>
      </c>
      <c r="AU10" s="71"/>
      <c r="AV10" s="71"/>
      <c r="AW10" s="71"/>
      <c r="AX10" s="71"/>
      <c r="AY10" s="71"/>
      <c r="AZ10" s="71"/>
      <c r="BA10" s="71"/>
      <c r="BB10" s="71">
        <f>データ!X6</f>
        <v>2857.1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6das50EKvXJq6UMM/814Lb69jL7qCtSxmeM5nO2hVJnVDSztnh5vVSIz1g/tjjkE7ER07h89bYR1HbpSzyCmZA==" saltValue="rVs0Ai/03XaPmlaE4EIq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162051</v>
      </c>
      <c r="D6" s="32">
        <f t="shared" si="3"/>
        <v>47</v>
      </c>
      <c r="E6" s="32">
        <f t="shared" si="3"/>
        <v>17</v>
      </c>
      <c r="F6" s="32">
        <f t="shared" si="3"/>
        <v>5</v>
      </c>
      <c r="G6" s="32">
        <f t="shared" si="3"/>
        <v>0</v>
      </c>
      <c r="H6" s="32" t="str">
        <f t="shared" si="3"/>
        <v>富山県　氷見市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19.22</v>
      </c>
      <c r="Q6" s="33">
        <f t="shared" si="3"/>
        <v>85.45</v>
      </c>
      <c r="R6" s="33">
        <f t="shared" si="3"/>
        <v>3127</v>
      </c>
      <c r="S6" s="33">
        <f t="shared" si="3"/>
        <v>48410</v>
      </c>
      <c r="T6" s="33">
        <f t="shared" si="3"/>
        <v>230.56</v>
      </c>
      <c r="U6" s="33">
        <f t="shared" si="3"/>
        <v>209.97</v>
      </c>
      <c r="V6" s="33">
        <f t="shared" si="3"/>
        <v>9257</v>
      </c>
      <c r="W6" s="33">
        <f t="shared" si="3"/>
        <v>3.24</v>
      </c>
      <c r="X6" s="33">
        <f t="shared" si="3"/>
        <v>2857.1</v>
      </c>
      <c r="Y6" s="34">
        <f>IF(Y7="",NA(),Y7)</f>
        <v>57.43</v>
      </c>
      <c r="Z6" s="34">
        <f t="shared" ref="Z6:AH6" si="4">IF(Z7="",NA(),Z7)</f>
        <v>57.28</v>
      </c>
      <c r="AA6" s="34">
        <f t="shared" si="4"/>
        <v>58.04</v>
      </c>
      <c r="AB6" s="34">
        <f t="shared" si="4"/>
        <v>98.64</v>
      </c>
      <c r="AC6" s="34">
        <f t="shared" si="4"/>
        <v>98.65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2377.0500000000002</v>
      </c>
      <c r="BG6" s="34">
        <f t="shared" ref="BG6:BO6" si="7">IF(BG7="",NA(),BG7)</f>
        <v>2210.8200000000002</v>
      </c>
      <c r="BH6" s="34">
        <f t="shared" si="7"/>
        <v>2065.7399999999998</v>
      </c>
      <c r="BI6" s="34">
        <f t="shared" si="7"/>
        <v>680.04</v>
      </c>
      <c r="BJ6" s="34">
        <f t="shared" si="7"/>
        <v>529.23</v>
      </c>
      <c r="BK6" s="34">
        <f t="shared" si="7"/>
        <v>1126.77</v>
      </c>
      <c r="BL6" s="34">
        <f t="shared" si="7"/>
        <v>1044.8</v>
      </c>
      <c r="BM6" s="34">
        <f t="shared" si="7"/>
        <v>1081.8</v>
      </c>
      <c r="BN6" s="34">
        <f t="shared" si="7"/>
        <v>974.93</v>
      </c>
      <c r="BO6" s="34">
        <f t="shared" si="7"/>
        <v>855.8</v>
      </c>
      <c r="BP6" s="33" t="str">
        <f>IF(BP7="","",IF(BP7="-","【-】","【"&amp;SUBSTITUTE(TEXT(BP7,"#,##0.00"),"-","△")&amp;"】"))</f>
        <v>【814.89】</v>
      </c>
      <c r="BQ6" s="34">
        <f>IF(BQ7="",NA(),BQ7)</f>
        <v>32.69</v>
      </c>
      <c r="BR6" s="34">
        <f t="shared" ref="BR6:BZ6" si="8">IF(BR7="",NA(),BR7)</f>
        <v>32.94</v>
      </c>
      <c r="BS6" s="34">
        <f t="shared" si="8"/>
        <v>31.89</v>
      </c>
      <c r="BT6" s="34">
        <f t="shared" si="8"/>
        <v>98</v>
      </c>
      <c r="BU6" s="34">
        <f t="shared" si="8"/>
        <v>98.23</v>
      </c>
      <c r="BV6" s="34">
        <f t="shared" si="8"/>
        <v>50.9</v>
      </c>
      <c r="BW6" s="34">
        <f t="shared" si="8"/>
        <v>50.82</v>
      </c>
      <c r="BX6" s="34">
        <f t="shared" si="8"/>
        <v>52.19</v>
      </c>
      <c r="BY6" s="34">
        <f t="shared" si="8"/>
        <v>55.32</v>
      </c>
      <c r="BZ6" s="34">
        <f t="shared" si="8"/>
        <v>59.8</v>
      </c>
      <c r="CA6" s="33" t="str">
        <f>IF(CA7="","",IF(CA7="-","【-】","【"&amp;SUBSTITUTE(TEXT(CA7,"#,##0.00"),"-","△")&amp;"】"))</f>
        <v>【60.64】</v>
      </c>
      <c r="CB6" s="34">
        <f>IF(CB7="",NA(),CB7)</f>
        <v>488.55</v>
      </c>
      <c r="CC6" s="34">
        <f t="shared" ref="CC6:CK6" si="9">IF(CC7="",NA(),CC7)</f>
        <v>496.67</v>
      </c>
      <c r="CD6" s="34">
        <f t="shared" si="9"/>
        <v>515.14</v>
      </c>
      <c r="CE6" s="34">
        <f t="shared" si="9"/>
        <v>169.86</v>
      </c>
      <c r="CF6" s="34">
        <f t="shared" si="9"/>
        <v>169.4</v>
      </c>
      <c r="CG6" s="34">
        <f t="shared" si="9"/>
        <v>293.27</v>
      </c>
      <c r="CH6" s="34">
        <f t="shared" si="9"/>
        <v>300.52</v>
      </c>
      <c r="CI6" s="34">
        <f t="shared" si="9"/>
        <v>296.14</v>
      </c>
      <c r="CJ6" s="34">
        <f t="shared" si="9"/>
        <v>283.17</v>
      </c>
      <c r="CK6" s="34">
        <f t="shared" si="9"/>
        <v>263.76</v>
      </c>
      <c r="CL6" s="33" t="str">
        <f>IF(CL7="","",IF(CL7="-","【-】","【"&amp;SUBSTITUTE(TEXT(CL7,"#,##0.00"),"-","△")&amp;"】"))</f>
        <v>【255.52】</v>
      </c>
      <c r="CM6" s="34">
        <f>IF(CM7="",NA(),CM7)</f>
        <v>63.92</v>
      </c>
      <c r="CN6" s="34">
        <f t="shared" ref="CN6:CV6" si="10">IF(CN7="",NA(),CN7)</f>
        <v>61.01</v>
      </c>
      <c r="CO6" s="34">
        <f t="shared" si="10"/>
        <v>55.27</v>
      </c>
      <c r="CP6" s="34">
        <f t="shared" si="10"/>
        <v>54.17</v>
      </c>
      <c r="CQ6" s="34">
        <f t="shared" si="10"/>
        <v>56.37</v>
      </c>
      <c r="CR6" s="34">
        <f t="shared" si="10"/>
        <v>53.78</v>
      </c>
      <c r="CS6" s="34">
        <f t="shared" si="10"/>
        <v>53.24</v>
      </c>
      <c r="CT6" s="34">
        <f t="shared" si="10"/>
        <v>52.31</v>
      </c>
      <c r="CU6" s="34">
        <f t="shared" si="10"/>
        <v>60.65</v>
      </c>
      <c r="CV6" s="34">
        <f t="shared" si="10"/>
        <v>51.75</v>
      </c>
      <c r="CW6" s="33" t="str">
        <f>IF(CW7="","",IF(CW7="-","【-】","【"&amp;SUBSTITUTE(TEXT(CW7,"#,##0.00"),"-","△")&amp;"】"))</f>
        <v>【52.49】</v>
      </c>
      <c r="CX6" s="34">
        <f>IF(CX7="",NA(),CX7)</f>
        <v>89.25</v>
      </c>
      <c r="CY6" s="34">
        <f t="shared" ref="CY6:DG6" si="11">IF(CY7="",NA(),CY7)</f>
        <v>87.41</v>
      </c>
      <c r="CZ6" s="34">
        <f t="shared" si="11"/>
        <v>91.48</v>
      </c>
      <c r="DA6" s="34">
        <f t="shared" si="11"/>
        <v>87.55</v>
      </c>
      <c r="DB6" s="34">
        <f t="shared" si="11"/>
        <v>88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162051</v>
      </c>
      <c r="D7" s="36">
        <v>47</v>
      </c>
      <c r="E7" s="36">
        <v>17</v>
      </c>
      <c r="F7" s="36">
        <v>5</v>
      </c>
      <c r="G7" s="36">
        <v>0</v>
      </c>
      <c r="H7" s="36" t="s">
        <v>109</v>
      </c>
      <c r="I7" s="36" t="s">
        <v>110</v>
      </c>
      <c r="J7" s="36" t="s">
        <v>111</v>
      </c>
      <c r="K7" s="36" t="s">
        <v>112</v>
      </c>
      <c r="L7" s="36" t="s">
        <v>113</v>
      </c>
      <c r="M7" s="36" t="s">
        <v>114</v>
      </c>
      <c r="N7" s="37" t="s">
        <v>115</v>
      </c>
      <c r="O7" s="37" t="s">
        <v>116</v>
      </c>
      <c r="P7" s="37">
        <v>19.22</v>
      </c>
      <c r="Q7" s="37">
        <v>85.45</v>
      </c>
      <c r="R7" s="37">
        <v>3127</v>
      </c>
      <c r="S7" s="37">
        <v>48410</v>
      </c>
      <c r="T7" s="37">
        <v>230.56</v>
      </c>
      <c r="U7" s="37">
        <v>209.97</v>
      </c>
      <c r="V7" s="37">
        <v>9257</v>
      </c>
      <c r="W7" s="37">
        <v>3.24</v>
      </c>
      <c r="X7" s="37">
        <v>2857.1</v>
      </c>
      <c r="Y7" s="37">
        <v>57.43</v>
      </c>
      <c r="Z7" s="37">
        <v>57.28</v>
      </c>
      <c r="AA7" s="37">
        <v>58.04</v>
      </c>
      <c r="AB7" s="37">
        <v>98.64</v>
      </c>
      <c r="AC7" s="37">
        <v>98.65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2377.0500000000002</v>
      </c>
      <c r="BG7" s="37">
        <v>2210.8200000000002</v>
      </c>
      <c r="BH7" s="37">
        <v>2065.7399999999998</v>
      </c>
      <c r="BI7" s="37">
        <v>680.04</v>
      </c>
      <c r="BJ7" s="37">
        <v>529.23</v>
      </c>
      <c r="BK7" s="37">
        <v>1126.77</v>
      </c>
      <c r="BL7" s="37">
        <v>1044.8</v>
      </c>
      <c r="BM7" s="37">
        <v>1081.8</v>
      </c>
      <c r="BN7" s="37">
        <v>974.93</v>
      </c>
      <c r="BO7" s="37">
        <v>855.8</v>
      </c>
      <c r="BP7" s="37">
        <v>814.89</v>
      </c>
      <c r="BQ7" s="37">
        <v>32.69</v>
      </c>
      <c r="BR7" s="37">
        <v>32.94</v>
      </c>
      <c r="BS7" s="37">
        <v>31.89</v>
      </c>
      <c r="BT7" s="37">
        <v>98</v>
      </c>
      <c r="BU7" s="37">
        <v>98.23</v>
      </c>
      <c r="BV7" s="37">
        <v>50.9</v>
      </c>
      <c r="BW7" s="37">
        <v>50.82</v>
      </c>
      <c r="BX7" s="37">
        <v>52.19</v>
      </c>
      <c r="BY7" s="37">
        <v>55.32</v>
      </c>
      <c r="BZ7" s="37">
        <v>59.8</v>
      </c>
      <c r="CA7" s="37">
        <v>60.64</v>
      </c>
      <c r="CB7" s="37">
        <v>488.55</v>
      </c>
      <c r="CC7" s="37">
        <v>496.67</v>
      </c>
      <c r="CD7" s="37">
        <v>515.14</v>
      </c>
      <c r="CE7" s="37">
        <v>169.86</v>
      </c>
      <c r="CF7" s="37">
        <v>169.4</v>
      </c>
      <c r="CG7" s="37">
        <v>293.27</v>
      </c>
      <c r="CH7" s="37">
        <v>300.52</v>
      </c>
      <c r="CI7" s="37">
        <v>296.14</v>
      </c>
      <c r="CJ7" s="37">
        <v>283.17</v>
      </c>
      <c r="CK7" s="37">
        <v>263.76</v>
      </c>
      <c r="CL7" s="37">
        <v>255.52</v>
      </c>
      <c r="CM7" s="37">
        <v>63.92</v>
      </c>
      <c r="CN7" s="37">
        <v>61.01</v>
      </c>
      <c r="CO7" s="37">
        <v>55.27</v>
      </c>
      <c r="CP7" s="37">
        <v>54.17</v>
      </c>
      <c r="CQ7" s="37">
        <v>56.37</v>
      </c>
      <c r="CR7" s="37">
        <v>53.78</v>
      </c>
      <c r="CS7" s="37">
        <v>53.24</v>
      </c>
      <c r="CT7" s="37">
        <v>52.31</v>
      </c>
      <c r="CU7" s="37">
        <v>60.65</v>
      </c>
      <c r="CV7" s="37">
        <v>51.75</v>
      </c>
      <c r="CW7" s="37">
        <v>52.49</v>
      </c>
      <c r="CX7" s="37">
        <v>89.25</v>
      </c>
      <c r="CY7" s="37">
        <v>87.41</v>
      </c>
      <c r="CZ7" s="37">
        <v>91.48</v>
      </c>
      <c r="DA7" s="37">
        <v>87.55</v>
      </c>
      <c r="DB7" s="37">
        <v>88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2019-02-01T05:00:43Z</cp:lastPrinted>
  <dcterms:created xsi:type="dcterms:W3CDTF">2018-12-03T09:23:40Z</dcterms:created>
  <dcterms:modified xsi:type="dcterms:W3CDTF">2019-02-14T07:31:24Z</dcterms:modified>
  <cp:category/>
</cp:coreProperties>
</file>